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cdcultural\Desktop\Docu\"/>
    </mc:Choice>
  </mc:AlternateContent>
  <xr:revisionPtr revIDLastSave="0" documentId="13_ncr:1_{7FCC75B9-3CE2-49C2-8546-AB63187DEE3D}" xr6:coauthVersionLast="41" xr6:coauthVersionMax="47" xr10:uidLastSave="{00000000-0000-0000-0000-000000000000}"/>
  <bookViews>
    <workbookView xWindow="-120" yWindow="-120" windowWidth="29040" windowHeight="15720" xr2:uid="{6DA387FD-E128-4F67-A9B3-54FDEC8571B7}"/>
  </bookViews>
  <sheets>
    <sheet name="1. Memoria" sheetId="1" r:id="rId1"/>
    <sheet name="2. Indicaciones (2)" sheetId="4" r:id="rId2"/>
    <sheet name="3. Desplegables" sheetId="3"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1" l="1"/>
  <c r="B67" i="1"/>
  <c r="I158" i="1"/>
  <c r="I147" i="1"/>
  <c r="J100" i="1"/>
  <c r="I100" i="1"/>
  <c r="J94" i="1"/>
  <c r="I94" i="1"/>
  <c r="J83" i="1"/>
  <c r="J128" i="1" s="1"/>
  <c r="I83" i="1"/>
  <c r="I128" i="1" s="1"/>
  <c r="I134" i="1" s="1"/>
  <c r="B134" i="1" s="1"/>
  <c r="I72" i="1" l="1"/>
  <c r="I150" i="1"/>
  <c r="I163" i="1" s="1"/>
  <c r="I166" i="1" s="1"/>
  <c r="B60" i="1"/>
  <c r="B50" i="1"/>
  <c r="J68" i="1" l="1"/>
  <c r="B71" i="1" s="1"/>
  <c r="I172" i="1"/>
  <c r="J134" i="1"/>
  <c r="B135" i="1" s="1"/>
  <c r="I121" i="1" l="1"/>
  <c r="B120" i="1" s="1"/>
  <c r="I125" i="1"/>
  <c r="B124" i="1" s="1"/>
  <c r="I108" i="1"/>
  <c r="B107" i="1" s="1"/>
  <c r="I104" i="1"/>
  <c r="B103" i="1" s="1"/>
  <c r="I173" i="1" l="1"/>
  <c r="I174" i="1" s="1"/>
</calcChain>
</file>

<file path=xl/sharedStrings.xml><?xml version="1.0" encoding="utf-8"?>
<sst xmlns="http://schemas.openxmlformats.org/spreadsheetml/2006/main" count="238" uniqueCount="193">
  <si>
    <t>Coste total del proyecto</t>
  </si>
  <si>
    <t>2.A. CAPÍTULOS DE GASTOS SUBVENCIONABLES</t>
  </si>
  <si>
    <t>Importe</t>
  </si>
  <si>
    <t xml:space="preserve">1. Gastos en infraestructura </t>
  </si>
  <si>
    <t>2. Marketing y comunicación</t>
  </si>
  <si>
    <t>1.1. Gastos de alquiler de espacios y equipamiento técnico.</t>
  </si>
  <si>
    <t>1.2. Gastos de servicios técnicos y profesionales.</t>
  </si>
  <si>
    <t>1.3. Gastos de alquiler de uso de plataformas virtuales.</t>
  </si>
  <si>
    <t>1.4. Gastos por el alojamiento virtual de contenidos.</t>
  </si>
  <si>
    <t>1.5. Gastos de las primas de la póliza de responsabilidad civil y de la póliza de seguro de cancelación de los eventos o actividades incluidas en el proyecto.</t>
  </si>
  <si>
    <t>2.1. Gastos de elaboración de planes de marketing y comunicación.</t>
  </si>
  <si>
    <t>2.2. Gastos de análisis, obtención y tratamiento de datos de marketing.</t>
  </si>
  <si>
    <t>2.3. Gastos de marketing y comunicación derivados de acciones de incremento y desarrollo públicos.</t>
  </si>
  <si>
    <t>2.4. Gastos de diseño y producción de materiales de difusión, marketing, comunicación y/o publicidad.</t>
  </si>
  <si>
    <t>2.5. Gastos de campañas publicitarias.</t>
  </si>
  <si>
    <t>2.6. Gastos de contratación de agencias de marketing, prensa y/o comunicación.</t>
  </si>
  <si>
    <t>2.7. Gastos de contratación de personal técnico, alquiler de espacios y material técnico para acciones de prensa y comunicación.</t>
  </si>
  <si>
    <t>3.1. Gastos de desplazamiento en medios de transporte colectivo en clase turista, económica o similar.</t>
  </si>
  <si>
    <t>3.2. Gastos de alojamiento.</t>
  </si>
  <si>
    <t>3. Desplazamientos y alojamientos</t>
  </si>
  <si>
    <t>TOTAL Capítulo 1</t>
  </si>
  <si>
    <t>6. Gastos de contratación de personal de producción y/o organización, de asistencia en eventos, presentadores/as, moderadores/as, intervinientes, artistas o profesionales expertos durante la celebración de los eventos o actividades del proyecto</t>
  </si>
  <si>
    <t>7. Honorarios de profesionales intervinientes, artistas o similares durante la celebración de los eventos o actividades del proyecto</t>
  </si>
  <si>
    <t>8. Gastos de expertos en asesoría laboral, legal, fiscal o contable, auditores de cuentas, consultoras especializadas en contratación pública para la realización del proyecto y los de administración específicos, que serán admisibles si están exclusivamente vinculados al proyecto y son indispensables para la adecuada preparación y ejecución del mismo</t>
  </si>
  <si>
    <t>-</t>
  </si>
  <si>
    <t>TOTAL Capítulo 2</t>
  </si>
  <si>
    <t>NOTAS ACLARATORIAS</t>
  </si>
  <si>
    <t>TOTAL Capítulo 3</t>
  </si>
  <si>
    <t>2. PRESUPUESTO DETALLADO DE LOS GASTOS PARA LA TOTALIDAD DEL PROYECTO</t>
  </si>
  <si>
    <t>3.A. RECURSOS PROPIOS</t>
  </si>
  <si>
    <t>3.B. RECURSOS EXTERNOS</t>
  </si>
  <si>
    <t>3.B.a) Cuantía solicitada de la presente subvención</t>
  </si>
  <si>
    <t>3.B.b) Financiación de otras entidades públicas</t>
  </si>
  <si>
    <t>Denominación de la institución pública</t>
  </si>
  <si>
    <t>3. INGRESOS PREVISTOS (RECURSOS PROPIOS + RECURSOS EXTERNOS)</t>
  </si>
  <si>
    <t>TOTAL 3.B.b) Financiación de otras entidades públicas</t>
  </si>
  <si>
    <t>3.B.c) Financiación entidades privadas</t>
  </si>
  <si>
    <t>- Ayudas y/o subvenciones de Cabildos, Ayuntamientos y otros organismos del Sector Público.</t>
  </si>
  <si>
    <t>TOTAL 3.A. RECURSOS PROPIOS</t>
  </si>
  <si>
    <t>Estado</t>
  </si>
  <si>
    <t>Estado de otras ayudas/subvenciones</t>
  </si>
  <si>
    <t>1. Solicitada</t>
  </si>
  <si>
    <t>2. Concedida</t>
  </si>
  <si>
    <t>4. Abonada</t>
  </si>
  <si>
    <t>5. Otros</t>
  </si>
  <si>
    <t>3. En justificación</t>
  </si>
  <si>
    <t>% del Coste de realización orientativo</t>
  </si>
  <si>
    <t>4. RESULTADO ECONÓMICO DEL PROYECTO</t>
  </si>
  <si>
    <t>3. INGRESOS PREVISTOS</t>
  </si>
  <si>
    <t>2.8. Otros gastos recogidos en este capítulo.</t>
  </si>
  <si>
    <t>3.3. Otros gastos recogidos en este capítulo.</t>
  </si>
  <si>
    <t>A financiar</t>
  </si>
  <si>
    <t>4. Gastos de producción de los eventos o actividades del proyecto, con los límites previstos en las bases reguladoras</t>
  </si>
  <si>
    <t>5. Gastos de salarios y cobertura social del personal del empresario individual y cuotas del propio empresario autónomo relacionadas con el proyecto y sus eventos o actividades, con los límites previstos en las bases reguladoras</t>
  </si>
  <si>
    <t>10. Gastos de representación, protocolarios o de relaciones públicas, con los límites previstos en las bases reguladoras</t>
  </si>
  <si>
    <t>2.B. GASTOS NO SUBVENCIONABLES</t>
  </si>
  <si>
    <t>MEMORIA ECONÓMICO-FINANCIERA</t>
  </si>
  <si>
    <r>
      <t xml:space="preserve">TOTAL 2.A. CAPÍTULOS DE GASTOS SUBVENCIONABLES </t>
    </r>
    <r>
      <rPr>
        <sz val="10"/>
        <color theme="1"/>
        <rFont val="Arial"/>
        <family val="2"/>
      </rPr>
      <t>(Capítulos 1-10)</t>
    </r>
  </si>
  <si>
    <r>
      <t xml:space="preserve">TOTAL 2. PRESUPUESTO DETALLADO DE LOS GASTOS PARA LA TOTALIDAD DEL PROYECTO </t>
    </r>
    <r>
      <rPr>
        <sz val="10"/>
        <color theme="1"/>
        <rFont val="Arial"/>
        <family val="2"/>
      </rPr>
      <t>(2.A+2.B)</t>
    </r>
  </si>
  <si>
    <r>
      <t>TOTAL 3.B. RECURSOS EXTERNOS</t>
    </r>
    <r>
      <rPr>
        <sz val="10"/>
        <color theme="1"/>
        <rFont val="Arial"/>
        <family val="2"/>
      </rPr>
      <t xml:space="preserve"> (3.B.a)+3.B.b)+3.B.c))</t>
    </r>
  </si>
  <si>
    <r>
      <t xml:space="preserve">TOTAL 3. INGRESOS PREVISTOS </t>
    </r>
    <r>
      <rPr>
        <sz val="10"/>
        <color theme="1"/>
        <rFont val="Arial"/>
        <family val="2"/>
      </rPr>
      <t>(3.A+3.B)</t>
    </r>
  </si>
  <si>
    <r>
      <t>RESULTADO</t>
    </r>
    <r>
      <rPr>
        <sz val="10"/>
        <color theme="1"/>
        <rFont val="Arial"/>
        <family val="2"/>
      </rPr>
      <t xml:space="preserve"> (3-2)</t>
    </r>
  </si>
  <si>
    <t>Cuantía solicitada en la presente subvención</t>
  </si>
  <si>
    <t>Leyenda de colores de relleno</t>
  </si>
  <si>
    <t>celdas de cumplimiento obligado.</t>
  </si>
  <si>
    <t>Coste de realización</t>
  </si>
  <si>
    <t>Límites de los gastos subvencionables</t>
  </si>
  <si>
    <t>Generales</t>
  </si>
  <si>
    <t>Adjuntar el documento en la sede electrónica</t>
  </si>
  <si>
    <t>Cantidad a financiar con la subvención</t>
  </si>
  <si>
    <t>1.A. DATOS DEL PROYECTO</t>
  </si>
  <si>
    <t>Nombre del proyecto:</t>
  </si>
  <si>
    <t>Modalidad:</t>
  </si>
  <si>
    <t>Modalidad</t>
  </si>
  <si>
    <t>A: Proyectos y actividades culturales relacionadas con las artes escénicas y musicales: danza, teatro, artes circenses y música.</t>
  </si>
  <si>
    <t>B: Proyectos y actividades culturales relacionados con la literatura: narrativa, poesía ensayo, dramaturgia y narración oral y cómic: novela gráfica y cómic.</t>
  </si>
  <si>
    <t>Sub Modalidad</t>
  </si>
  <si>
    <t>A.1. Programación y exhibición de residencias artísticas en espacios escénicos.</t>
  </si>
  <si>
    <t>A.2. Proyectos integrales de exhibición en salas privadas.</t>
  </si>
  <si>
    <t>A.3. Festivales, muestras, jornadas, mercados, congresos, encuentros sectoriales profesionales y otros eventos culturales similares en materia de artes escénicas y musicales (danza, teatro, artes circenses y música).</t>
  </si>
  <si>
    <t>Lugar/es de ejecución:</t>
  </si>
  <si>
    <t>Fecha de inicio:</t>
  </si>
  <si>
    <t>Fecha de finalización:</t>
  </si>
  <si>
    <t>Tipo de persona interesada</t>
  </si>
  <si>
    <t>Tipo de persona interesada:</t>
  </si>
  <si>
    <t>Persona física (profesional, autónomo/a)</t>
  </si>
  <si>
    <t>NIF/DNI/NIE:</t>
  </si>
  <si>
    <t>Domicilio completo:</t>
  </si>
  <si>
    <t>Teléfono:</t>
  </si>
  <si>
    <t>Correo electrónico:</t>
  </si>
  <si>
    <t>1.B. DATOS DE LA PERSONA INTERESADA</t>
  </si>
  <si>
    <t>1.C. DATOS DE LA PERSONA REPRESENTANTE (SI PROCEDE)</t>
  </si>
  <si>
    <t>En calidad de:</t>
  </si>
  <si>
    <t>Figura del representante</t>
  </si>
  <si>
    <t>Representante legal</t>
  </si>
  <si>
    <t>Apoderado/a</t>
  </si>
  <si>
    <t>Otro</t>
  </si>
  <si>
    <t xml:space="preserve"> - Selección mediante lista desplegable.</t>
  </si>
  <si>
    <t>Disciplina artística:</t>
  </si>
  <si>
    <t>Disciplina artística</t>
  </si>
  <si>
    <t>- Selección mediante lista desplegable.</t>
  </si>
  <si>
    <t>INDICACIONES PARA CUMPLIMENTAR (1):</t>
  </si>
  <si>
    <r>
      <t xml:space="preserve">Cantidad </t>
    </r>
    <r>
      <rPr>
        <b/>
        <u/>
        <sz val="10"/>
        <color theme="1"/>
        <rFont val="Arial"/>
        <family val="2"/>
      </rPr>
      <t>a financiar</t>
    </r>
    <r>
      <rPr>
        <b/>
        <sz val="10"/>
        <color theme="1"/>
        <rFont val="Arial"/>
        <family val="2"/>
      </rPr>
      <t xml:space="preserve"> con la subv.</t>
    </r>
  </si>
  <si>
    <r>
      <t xml:space="preserve">Cantidad </t>
    </r>
    <r>
      <rPr>
        <b/>
        <u/>
        <sz val="10"/>
        <color theme="1"/>
        <rFont val="Arial"/>
        <family val="2"/>
      </rPr>
      <t>a financiar</t>
    </r>
    <r>
      <rPr>
        <b/>
        <sz val="10"/>
        <color theme="1"/>
        <rFont val="Arial"/>
        <family val="2"/>
      </rPr>
      <t xml:space="preserve"> con la subv. TOTAL</t>
    </r>
  </si>
  <si>
    <t>- Acorde a la Base 18.3., los gastos de producción atienden a los conceptos de: “Dirección, coordinación, gestión, supervisión, monitorización, producción, soporte técnico, asistencia técnica, logística, apoyo técnico" o similares para la actividad o mediante soporte de terceros.</t>
  </si>
  <si>
    <t>- Acorde a la Base 18.3., los gastos de personal incluyen: A) nóminas y cobertura social del personal directamente relacionados con la actividad durante los meses correspondientes a su trabajo en el proyecto; B) en el caso de trabajadores autónomos pueden incluir las cuotas que pagan mensualmente los tres (3) meses anteriores al inicio del proyecto y hasta la finalización de este.</t>
  </si>
  <si>
    <t xml:space="preserve"> - Selección de "Estado" mediante lista desplegable.</t>
  </si>
  <si>
    <t>Importe; %</t>
  </si>
  <si>
    <t>- No cumplimentar. Fórmula de igual con la celda "Cuantía solicitada"</t>
  </si>
  <si>
    <t xml:space="preserve"> - Debe existir un equilibrio entre los ingresos y los gastos.
 - Se debe tener presente el artículo 19.3. de la Ley 38/2002, de 17 de noviembre, General de Subvenciones: “El importe de las subvenciones en ningún caso podrá ser de tal cuantía que, aisladamente o en concurrencia con otras subvenciones, ayudas, ingresos o recursos, supere el coste de la actividad subvencionada.”</t>
  </si>
  <si>
    <t>celdas con avisos automáticos de alertas a tener en cuenta. Se ruega no alterar. Es necesario cumplimentar todo el documento para garantizar la coherencia de los mensajes automáticos.</t>
  </si>
  <si>
    <t xml:space="preserve"> - Restringe los capítulos: 4. Gastos de producción; 5. Gastos de personal; 9. Gastos generales y 10. Gastos de representación. (Base 18.3).
 - Se expresan en términos porcentuales. Teniendo como base, el coste de realización (Base 18.3).
 - El exceso de alguno de los límites, no excluye al proyecto. Sin embargo, en la posterior fase de justificación, si el proyecto es estimado, ese exceso será considerado gasto no subvencionable.
 - Su cálculo definitivo, jurídicamente válido y las consecuencias de su aplicación, se realizará en la posterior fase de justificación, si el proyecto ha sido estimado. Sin embargo, se ha considerado conveniente mostrar un cálculo orientativo en esta fase temprana.</t>
  </si>
  <si>
    <t>Submodalidad:</t>
  </si>
  <si>
    <t xml:space="preserve"> - El importe de "TOTAL 2. Presupuesto detallado de los gastos para la totalidad del proyecto" debe coincidir con la celda "Coste total de proyecto".
 - La sumatoria "Cantidad a financiar con la subvención TOTAL" debe coincidir con la celda "Cuantía solicitada"</t>
  </si>
  <si>
    <t>- Límite de gastos de producción: 30 % del coste de realización (Base 18.3).</t>
  </si>
  <si>
    <t>- Límite de gastos de personal: 20 % del coste de realización (Base 18.3).</t>
  </si>
  <si>
    <t>- Límite de gastos de representación: 5 % del coste de realización (Base 18.3).</t>
  </si>
  <si>
    <t>- Límite de gastos generales: 15 % del coste de realización (Base 18.3).</t>
  </si>
  <si>
    <t xml:space="preserve"> - Información de interés: los fondos propios son los recursos con mayor flexibilidad.</t>
  </si>
  <si>
    <t>Adjuntar el documento en la sede electrónica:</t>
  </si>
  <si>
    <t xml:space="preserve"> - El presente documento debe ser adjuntado en formato PDF (Portable Document Format) (Base 11.1.f).
 - No adjuntar en formato hoja de cálculo (el formato actual de este archivo) debido a incompatibilidades con la sede electrónica. 
 - Al convertir a formato PDF, se ruega: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t>
  </si>
  <si>
    <t>INDICACIONES PARA CUMPLIMENTAR (2):</t>
  </si>
  <si>
    <t>- Verde medio:</t>
  </si>
  <si>
    <t>- Verde claro:</t>
  </si>
  <si>
    <t>- Gris claro:</t>
  </si>
  <si>
    <t>- Naranja:</t>
  </si>
  <si>
    <t>Ver INDICACIONES PARA CUMPLIMENTAR (2) en la segunda hoja de este libro</t>
  </si>
  <si>
    <t>1. DATOS IDENTIFICATIVOS DEL PROYECTO Y PERSONA INTERESADA</t>
  </si>
  <si>
    <t>celdas de cumplimiento, si procede.</t>
  </si>
  <si>
    <t xml:space="preserve"> - Acorde a Base 11.4.b): "Memoria económico-financiera que ha de contener, en todo caso: […] Especificación de los gastos para los que se solicita la participación en el presente procedimiento. No será aceptado el presupuesto que no los especifique."
 - Es decir, ¿qué gastos se pretenden financiar/cubrir con la cuantía solicitada? ¿Hacia qué gastos se va a imputar el dinero que se está solicitando?
 - En el presente modelo, dicha columna se denominará "Cantidad a financiar con la sub." o versión acortada "A financiar".
 - A título de ejemplo: A) Usted solicita= 15.000 €; B) indica que tiene unos gastos del Capítulo 3 Marketing y comunicación por importe= 10.000 € y del Capítulo 8 Honorarios= 50.000 €; C) Decide que los 15.000 van a ser destinados a cubrir los 10.000 de Marketing y los restantes 5.000 a Honorarios. La distribución es flexible.
 - La sumatoria de esta columna, deberá coincidir con la cantidad solicitada.</t>
  </si>
  <si>
    <t>- El parámetro "Cantidad a financiar con la subv." está definito en la segunda hoja de este libro</t>
  </si>
  <si>
    <t>a) Fondos propios</t>
  </si>
  <si>
    <t>b) Ingresos por taquilla</t>
  </si>
  <si>
    <t>c) Ingresos por venta de alimentos</t>
  </si>
  <si>
    <t>d) Ingresos por cesión de espacios</t>
  </si>
  <si>
    <t>e) Merchandising</t>
  </si>
  <si>
    <t>f) Otros ingresos de recursos propios</t>
  </si>
  <si>
    <t xml:space="preserve"> - Definición acorde a la Base 1.3.4: "Coste del proyecto comprendiendo los gastos subvencionables y sin contar los gastos que, de acuerdo con estas bases, estén sometidos a un límite porcentual". Es decir, es la sumatoria de los capítulos de gastos subvencionables no sometidos a límites porcentuales. Esto es, Capítulos 1+2+3+6+7+8.
 - Es la base sobre la que se calculan los límites porcentuales de los gastos subvencionables (Base 18.3).</t>
  </si>
  <si>
    <t>- No cumplimentar. Autocálculo mediante fórmula tras cumplimentar los capítulos 1, 2, 3, 6, 7 y 8.
- Es un cálculo orientativo. Leer "Indicaciones para cumplimentar"</t>
  </si>
  <si>
    <r>
      <rPr>
        <b/>
        <sz val="10"/>
        <color rgb="FFFF0000"/>
        <rFont val="Arial"/>
        <family val="2"/>
      </rPr>
      <t>AVISO IMPORTANTE:</t>
    </r>
    <r>
      <rPr>
        <sz val="10"/>
        <color theme="1"/>
        <rFont val="Arial"/>
        <family val="2"/>
      </rPr>
      <t xml:space="preserve">
- El/la solicitante o entidad asume íntegramente la responsabilidad de la veracidad de los datos cumplimentados.
- El/la solicitante o entidad asume la responsabilidad de verificar paralelamente la exactitud de los datos autocalculados mediante las fórmulas predefinidas en el documento.
- Este modelo es orientativo, no prescriptivo, con el objetivo de facilitar el trámite de solicitud. Sin embargo, se aconseja su utilización por contener avisos de alertas que pudieran ser de interés.</t>
    </r>
  </si>
  <si>
    <t xml:space="preserve">celdas de autocálculo mediante fórmulas. Se ruega no alterar. Es necesario cumplimentar todo el documento para garantizar la exactitud de los cálculos. </t>
  </si>
  <si>
    <t>- Las únicas celdas a cumplimentar por el solicitante tienen relleno con colores de la paleta verde.</t>
  </si>
  <si>
    <t>- Rojo:</t>
  </si>
  <si>
    <t>celdas con avisos automáticos de alertas sobre motivos de EXCLUSIÓN u otras consideraciones que necesariamente deben ser corregidas. Se ruega no alterar. Es necesario cumplimentar todo el documento para garantizar la coherencia de los mensajes automáticos.</t>
  </si>
  <si>
    <t>del gasto subvencionable</t>
  </si>
  <si>
    <t>SUBVENCIÓN DESTINADA A PROYECTOS CULTURALES DE GRAN FORMATO PARA EL EJERCICIO 2025</t>
  </si>
  <si>
    <t>https://www.icdcultural.org/publicaciones/subvenciones-destinadas-a-proyectos-culturales-de-gran-formato-2025</t>
  </si>
  <si>
    <t xml:space="preserve"> - El presente documento debe ser adjuntado en formato PDF (Portable Document Format) (Base 11.1.e).
 - No adjuntar en formato hoja de cálculo (el formato actual de este archivo) debido a incompatibilidades con la sede electrónica. 
 - Al convertir a formato PDF, se ruega: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t>
  </si>
  <si>
    <t>C: Proyectos y actividades culturales relacionados con la industria audiovisual.</t>
  </si>
  <si>
    <t>C. Festivales, muestras, jornadas, mercados, congresos, encuentros sectoriales profesionales, seminarios, foros y otros eventos de impulso, promoción y difusión de la industria audiovisual.</t>
  </si>
  <si>
    <t>A: Música</t>
  </si>
  <si>
    <t>A: Teatro</t>
  </si>
  <si>
    <t>A: Danza</t>
  </si>
  <si>
    <t>A: Artes circenses</t>
  </si>
  <si>
    <t>A: Disciplinas escénicas mixtas</t>
  </si>
  <si>
    <t>A: Otras disciplinas escénicas</t>
  </si>
  <si>
    <t>B: Narrativa</t>
  </si>
  <si>
    <t>B: Poesía</t>
  </si>
  <si>
    <t>B: Ensayo</t>
  </si>
  <si>
    <t>B: Dramaturgia</t>
  </si>
  <si>
    <t>B: Narración oral</t>
  </si>
  <si>
    <t>B: Cómic, novela gráfica</t>
  </si>
  <si>
    <t>B: Disciplinas literarias mixtas</t>
  </si>
  <si>
    <t>B: Otras disciplinas literarias</t>
  </si>
  <si>
    <t>C: Largometraje</t>
  </si>
  <si>
    <t>C: Serie de televisión de ficción</t>
  </si>
  <si>
    <t>C: Animación</t>
  </si>
  <si>
    <t>C: Documental</t>
  </si>
  <si>
    <t>C: Cortometrajes</t>
  </si>
  <si>
    <t>C: Disciplinas audiovisuales mixtas</t>
  </si>
  <si>
    <t>C: Otras disciplinas audiovisuales</t>
  </si>
  <si>
    <t>P. Jurídica CON ánimo de lucro - Sociedad Mercantil</t>
  </si>
  <si>
    <t>P. Jurídica CON ánimo de lucro - A.I.E.</t>
  </si>
  <si>
    <t>P. Jurídica CON ánimo de lucro - Sociedad Civil</t>
  </si>
  <si>
    <t>P. Jurídica CON ánimo de lucro - Otras</t>
  </si>
  <si>
    <t>P. Jurídica SIN ánimo de lucro - Asociación</t>
  </si>
  <si>
    <t>P. Jurídica SIN ánimo de lucro - Fundación</t>
  </si>
  <si>
    <t>P. Jurídica SIN ánimo de lucro - Otras</t>
  </si>
  <si>
    <t xml:space="preserve"> - Vía, nº., pl, pta., C.P., Municipio.</t>
  </si>
  <si>
    <t xml:space="preserve"> - Teléfono fijo o móvil: cumplimentación obligatoria.</t>
  </si>
  <si>
    <t>- Cumplimentación obligatoria.
- Límite absoluto: igual o superior 100.000,00 €, impuestos no incluidos (Base 6.c). Motivo de exclusión
- Incluirá tanto los gastos subvencionables (Base 18.2) como los no subvencionables (Base 18.4).
- No incluir impuestos.
- Debe coincidir con la celda "TOTAL 2."</t>
  </si>
  <si>
    <t>- Cumplimentación obligatoria.
- Límite absoluto: no podrá superar los 70.000,00 € (Base 10). Motivo de exclusión.
- Límite relativo: no podrá superar el 50 % del gasto subvencionable según presupuesto (Base 10). Motivo de exclusión.
- Debe coincidir con la celda "Cantidad a financiar con la subv. TOTAL"</t>
  </si>
  <si>
    <t>1.7. Otros gastos recogidos en este capítulo.</t>
  </si>
  <si>
    <t>1.6. Para modalidad C: Gastos de derechos de exhibición de obras audiovisuales, gastos de transporte de copias, gasto de subtítulos de copias.</t>
  </si>
  <si>
    <t>- Conforme a la clasificación de la Base 18.2.</t>
  </si>
  <si>
    <t>9. Gastos generales de funcionamiento, tales como alquileres de locales, gastos financieros, licencias, asesoría legal, consumos ordinarios, acceso a internet, etc., entendiendo por tales aquellos que no pueden vincularse directamente a la actividad subvencionada, pero que son necesarios para la realización de la actividad subvencionada, con los límites previstos en las bases reguladoras</t>
  </si>
  <si>
    <t>- Aunque los gastos expresamente excluidos, no tienen consideración de subvencionables (Base 18.4.), es necesario conocer sus importes para verificar si el proyecto está dentro del mínimo de 100.000,00 € para proyectos de Gran Formato (Base 1.3.2.)</t>
  </si>
  <si>
    <t>Importe
TOTAL</t>
  </si>
  <si>
    <t>Importes
TOTALES</t>
  </si>
  <si>
    <t xml:space="preserve"> - Cumplimentar cifras económicas sin impuestos. 
 - En la columna "Notas Aclaratorias" se ofrecen otras indicaciones particulares e información de interés del campo donde se encuentra.
 - En la web del ICDC relativo a esta subvención, se ofrecerán más documentos de interés en el momento de la publicación oficial:</t>
  </si>
  <si>
    <t>- Información de interés: conforme a los criterios de valoración de proyectos, el gasto de marketing y comunicación puntúa para porcentajes superiores al 10% de inversión sobre el coste total (Bases 13.2-4).</t>
  </si>
  <si>
    <t>- Selección mediante lista desplegable.
- Acorde a la Base 1.2.
- Acorde a la Base 2. Los proyectos pertenecientes a una misma modalidad aplicarán en concurrencia competitiva por la dotación económica de la misma.</t>
  </si>
  <si>
    <t>B. Festivales, muestras, jornadas, mercados, congresos, actividades divulgativas, encuentros sectoriales profesionales, seminarios, exposiciones, acciones dirigidas a difundir las letras canarias, y otros eventos culturales similares en materia de literatura.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</si>
</sst>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quot; del gasto subvencionable&quot;"/>
  </numFmts>
  <fonts count="12"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u/>
      <sz val="11"/>
      <color theme="10"/>
      <name val="Calibri"/>
      <family val="2"/>
      <scheme val="minor"/>
    </font>
    <font>
      <b/>
      <u/>
      <sz val="10"/>
      <color theme="1"/>
      <name val="Arial"/>
      <family val="2"/>
    </font>
    <font>
      <b/>
      <sz val="14"/>
      <color rgb="FFFF0000"/>
      <name val="Arial"/>
      <family val="2"/>
    </font>
    <font>
      <sz val="14"/>
      <color theme="1"/>
      <name val="Arial"/>
      <family val="2"/>
    </font>
    <font>
      <sz val="14"/>
      <color rgb="FFFF0000"/>
      <name val="Arial"/>
      <family val="2"/>
    </font>
    <font>
      <b/>
      <u/>
      <sz val="15"/>
      <color theme="10"/>
      <name val="Calibri"/>
      <family val="2"/>
      <scheme val="minor"/>
    </font>
    <font>
      <b/>
      <sz val="15"/>
      <color theme="1"/>
      <name val="Arial"/>
      <family val="2"/>
    </font>
    <font>
      <sz val="11"/>
      <color theme="1"/>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bgColor indexed="64"/>
      </patternFill>
    </fill>
    <fill>
      <patternFill patternType="solid">
        <fgColor rgb="FFFF8000"/>
        <bgColor indexed="64"/>
      </patternFill>
    </fill>
    <fill>
      <patternFill patternType="solid">
        <fgColor theme="8" tint="0.79998168889431442"/>
        <bgColor indexed="64"/>
      </patternFill>
    </fill>
    <fill>
      <patternFill patternType="solid">
        <fgColor theme="9"/>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s>
  <cellStyleXfs count="3">
    <xf numFmtId="0" fontId="0" fillId="0" borderId="0"/>
    <xf numFmtId="0" fontId="4" fillId="0" borderId="0" applyNumberFormat="0" applyFill="0" applyBorder="0" applyAlignment="0" applyProtection="0"/>
    <xf numFmtId="9" fontId="11" fillId="0" borderId="0" applyFont="0" applyFill="0" applyBorder="0" applyAlignment="0" applyProtection="0"/>
  </cellStyleXfs>
  <cellXfs count="247">
    <xf numFmtId="0" fontId="0" fillId="0" borderId="0" xfId="0"/>
    <xf numFmtId="0" fontId="1" fillId="10"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164" fontId="1" fillId="2" borderId="1" xfId="0" applyNumberFormat="1" applyFont="1" applyFill="1" applyBorder="1" applyAlignment="1" applyProtection="1">
      <alignment horizontal="right" vertical="center"/>
      <protection locked="0"/>
    </xf>
    <xf numFmtId="164" fontId="1" fillId="2" borderId="1" xfId="0" applyNumberFormat="1"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3" fillId="0" borderId="1" xfId="0" applyFont="1" applyBorder="1" applyAlignment="1">
      <alignment vertical="center" wrapText="1"/>
    </xf>
    <xf numFmtId="49" fontId="4" fillId="0" borderId="11" xfId="1" applyNumberFormat="1" applyBorder="1" applyAlignment="1" applyProtection="1">
      <alignment horizontal="left" vertical="center" wrapText="1"/>
    </xf>
    <xf numFmtId="0" fontId="1" fillId="11" borderId="0" xfId="0" applyFont="1" applyFill="1" applyAlignment="1">
      <alignment horizontal="left" vertical="center"/>
    </xf>
    <xf numFmtId="49" fontId="1" fillId="11" borderId="0" xfId="0" applyNumberFormat="1" applyFont="1" applyFill="1" applyAlignment="1">
      <alignment horizontal="left" vertical="center"/>
    </xf>
    <xf numFmtId="0" fontId="2" fillId="11" borderId="0" xfId="0" applyFont="1" applyFill="1" applyAlignment="1">
      <alignment horizontal="left" vertical="center"/>
    </xf>
    <xf numFmtId="10" fontId="2" fillId="4" borderId="6" xfId="2" applyNumberFormat="1" applyFont="1" applyFill="1" applyBorder="1" applyAlignment="1" applyProtection="1">
      <alignment horizontal="center" wrapText="1"/>
    </xf>
    <xf numFmtId="0" fontId="1" fillId="11" borderId="0" xfId="0" applyFont="1" applyFill="1" applyAlignment="1" applyProtection="1">
      <alignment horizontal="left" vertical="center"/>
    </xf>
    <xf numFmtId="49" fontId="1" fillId="11" borderId="0" xfId="0" applyNumberFormat="1" applyFont="1" applyFill="1" applyAlignment="1" applyProtection="1">
      <alignment horizontal="left" vertical="center"/>
    </xf>
    <xf numFmtId="0" fontId="1" fillId="11" borderId="0" xfId="0" applyFont="1" applyFill="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alignment horizontal="left" vertical="center"/>
    </xf>
    <xf numFmtId="49" fontId="1" fillId="0" borderId="0" xfId="0" applyNumberFormat="1" applyFont="1" applyAlignment="1" applyProtection="1">
      <alignment horizontal="left" vertical="center"/>
    </xf>
    <xf numFmtId="0" fontId="1" fillId="0" borderId="8" xfId="0" applyFont="1" applyBorder="1" applyAlignment="1" applyProtection="1">
      <alignment vertical="top" wrapText="1"/>
    </xf>
    <xf numFmtId="0" fontId="1" fillId="0" borderId="0" xfId="0" applyFont="1" applyAlignment="1" applyProtection="1">
      <alignment vertical="top" wrapText="1"/>
    </xf>
    <xf numFmtId="0" fontId="2" fillId="0" borderId="0" xfId="0" applyFont="1" applyAlignment="1" applyProtection="1">
      <alignment horizontal="left" vertical="center"/>
    </xf>
    <xf numFmtId="0" fontId="1" fillId="11" borderId="11" xfId="0" applyFont="1" applyFill="1" applyBorder="1" applyAlignment="1" applyProtection="1">
      <alignment horizontal="left" vertical="center"/>
    </xf>
    <xf numFmtId="49" fontId="1" fillId="9" borderId="11" xfId="0" applyNumberFormat="1" applyFont="1" applyFill="1" applyBorder="1" applyAlignment="1" applyProtection="1">
      <alignment horizontal="left" vertical="center" wrapText="1"/>
    </xf>
    <xf numFmtId="49" fontId="1" fillId="2" borderId="11" xfId="0" applyNumberFormat="1" applyFont="1" applyFill="1" applyBorder="1" applyAlignment="1" applyProtection="1">
      <alignment horizontal="left" vertical="center" wrapText="1"/>
    </xf>
    <xf numFmtId="49" fontId="1" fillId="4" borderId="11" xfId="0" applyNumberFormat="1" applyFont="1" applyFill="1" applyBorder="1" applyAlignment="1" applyProtection="1">
      <alignment horizontal="left" vertical="center" wrapText="1"/>
    </xf>
    <xf numFmtId="49" fontId="1" fillId="7" borderId="11" xfId="0" applyNumberFormat="1" applyFont="1" applyFill="1" applyBorder="1" applyAlignment="1" applyProtection="1">
      <alignment horizontal="left" vertical="center" wrapText="1"/>
    </xf>
    <xf numFmtId="49" fontId="1" fillId="12" borderId="12" xfId="0" applyNumberFormat="1" applyFont="1" applyFill="1" applyBorder="1" applyAlignment="1" applyProtection="1">
      <alignment horizontal="left" vertical="center" wrapText="1"/>
    </xf>
    <xf numFmtId="0" fontId="3" fillId="0" borderId="1" xfId="0" applyFont="1" applyBorder="1" applyAlignment="1" applyProtection="1">
      <alignment vertical="center" wrapText="1"/>
    </xf>
    <xf numFmtId="49" fontId="10" fillId="0" borderId="0" xfId="0" applyNumberFormat="1" applyFont="1" applyAlignment="1" applyProtection="1">
      <alignment horizontal="left" vertical="center"/>
    </xf>
    <xf numFmtId="0" fontId="10" fillId="11" borderId="0" xfId="0" applyFont="1" applyFill="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left" vertical="center" wrapText="1"/>
    </xf>
    <xf numFmtId="0" fontId="1" fillId="0" borderId="11" xfId="0" applyFont="1" applyBorder="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left" vertical="center" wrapText="1"/>
    </xf>
    <xf numFmtId="49" fontId="1" fillId="0" borderId="0" xfId="0" applyNumberFormat="1" applyFont="1" applyAlignment="1" applyProtection="1">
      <alignment vertical="top" wrapText="1"/>
    </xf>
    <xf numFmtId="0" fontId="2" fillId="0" borderId="0" xfId="0" applyFont="1" applyAlignment="1" applyProtection="1">
      <alignment horizontal="righ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2" fillId="0" borderId="4"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xf>
    <xf numFmtId="164" fontId="1" fillId="4" borderId="3" xfId="0" applyNumberFormat="1" applyFont="1" applyFill="1" applyBorder="1" applyAlignment="1" applyProtection="1">
      <alignment horizontal="right" vertical="center"/>
    </xf>
    <xf numFmtId="0" fontId="1" fillId="0" borderId="1" xfId="0" applyFont="1" applyBorder="1" applyAlignment="1" applyProtection="1">
      <alignment horizontal="center" vertical="center"/>
    </xf>
    <xf numFmtId="49" fontId="1" fillId="0" borderId="1" xfId="0" applyNumberFormat="1" applyFont="1" applyBorder="1" applyAlignment="1" applyProtection="1">
      <alignment horizontal="left" vertical="center" wrapText="1"/>
    </xf>
    <xf numFmtId="49" fontId="1" fillId="0" borderId="11" xfId="0" applyNumberFormat="1" applyFont="1" applyBorder="1"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164" fontId="2" fillId="4" borderId="1" xfId="0" applyNumberFormat="1" applyFont="1" applyFill="1" applyBorder="1" applyAlignment="1" applyProtection="1">
      <alignment horizontal="center" vertical="center"/>
    </xf>
    <xf numFmtId="0" fontId="1" fillId="0" borderId="4" xfId="0" applyFont="1" applyBorder="1" applyAlignment="1" applyProtection="1">
      <alignment horizontal="left" vertical="center"/>
    </xf>
    <xf numFmtId="164" fontId="1" fillId="0" borderId="4" xfId="0" applyNumberFormat="1" applyFont="1" applyBorder="1" applyAlignment="1" applyProtection="1">
      <alignment horizontal="center" vertical="center"/>
    </xf>
    <xf numFmtId="0" fontId="1" fillId="11" borderId="0" xfId="0" applyFont="1" applyFill="1" applyAlignment="1" applyProtection="1">
      <alignment vertical="center"/>
    </xf>
    <xf numFmtId="10" fontId="1" fillId="4" borderId="1" xfId="0" applyNumberFormat="1" applyFont="1" applyFill="1" applyBorder="1" applyAlignment="1" applyProtection="1">
      <alignment vertical="center"/>
    </xf>
    <xf numFmtId="0" fontId="1" fillId="0" borderId="1" xfId="0" applyFont="1" applyBorder="1" applyAlignment="1" applyProtection="1">
      <alignment horizontal="center" vertical="center" wrapText="1"/>
    </xf>
    <xf numFmtId="49" fontId="1" fillId="0" borderId="0" xfId="0" applyNumberFormat="1" applyFont="1" applyAlignment="1" applyProtection="1">
      <alignment vertical="center" wrapText="1"/>
    </xf>
    <xf numFmtId="0" fontId="1" fillId="0" borderId="4" xfId="0" applyFont="1" applyBorder="1" applyAlignment="1" applyProtection="1">
      <alignment horizontal="right" vertical="center"/>
    </xf>
    <xf numFmtId="0" fontId="1" fillId="0" borderId="8" xfId="0" applyFont="1" applyBorder="1" applyAlignment="1" applyProtection="1">
      <alignment horizontal="right" vertical="center"/>
    </xf>
    <xf numFmtId="0" fontId="1" fillId="0" borderId="4" xfId="0" applyFont="1" applyBorder="1" applyAlignment="1" applyProtection="1">
      <alignment vertical="center"/>
    </xf>
    <xf numFmtId="0" fontId="1" fillId="0" borderId="4" xfId="0" applyFont="1" applyBorder="1" applyAlignment="1" applyProtection="1">
      <alignment horizontal="center" vertical="center" wrapText="1"/>
    </xf>
    <xf numFmtId="49" fontId="1" fillId="0" borderId="0" xfId="0" applyNumberFormat="1" applyFont="1" applyAlignment="1" applyProtection="1">
      <alignment vertical="center"/>
    </xf>
    <xf numFmtId="0" fontId="2" fillId="0" borderId="6" xfId="0" applyFont="1" applyBorder="1" applyAlignment="1" applyProtection="1">
      <alignment horizontal="center" vertical="center" wrapText="1"/>
    </xf>
    <xf numFmtId="164" fontId="2" fillId="0" borderId="0" xfId="0" applyNumberFormat="1" applyFont="1" applyAlignment="1" applyProtection="1">
      <alignment horizontal="center" vertical="center"/>
    </xf>
    <xf numFmtId="164" fontId="1" fillId="4" borderId="1" xfId="0" applyNumberFormat="1" applyFont="1" applyFill="1" applyBorder="1" applyAlignment="1" applyProtection="1">
      <alignment horizontal="righ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1" xfId="0" applyFont="1" applyBorder="1" applyAlignment="1" applyProtection="1">
      <alignment horizontal="center" vertical="center"/>
    </xf>
    <xf numFmtId="164" fontId="2" fillId="4" borderId="16" xfId="0" applyNumberFormat="1" applyFont="1" applyFill="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7" xfId="0" applyFont="1" applyBorder="1" applyAlignment="1" applyProtection="1">
      <alignment horizontal="center" vertical="center" wrapText="1"/>
    </xf>
    <xf numFmtId="164" fontId="1" fillId="4" borderId="6" xfId="0" applyNumberFormat="1" applyFont="1" applyFill="1" applyBorder="1" applyAlignment="1" applyProtection="1">
      <alignment horizontal="right" vertical="center"/>
    </xf>
    <xf numFmtId="164" fontId="2" fillId="4" borderId="16" xfId="0" applyNumberFormat="1" applyFont="1" applyFill="1" applyBorder="1" applyAlignment="1" applyProtection="1">
      <alignment vertical="center"/>
    </xf>
    <xf numFmtId="0" fontId="6" fillId="0" borderId="0" xfId="0" applyFont="1" applyAlignment="1" applyProtection="1">
      <alignment horizontal="left" vertical="center"/>
    </xf>
    <xf numFmtId="0" fontId="7" fillId="0" borderId="0" xfId="0" applyFont="1" applyAlignment="1" applyProtection="1">
      <alignment horizontal="left" vertical="center"/>
    </xf>
    <xf numFmtId="49" fontId="7" fillId="0" borderId="0" xfId="0" applyNumberFormat="1" applyFont="1" applyAlignment="1" applyProtection="1">
      <alignment horizontal="left" vertical="center"/>
    </xf>
    <xf numFmtId="0" fontId="7" fillId="11" borderId="0" xfId="0" applyFont="1" applyFill="1" applyAlignment="1" applyProtection="1">
      <alignment horizontal="left" vertical="center"/>
    </xf>
    <xf numFmtId="0" fontId="0" fillId="4" borderId="1" xfId="0" applyFill="1" applyBorder="1" applyAlignment="1" applyProtection="1">
      <alignment wrapText="1"/>
    </xf>
    <xf numFmtId="0" fontId="0" fillId="0" borderId="0" xfId="0" applyProtection="1"/>
    <xf numFmtId="0" fontId="0" fillId="4" borderId="1" xfId="0" applyFill="1" applyBorder="1" applyAlignment="1" applyProtection="1">
      <alignment horizontal="center" wrapText="1"/>
    </xf>
    <xf numFmtId="0" fontId="0" fillId="0" borderId="1" xfId="0" applyBorder="1" applyAlignment="1" applyProtection="1">
      <alignment horizontal="left" vertical="center"/>
    </xf>
    <xf numFmtId="0" fontId="0" fillId="0" borderId="0" xfId="0" applyAlignment="1" applyProtection="1">
      <alignment horizontal="left" vertical="center"/>
    </xf>
    <xf numFmtId="0" fontId="0" fillId="0" borderId="1" xfId="0" applyBorder="1" applyAlignment="1" applyProtection="1">
      <alignment horizontal="left" vertical="center" wrapText="1"/>
    </xf>
    <xf numFmtId="0" fontId="0" fillId="0" borderId="11" xfId="0"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Protection="1"/>
    <xf numFmtId="0" fontId="0" fillId="0" borderId="1" xfId="0" applyBorder="1" applyAlignment="1" applyProtection="1">
      <alignment wrapText="1"/>
    </xf>
    <xf numFmtId="0" fontId="0" fillId="0" borderId="0" xfId="0" applyAlignment="1" applyProtection="1">
      <alignment wrapText="1"/>
    </xf>
    <xf numFmtId="0" fontId="0" fillId="0" borderId="0" xfId="0" applyBorder="1" applyAlignment="1" applyProtection="1">
      <alignment wrapText="1"/>
    </xf>
    <xf numFmtId="14" fontId="1" fillId="10" borderId="1" xfId="0" applyNumberFormat="1" applyFont="1" applyFill="1" applyBorder="1" applyAlignment="1" applyProtection="1">
      <alignment horizontal="left" vertical="center"/>
      <protection locked="0"/>
    </xf>
    <xf numFmtId="49" fontId="1" fillId="0" borderId="0" xfId="0" applyNumberFormat="1" applyFont="1" applyAlignment="1" applyProtection="1">
      <alignment horizontal="left" vertical="top" wrapText="1"/>
    </xf>
    <xf numFmtId="0" fontId="1" fillId="10"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11"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1" fillId="10" borderId="10" xfId="0" applyFont="1" applyFill="1" applyBorder="1" applyAlignment="1" applyProtection="1">
      <alignment horizontal="left" vertical="center" wrapText="1"/>
      <protection locked="0"/>
    </xf>
    <xf numFmtId="0" fontId="1" fillId="10" borderId="8" xfId="0" applyFont="1" applyFill="1" applyBorder="1" applyAlignment="1" applyProtection="1">
      <alignment horizontal="left" vertical="center" wrapText="1"/>
      <protection locked="0"/>
    </xf>
    <xf numFmtId="0" fontId="1" fillId="10" borderId="9" xfId="0" applyFont="1" applyFill="1" applyBorder="1" applyAlignment="1" applyProtection="1">
      <alignment horizontal="left" vertical="center" wrapText="1"/>
      <protection locked="0"/>
    </xf>
    <xf numFmtId="0" fontId="1" fillId="10" borderId="12" xfId="0" applyFont="1" applyFill="1" applyBorder="1" applyAlignment="1" applyProtection="1">
      <alignment horizontal="left" vertical="center" wrapText="1"/>
      <protection locked="0"/>
    </xf>
    <xf numFmtId="0" fontId="1" fillId="10" borderId="5" xfId="0" applyFont="1" applyFill="1" applyBorder="1" applyAlignment="1" applyProtection="1">
      <alignment horizontal="left" vertical="center" wrapText="1"/>
      <protection locked="0"/>
    </xf>
    <xf numFmtId="0" fontId="1" fillId="10" borderId="13" xfId="0" applyFont="1" applyFill="1" applyBorder="1" applyAlignment="1" applyProtection="1">
      <alignment horizontal="left" vertical="center" wrapText="1"/>
      <protection locked="0"/>
    </xf>
    <xf numFmtId="0" fontId="2" fillId="0" borderId="0" xfId="0" applyFont="1" applyAlignment="1" applyProtection="1">
      <alignment horizontal="left" vertical="center"/>
    </xf>
    <xf numFmtId="0" fontId="2" fillId="0" borderId="14" xfId="0" applyFont="1" applyBorder="1" applyAlignment="1" applyProtection="1">
      <alignment horizontal="left" vertical="center"/>
    </xf>
    <xf numFmtId="0" fontId="1" fillId="0" borderId="1" xfId="0" applyFont="1" applyBorder="1" applyAlignment="1" applyProtection="1">
      <alignment horizontal="left" vertical="top" wrapText="1"/>
    </xf>
    <xf numFmtId="49" fontId="2" fillId="0" borderId="0" xfId="0" applyNumberFormat="1" applyFont="1" applyAlignment="1" applyProtection="1">
      <alignment horizontal="center" vertical="center"/>
    </xf>
    <xf numFmtId="0" fontId="2" fillId="5" borderId="1" xfId="0" applyFont="1" applyFill="1" applyBorder="1" applyAlignment="1" applyProtection="1">
      <alignment horizontal="center" vertical="center"/>
    </xf>
    <xf numFmtId="0" fontId="2" fillId="0" borderId="0" xfId="0" applyFont="1" applyAlignment="1" applyProtection="1">
      <alignment horizontal="left" vertical="center" wrapText="1"/>
    </xf>
    <xf numFmtId="0" fontId="1" fillId="10" borderId="3" xfId="0" applyFont="1" applyFill="1" applyBorder="1" applyAlignment="1" applyProtection="1">
      <alignment horizontal="left" vertical="center" wrapText="1"/>
      <protection locked="0"/>
    </xf>
    <xf numFmtId="0" fontId="1" fillId="10" borderId="4" xfId="0" applyFont="1" applyFill="1" applyBorder="1" applyAlignment="1" applyProtection="1">
      <alignment horizontal="left" vertical="center" wrapText="1"/>
      <protection locked="0"/>
    </xf>
    <xf numFmtId="0" fontId="1" fillId="10" borderId="2" xfId="0" applyFont="1" applyFill="1" applyBorder="1" applyAlignment="1" applyProtection="1">
      <alignment horizontal="left" vertical="center" wrapText="1"/>
      <protection locked="0"/>
    </xf>
    <xf numFmtId="0" fontId="9" fillId="0" borderId="0" xfId="1" applyFont="1" applyAlignment="1" applyProtection="1">
      <alignment horizontal="left" vertical="center"/>
    </xf>
    <xf numFmtId="0" fontId="2" fillId="5" borderId="1" xfId="0" applyFont="1" applyFill="1" applyBorder="1" applyAlignment="1" applyProtection="1">
      <alignment horizontal="center" vertical="center" wrapText="1"/>
    </xf>
    <xf numFmtId="0" fontId="1" fillId="0" borderId="8" xfId="0" applyFont="1" applyBorder="1" applyAlignment="1" applyProtection="1">
      <alignment horizontal="left" vertical="top" wrapText="1"/>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4" fillId="0" borderId="5" xfId="1" applyBorder="1" applyAlignment="1" applyProtection="1">
      <alignment horizontal="left" vertical="center" wrapText="1"/>
    </xf>
    <xf numFmtId="0" fontId="1" fillId="10" borderId="3" xfId="0" applyFont="1" applyFill="1" applyBorder="1" applyAlignment="1" applyProtection="1">
      <alignment horizontal="left" vertical="center"/>
      <protection locked="0"/>
    </xf>
    <xf numFmtId="0" fontId="1" fillId="10" borderId="4" xfId="0" applyFont="1" applyFill="1" applyBorder="1" applyAlignment="1" applyProtection="1">
      <alignment horizontal="left" vertical="center"/>
      <protection locked="0"/>
    </xf>
    <xf numFmtId="0" fontId="1" fillId="10" borderId="2"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49" fontId="1" fillId="0" borderId="0" xfId="0" applyNumberFormat="1" applyFont="1" applyAlignment="1" applyProtection="1">
      <alignment horizontal="left" vertical="center" wrapText="1"/>
    </xf>
    <xf numFmtId="0" fontId="1" fillId="0" borderId="0" xfId="0" applyFont="1" applyAlignment="1" applyProtection="1">
      <alignment horizontal="left" vertical="center"/>
    </xf>
    <xf numFmtId="0" fontId="2" fillId="0" borderId="11" xfId="0" applyFont="1" applyBorder="1" applyAlignment="1" applyProtection="1">
      <alignment horizontal="right" vertical="center"/>
    </xf>
    <xf numFmtId="0" fontId="2" fillId="0" borderId="14" xfId="0" applyFont="1" applyBorder="1" applyAlignment="1" applyProtection="1">
      <alignment horizontal="right" vertical="center"/>
    </xf>
    <xf numFmtId="0" fontId="1" fillId="0" borderId="11" xfId="0" applyFont="1" applyBorder="1" applyAlignment="1" applyProtection="1">
      <alignment horizontal="left" vertical="center"/>
    </xf>
    <xf numFmtId="0" fontId="8" fillId="0" borderId="1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14"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13" xfId="0" applyFont="1" applyBorder="1" applyAlignment="1" applyProtection="1">
      <alignment horizontal="left" vertical="top" wrapText="1"/>
    </xf>
    <xf numFmtId="0" fontId="1" fillId="7" borderId="1"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4"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wrapText="1"/>
    </xf>
    <xf numFmtId="49" fontId="1" fillId="0" borderId="6"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164" fontId="2" fillId="1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164" fontId="2" fillId="10" borderId="6" xfId="0" applyNumberFormat="1" applyFont="1" applyFill="1" applyBorder="1" applyAlignment="1" applyProtection="1">
      <alignment horizontal="center" vertical="center"/>
      <protection locked="0"/>
    </xf>
    <xf numFmtId="164" fontId="2" fillId="10" borderId="15" xfId="0" applyNumberFormat="1" applyFont="1" applyFill="1" applyBorder="1" applyAlignment="1" applyProtection="1">
      <alignment horizontal="center" vertical="center"/>
      <protection locked="0"/>
    </xf>
    <xf numFmtId="164" fontId="2" fillId="10" borderId="7"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Alignment="1" applyProtection="1">
      <alignment horizontal="center" vertical="center"/>
    </xf>
    <xf numFmtId="0" fontId="1" fillId="0" borderId="1"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49" fontId="1" fillId="0" borderId="11" xfId="0" applyNumberFormat="1" applyFont="1" applyBorder="1" applyAlignment="1" applyProtection="1">
      <alignment horizontal="left" vertical="center"/>
    </xf>
    <xf numFmtId="49" fontId="1" fillId="0" borderId="0" xfId="0" applyNumberFormat="1" applyFont="1" applyAlignment="1" applyProtection="1">
      <alignment horizontal="left" vertical="center"/>
    </xf>
    <xf numFmtId="49" fontId="1" fillId="0" borderId="11" xfId="0" applyNumberFormat="1" applyFont="1" applyBorder="1" applyAlignment="1" applyProtection="1">
      <alignment horizontal="left" vertical="center" wrapText="1"/>
    </xf>
    <xf numFmtId="49" fontId="1" fillId="0" borderId="10" xfId="0" applyNumberFormat="1" applyFont="1" applyBorder="1" applyAlignment="1" applyProtection="1">
      <alignment horizontal="left" vertical="center"/>
    </xf>
    <xf numFmtId="49" fontId="1" fillId="0" borderId="8" xfId="0" applyNumberFormat="1" applyFont="1" applyBorder="1" applyAlignment="1" applyProtection="1">
      <alignment horizontal="left" vertical="center"/>
    </xf>
    <xf numFmtId="49" fontId="1" fillId="0" borderId="9" xfId="0" applyNumberFormat="1"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1" fillId="0" borderId="8" xfId="0" applyFont="1" applyBorder="1" applyAlignment="1" applyProtection="1">
      <alignment horizontal="left" vertical="center" wrapText="1"/>
    </xf>
    <xf numFmtId="0" fontId="1" fillId="0" borderId="0" xfId="0" applyFont="1" applyAlignment="1" applyProtection="1">
      <alignment horizontal="left" vertical="center" wrapText="1"/>
    </xf>
    <xf numFmtId="49" fontId="1" fillId="0" borderId="19" xfId="0" applyNumberFormat="1" applyFont="1" applyBorder="1" applyAlignment="1" applyProtection="1">
      <alignment horizontal="left" vertical="top" wrapText="1"/>
    </xf>
    <xf numFmtId="0" fontId="1" fillId="0" borderId="1" xfId="0" applyFont="1" applyBorder="1" applyAlignment="1" applyProtection="1">
      <alignment horizontal="right" vertical="center"/>
    </xf>
    <xf numFmtId="0" fontId="2" fillId="8"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3"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2" xfId="0" applyFont="1" applyBorder="1" applyAlignment="1" applyProtection="1">
      <alignment horizontal="left" vertical="center"/>
    </xf>
    <xf numFmtId="0" fontId="1" fillId="2" borderId="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 fillId="2" borderId="4" xfId="0" applyFont="1" applyFill="1" applyBorder="1" applyAlignment="1" applyProtection="1">
      <alignment horizontal="left" vertical="center"/>
      <protection locked="0"/>
    </xf>
    <xf numFmtId="0" fontId="2" fillId="8" borderId="1"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2" fillId="8" borderId="10"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49" fontId="1" fillId="0" borderId="11" xfId="0" applyNumberFormat="1" applyFont="1" applyBorder="1" applyAlignment="1" applyProtection="1">
      <alignment horizontal="left" vertical="top"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xf>
    <xf numFmtId="0" fontId="2" fillId="5" borderId="6" xfId="0" applyFont="1" applyFill="1" applyBorder="1" applyAlignment="1" applyProtection="1">
      <alignment horizontal="left" vertical="center" wrapText="1"/>
    </xf>
    <xf numFmtId="0" fontId="2" fillId="5" borderId="15"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49" fontId="1" fillId="0" borderId="14"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13" xfId="0" applyNumberFormat="1"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xf>
    <xf numFmtId="49" fontId="1" fillId="0" borderId="15" xfId="0" applyNumberFormat="1" applyFont="1" applyBorder="1" applyAlignment="1" applyProtection="1">
      <alignment horizontal="left" vertical="center" wrapText="1"/>
    </xf>
    <xf numFmtId="0" fontId="2" fillId="3"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xf>
    <xf numFmtId="165" fontId="2" fillId="4" borderId="15" xfId="0" applyNumberFormat="1" applyFont="1" applyFill="1" applyBorder="1" applyAlignment="1" applyProtection="1">
      <alignment horizontal="center" vertical="top" wrapText="1"/>
    </xf>
    <xf numFmtId="165" fontId="2" fillId="4" borderId="7" xfId="0" applyNumberFormat="1" applyFont="1" applyFill="1" applyBorder="1" applyAlignment="1" applyProtection="1">
      <alignment horizontal="center" vertical="top" wrapText="1"/>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164" fontId="2" fillId="4" borderId="17" xfId="0" applyNumberFormat="1" applyFont="1" applyFill="1" applyBorder="1" applyAlignment="1" applyProtection="1">
      <alignment horizontal="center" vertical="center"/>
    </xf>
    <xf numFmtId="164" fontId="2" fillId="4" borderId="18" xfId="0" applyNumberFormat="1" applyFont="1" applyFill="1" applyBorder="1" applyAlignment="1" applyProtection="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cellXfs>
  <cellStyles count="3">
    <cellStyle name="Hipervínculo" xfId="1" builtinId="8"/>
    <cellStyle name="Normal" xfId="0" builtinId="0"/>
    <cellStyle name="Porcentaje" xfId="2"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FF8000"/>
      <color rgb="FFFFA5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cdcultural.org/publicaciones/subvenciones-destinadas-a-proyectos-culturales-de-gran-formato-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3460-8E1A-4DFB-B68D-077D2056A6D7}">
  <sheetPr>
    <pageSetUpPr fitToPage="1"/>
  </sheetPr>
  <dimension ref="B1:L184"/>
  <sheetViews>
    <sheetView tabSelected="1" topLeftCell="A25" zoomScale="80" zoomScaleNormal="80" zoomScaleSheetLayoutView="90" workbookViewId="0">
      <selection activeCell="K41" sqref="K41"/>
    </sheetView>
  </sheetViews>
  <sheetFormatPr baseColWidth="10" defaultColWidth="10.7109375" defaultRowHeight="12.75" x14ac:dyDescent="0.25"/>
  <cols>
    <col min="1" max="1" width="10.7109375" style="12" customWidth="1"/>
    <col min="2" max="2" width="11.5703125" style="12" customWidth="1"/>
    <col min="3" max="3" width="13.85546875" style="12" customWidth="1"/>
    <col min="4" max="5" width="10.7109375" style="12" customWidth="1"/>
    <col min="6" max="6" width="10.7109375" style="12"/>
    <col min="7" max="7" width="10.7109375" style="12" customWidth="1"/>
    <col min="8" max="8" width="11.42578125" style="12" customWidth="1"/>
    <col min="9" max="9" width="14.85546875" style="12" bestFit="1" customWidth="1"/>
    <col min="10" max="10" width="11.42578125" style="12" customWidth="1"/>
    <col min="11" max="11" width="53" style="13" customWidth="1"/>
    <col min="12" max="16384" width="10.7109375" style="12"/>
  </cols>
  <sheetData>
    <row r="1" spans="2:12" ht="6" customHeight="1" x14ac:dyDescent="0.25"/>
    <row r="2" spans="2:12" s="14" customFormat="1" ht="24.95" customHeight="1" x14ac:dyDescent="0.25">
      <c r="B2" s="165" t="s">
        <v>56</v>
      </c>
      <c r="C2" s="165"/>
      <c r="D2" s="165"/>
      <c r="E2" s="165"/>
      <c r="F2" s="165"/>
      <c r="G2" s="165"/>
      <c r="H2" s="165"/>
      <c r="I2" s="165"/>
      <c r="J2" s="165"/>
      <c r="K2" s="165"/>
    </row>
    <row r="3" spans="2:12" x14ac:dyDescent="0.25">
      <c r="B3" s="15"/>
      <c r="C3" s="15"/>
      <c r="D3" s="15"/>
      <c r="E3" s="15"/>
      <c r="F3" s="15"/>
      <c r="G3" s="15"/>
      <c r="H3" s="15"/>
      <c r="I3" s="15"/>
      <c r="J3" s="15"/>
      <c r="K3" s="15"/>
    </row>
    <row r="4" spans="2:12" ht="24.95" customHeight="1" x14ac:dyDescent="0.25">
      <c r="B4" s="165" t="s">
        <v>145</v>
      </c>
      <c r="C4" s="165"/>
      <c r="D4" s="165"/>
      <c r="E4" s="165"/>
      <c r="F4" s="165"/>
      <c r="G4" s="165"/>
      <c r="H4" s="165"/>
      <c r="I4" s="165"/>
      <c r="J4" s="165"/>
      <c r="K4" s="165"/>
    </row>
    <row r="5" spans="2:12" x14ac:dyDescent="0.25">
      <c r="B5" s="16"/>
      <c r="C5" s="16"/>
      <c r="D5" s="16"/>
      <c r="E5" s="16"/>
      <c r="F5" s="16"/>
      <c r="G5" s="16"/>
      <c r="H5" s="16"/>
      <c r="I5" s="16"/>
      <c r="J5" s="16"/>
      <c r="K5" s="17"/>
    </row>
    <row r="6" spans="2:12" ht="12.75" customHeight="1" x14ac:dyDescent="0.25">
      <c r="B6" s="110" t="s">
        <v>139</v>
      </c>
      <c r="C6" s="110"/>
      <c r="D6" s="110"/>
      <c r="E6" s="110"/>
      <c r="F6" s="110"/>
      <c r="G6" s="110"/>
      <c r="H6" s="110"/>
      <c r="I6" s="110"/>
      <c r="J6" s="110"/>
      <c r="K6" s="110"/>
    </row>
    <row r="7" spans="2:12" x14ac:dyDescent="0.25">
      <c r="B7" s="110"/>
      <c r="C7" s="110"/>
      <c r="D7" s="110"/>
      <c r="E7" s="110"/>
      <c r="F7" s="110"/>
      <c r="G7" s="110"/>
      <c r="H7" s="110"/>
      <c r="I7" s="110"/>
      <c r="J7" s="110"/>
      <c r="K7" s="110"/>
    </row>
    <row r="8" spans="2:12" x14ac:dyDescent="0.25">
      <c r="B8" s="110"/>
      <c r="C8" s="110"/>
      <c r="D8" s="110"/>
      <c r="E8" s="110"/>
      <c r="F8" s="110"/>
      <c r="G8" s="110"/>
      <c r="H8" s="110"/>
      <c r="I8" s="110"/>
      <c r="J8" s="110"/>
      <c r="K8" s="110"/>
    </row>
    <row r="9" spans="2:12" x14ac:dyDescent="0.25">
      <c r="B9" s="110"/>
      <c r="C9" s="110"/>
      <c r="D9" s="110"/>
      <c r="E9" s="110"/>
      <c r="F9" s="110"/>
      <c r="G9" s="110"/>
      <c r="H9" s="110"/>
      <c r="I9" s="110"/>
      <c r="J9" s="110"/>
      <c r="K9" s="110"/>
    </row>
    <row r="10" spans="2:12" x14ac:dyDescent="0.25">
      <c r="B10" s="110"/>
      <c r="C10" s="110"/>
      <c r="D10" s="110"/>
      <c r="E10" s="110"/>
      <c r="F10" s="110"/>
      <c r="G10" s="110"/>
      <c r="H10" s="110"/>
      <c r="I10" s="110"/>
      <c r="J10" s="110"/>
      <c r="K10" s="110"/>
    </row>
    <row r="11" spans="2:12" x14ac:dyDescent="0.25">
      <c r="B11" s="18"/>
      <c r="C11" s="19"/>
      <c r="D11" s="19"/>
      <c r="E11" s="19"/>
      <c r="F11" s="19"/>
      <c r="G11" s="19"/>
      <c r="H11" s="19"/>
      <c r="I11" s="19"/>
      <c r="J11" s="19"/>
      <c r="K11" s="19"/>
    </row>
    <row r="12" spans="2:12" ht="17.25" customHeight="1" x14ac:dyDescent="0.25">
      <c r="B12" s="20" t="s">
        <v>101</v>
      </c>
      <c r="C12" s="16"/>
      <c r="D12" s="16"/>
      <c r="E12" s="16"/>
      <c r="F12" s="16"/>
      <c r="G12" s="16"/>
      <c r="H12" s="16"/>
      <c r="I12" s="16"/>
      <c r="J12" s="16"/>
      <c r="K12" s="17"/>
    </row>
    <row r="13" spans="2:12" ht="42" customHeight="1" x14ac:dyDescent="0.25">
      <c r="B13" s="118" t="s">
        <v>67</v>
      </c>
      <c r="C13" s="119" t="s">
        <v>189</v>
      </c>
      <c r="D13" s="120"/>
      <c r="E13" s="120"/>
      <c r="F13" s="120"/>
      <c r="G13" s="120"/>
      <c r="H13" s="120"/>
      <c r="I13" s="120"/>
      <c r="J13" s="120"/>
      <c r="K13" s="121"/>
    </row>
    <row r="14" spans="2:12" ht="15" x14ac:dyDescent="0.25">
      <c r="B14" s="118"/>
      <c r="C14" s="122" t="s">
        <v>146</v>
      </c>
      <c r="D14" s="122"/>
      <c r="E14" s="122"/>
      <c r="F14" s="122"/>
      <c r="G14" s="122"/>
      <c r="H14" s="122"/>
      <c r="I14" s="122"/>
      <c r="J14" s="122"/>
      <c r="K14" s="122"/>
      <c r="L14" s="21"/>
    </row>
    <row r="15" spans="2:12" ht="12.75" customHeight="1" x14ac:dyDescent="0.25">
      <c r="B15" s="222" t="s">
        <v>63</v>
      </c>
      <c r="C15" s="170" t="s">
        <v>141</v>
      </c>
      <c r="D15" s="171"/>
      <c r="E15" s="171"/>
      <c r="F15" s="171"/>
      <c r="G15" s="171"/>
      <c r="H15" s="171"/>
      <c r="I15" s="171"/>
      <c r="J15" s="171"/>
      <c r="K15" s="172"/>
    </row>
    <row r="16" spans="2:12" ht="12.75" customHeight="1" x14ac:dyDescent="0.25">
      <c r="B16" s="223"/>
      <c r="C16" s="22" t="s">
        <v>122</v>
      </c>
      <c r="D16" s="127" t="s">
        <v>64</v>
      </c>
      <c r="E16" s="127"/>
      <c r="F16" s="127"/>
      <c r="G16" s="127"/>
      <c r="H16" s="127"/>
      <c r="I16" s="127"/>
      <c r="J16" s="127"/>
      <c r="K16" s="225"/>
    </row>
    <row r="17" spans="2:11" ht="12.75" customHeight="1" x14ac:dyDescent="0.25">
      <c r="B17" s="223"/>
      <c r="C17" s="23" t="s">
        <v>123</v>
      </c>
      <c r="D17" s="127" t="s">
        <v>128</v>
      </c>
      <c r="E17" s="127"/>
      <c r="F17" s="127"/>
      <c r="G17" s="127"/>
      <c r="H17" s="127"/>
      <c r="I17" s="127"/>
      <c r="J17" s="127"/>
      <c r="K17" s="225"/>
    </row>
    <row r="18" spans="2:11" ht="27" customHeight="1" x14ac:dyDescent="0.25">
      <c r="B18" s="223"/>
      <c r="C18" s="24" t="s">
        <v>124</v>
      </c>
      <c r="D18" s="127" t="s">
        <v>140</v>
      </c>
      <c r="E18" s="127"/>
      <c r="F18" s="127"/>
      <c r="G18" s="127"/>
      <c r="H18" s="127"/>
      <c r="I18" s="127"/>
      <c r="J18" s="127"/>
      <c r="K18" s="225"/>
    </row>
    <row r="19" spans="2:11" ht="27" customHeight="1" x14ac:dyDescent="0.25">
      <c r="B19" s="223"/>
      <c r="C19" s="25" t="s">
        <v>125</v>
      </c>
      <c r="D19" s="127" t="s">
        <v>110</v>
      </c>
      <c r="E19" s="127"/>
      <c r="F19" s="127"/>
      <c r="G19" s="127"/>
      <c r="H19" s="127"/>
      <c r="I19" s="127"/>
      <c r="J19" s="127"/>
      <c r="K19" s="225"/>
    </row>
    <row r="20" spans="2:11" ht="27" customHeight="1" x14ac:dyDescent="0.25">
      <c r="B20" s="224"/>
      <c r="C20" s="26" t="s">
        <v>142</v>
      </c>
      <c r="D20" s="226" t="s">
        <v>143</v>
      </c>
      <c r="E20" s="226"/>
      <c r="F20" s="226"/>
      <c r="G20" s="226"/>
      <c r="H20" s="226"/>
      <c r="I20" s="226"/>
      <c r="J20" s="226"/>
      <c r="K20" s="227"/>
    </row>
    <row r="21" spans="2:11" ht="78" customHeight="1" x14ac:dyDescent="0.25">
      <c r="B21" s="27" t="s">
        <v>68</v>
      </c>
      <c r="C21" s="228" t="s">
        <v>147</v>
      </c>
      <c r="D21" s="229"/>
      <c r="E21" s="229"/>
      <c r="F21" s="229"/>
      <c r="G21" s="229"/>
      <c r="H21" s="229"/>
      <c r="I21" s="229"/>
      <c r="J21" s="229"/>
      <c r="K21" s="229"/>
    </row>
    <row r="22" spans="2:11" x14ac:dyDescent="0.25">
      <c r="B22" s="16"/>
      <c r="C22" s="16"/>
      <c r="D22" s="16"/>
      <c r="E22" s="16"/>
      <c r="F22" s="16"/>
      <c r="G22" s="16"/>
      <c r="H22" s="16"/>
      <c r="I22" s="16"/>
      <c r="J22" s="16"/>
      <c r="K22" s="17"/>
    </row>
    <row r="23" spans="2:11" s="29" customFormat="1" ht="19.5" x14ac:dyDescent="0.25">
      <c r="B23" s="117" t="s">
        <v>126</v>
      </c>
      <c r="C23" s="117"/>
      <c r="D23" s="117"/>
      <c r="E23" s="117"/>
      <c r="F23" s="117"/>
      <c r="G23" s="117"/>
      <c r="H23" s="117"/>
      <c r="I23" s="117"/>
      <c r="J23" s="117"/>
      <c r="K23" s="28"/>
    </row>
    <row r="24" spans="2:11" x14ac:dyDescent="0.25">
      <c r="B24" s="16"/>
      <c r="C24" s="16"/>
      <c r="D24" s="16"/>
      <c r="E24" s="16"/>
      <c r="F24" s="16"/>
      <c r="G24" s="16"/>
      <c r="H24" s="16"/>
      <c r="I24" s="16"/>
      <c r="J24" s="16"/>
      <c r="K24" s="17"/>
    </row>
    <row r="25" spans="2:11" ht="18" customHeight="1" x14ac:dyDescent="0.25">
      <c r="B25" s="155" t="s">
        <v>127</v>
      </c>
      <c r="C25" s="155"/>
      <c r="D25" s="155"/>
      <c r="E25" s="155"/>
      <c r="F25" s="155"/>
      <c r="G25" s="155"/>
      <c r="H25" s="155"/>
      <c r="I25" s="155"/>
      <c r="J25" s="155"/>
      <c r="K25" s="155"/>
    </row>
    <row r="26" spans="2:11" x14ac:dyDescent="0.25">
      <c r="B26" s="30"/>
      <c r="C26" s="30"/>
      <c r="D26" s="30"/>
      <c r="E26" s="30"/>
      <c r="F26" s="30"/>
      <c r="G26" s="30"/>
      <c r="H26" s="30"/>
      <c r="I26" s="30"/>
      <c r="J26" s="30"/>
      <c r="K26" s="30"/>
    </row>
    <row r="27" spans="2:11" ht="14.1" customHeight="1" x14ac:dyDescent="0.25">
      <c r="B27" s="215" t="s">
        <v>70</v>
      </c>
      <c r="C27" s="216"/>
      <c r="D27" s="216"/>
      <c r="E27" s="216"/>
      <c r="F27" s="216"/>
      <c r="G27" s="216"/>
      <c r="H27" s="216"/>
      <c r="I27" s="216"/>
      <c r="J27" s="156" t="s">
        <v>26</v>
      </c>
      <c r="K27" s="157"/>
    </row>
    <row r="28" spans="2:11" x14ac:dyDescent="0.25">
      <c r="B28" s="20"/>
      <c r="C28" s="16"/>
      <c r="D28" s="16"/>
      <c r="E28" s="16"/>
      <c r="F28" s="16"/>
      <c r="G28" s="16"/>
      <c r="H28" s="16"/>
      <c r="I28" s="16"/>
      <c r="J28" s="16"/>
      <c r="K28" s="17"/>
    </row>
    <row r="29" spans="2:11" ht="14.1" customHeight="1" x14ac:dyDescent="0.25">
      <c r="B29" s="20" t="s">
        <v>71</v>
      </c>
      <c r="C29" s="16"/>
      <c r="D29" s="123"/>
      <c r="E29" s="124"/>
      <c r="F29" s="124"/>
      <c r="G29" s="124"/>
      <c r="H29" s="124"/>
      <c r="I29" s="125"/>
      <c r="J29" s="16"/>
      <c r="K29" s="17"/>
    </row>
    <row r="30" spans="2:11" x14ac:dyDescent="0.25">
      <c r="B30" s="20"/>
      <c r="C30" s="16"/>
      <c r="D30" s="16"/>
      <c r="E30" s="16"/>
      <c r="F30" s="16"/>
      <c r="G30" s="16"/>
      <c r="H30" s="16"/>
      <c r="I30" s="16"/>
      <c r="J30" s="16"/>
      <c r="K30" s="17"/>
    </row>
    <row r="31" spans="2:11" ht="14.1" customHeight="1" x14ac:dyDescent="0.25">
      <c r="B31" s="108" t="s">
        <v>72</v>
      </c>
      <c r="C31" s="109"/>
      <c r="D31" s="102"/>
      <c r="E31" s="103"/>
      <c r="F31" s="103"/>
      <c r="G31" s="103"/>
      <c r="H31" s="103"/>
      <c r="I31" s="104"/>
      <c r="J31" s="169" t="s">
        <v>191</v>
      </c>
      <c r="K31" s="127"/>
    </row>
    <row r="32" spans="2:11" ht="56.1" customHeight="1" x14ac:dyDescent="0.25">
      <c r="B32" s="108"/>
      <c r="C32" s="109"/>
      <c r="D32" s="105"/>
      <c r="E32" s="106"/>
      <c r="F32" s="106"/>
      <c r="G32" s="106"/>
      <c r="H32" s="106"/>
      <c r="I32" s="107"/>
      <c r="J32" s="169"/>
      <c r="K32" s="127"/>
    </row>
    <row r="33" spans="2:11" x14ac:dyDescent="0.25">
      <c r="B33" s="20"/>
      <c r="C33" s="16"/>
      <c r="D33" s="16"/>
      <c r="E33" s="16"/>
      <c r="F33" s="16"/>
      <c r="G33" s="16"/>
      <c r="H33" s="16"/>
      <c r="I33" s="16"/>
      <c r="J33" s="16"/>
      <c r="K33" s="17"/>
    </row>
    <row r="34" spans="2:11" ht="12.75" customHeight="1" x14ac:dyDescent="0.25">
      <c r="B34" s="31"/>
      <c r="C34" s="16"/>
      <c r="D34" s="193"/>
      <c r="E34" s="194"/>
      <c r="F34" s="194"/>
      <c r="G34" s="194"/>
      <c r="H34" s="194"/>
      <c r="I34" s="195"/>
      <c r="J34" s="169" t="s">
        <v>100</v>
      </c>
      <c r="K34" s="127"/>
    </row>
    <row r="35" spans="2:11" ht="25.5" customHeight="1" x14ac:dyDescent="0.25">
      <c r="B35" s="113" t="s">
        <v>112</v>
      </c>
      <c r="C35" s="98"/>
      <c r="D35" s="196"/>
      <c r="E35" s="197"/>
      <c r="F35" s="197"/>
      <c r="G35" s="197"/>
      <c r="H35" s="197"/>
      <c r="I35" s="198"/>
      <c r="J35" s="169"/>
      <c r="K35" s="127"/>
    </row>
    <row r="36" spans="2:11" x14ac:dyDescent="0.25">
      <c r="B36" s="31"/>
      <c r="C36" s="16"/>
      <c r="D36" s="199"/>
      <c r="E36" s="200"/>
      <c r="F36" s="200"/>
      <c r="G36" s="200"/>
      <c r="H36" s="200"/>
      <c r="I36" s="201"/>
      <c r="J36" s="169"/>
      <c r="K36" s="127"/>
    </row>
    <row r="37" spans="2:11" x14ac:dyDescent="0.25">
      <c r="B37" s="32"/>
      <c r="C37" s="16"/>
      <c r="D37" s="33"/>
      <c r="E37" s="33"/>
      <c r="F37" s="33"/>
      <c r="G37" s="33"/>
      <c r="H37" s="33"/>
      <c r="I37" s="33"/>
      <c r="J37" s="34"/>
      <c r="K37" s="34"/>
    </row>
    <row r="38" spans="2:11" x14ac:dyDescent="0.25">
      <c r="B38" s="113" t="s">
        <v>98</v>
      </c>
      <c r="C38" s="113"/>
      <c r="D38" s="126"/>
      <c r="E38" s="126"/>
      <c r="F38" s="126"/>
      <c r="G38" s="33"/>
      <c r="H38" s="33"/>
      <c r="I38" s="33"/>
      <c r="J38" s="127" t="s">
        <v>100</v>
      </c>
      <c r="K38" s="127"/>
    </row>
    <row r="39" spans="2:11" x14ac:dyDescent="0.25">
      <c r="B39" s="32"/>
      <c r="C39" s="16"/>
      <c r="D39" s="33"/>
      <c r="E39" s="33"/>
      <c r="F39" s="33"/>
      <c r="G39" s="33"/>
      <c r="H39" s="33"/>
      <c r="I39" s="33"/>
      <c r="J39" s="34"/>
      <c r="K39" s="34"/>
    </row>
    <row r="40" spans="2:11" x14ac:dyDescent="0.25">
      <c r="B40" s="108" t="s">
        <v>80</v>
      </c>
      <c r="C40" s="108"/>
      <c r="D40" s="126"/>
      <c r="E40" s="126"/>
      <c r="F40" s="126"/>
      <c r="G40" s="126"/>
      <c r="H40" s="126"/>
      <c r="I40" s="126"/>
      <c r="J40" s="35"/>
      <c r="K40" s="17"/>
    </row>
    <row r="41" spans="2:11" x14ac:dyDescent="0.25">
      <c r="B41" s="108"/>
      <c r="C41" s="108"/>
      <c r="D41" s="126"/>
      <c r="E41" s="126"/>
      <c r="F41" s="126"/>
      <c r="G41" s="126"/>
      <c r="H41" s="126"/>
      <c r="I41" s="126"/>
      <c r="J41" s="36"/>
      <c r="K41" s="17"/>
    </row>
    <row r="42" spans="2:11" x14ac:dyDescent="0.25">
      <c r="B42" s="16"/>
      <c r="C42" s="16"/>
      <c r="D42" s="16"/>
      <c r="E42" s="37"/>
      <c r="F42" s="37"/>
      <c r="G42" s="37"/>
      <c r="H42" s="16"/>
      <c r="I42" s="16"/>
      <c r="J42" s="16"/>
      <c r="K42" s="17"/>
    </row>
    <row r="43" spans="2:11" ht="27" customHeight="1" x14ac:dyDescent="0.25">
      <c r="B43" s="97" t="s">
        <v>81</v>
      </c>
      <c r="C43" s="98"/>
      <c r="D43" s="93"/>
      <c r="E43" s="99" t="s">
        <v>82</v>
      </c>
      <c r="F43" s="100"/>
      <c r="G43" s="101"/>
      <c r="H43" s="93"/>
      <c r="I43" s="38"/>
      <c r="J43" s="94"/>
      <c r="K43" s="94"/>
    </row>
    <row r="44" spans="2:11" ht="12.75" customHeight="1" x14ac:dyDescent="0.25">
      <c r="B44" s="16"/>
      <c r="C44" s="16"/>
      <c r="D44" s="16"/>
      <c r="E44" s="16"/>
      <c r="F44" s="16"/>
      <c r="G44" s="16"/>
      <c r="H44" s="40"/>
      <c r="I44" s="16"/>
      <c r="J44" s="39"/>
      <c r="K44" s="39"/>
    </row>
    <row r="45" spans="2:11" ht="15" customHeight="1" x14ac:dyDescent="0.25">
      <c r="B45" s="112" t="s">
        <v>90</v>
      </c>
      <c r="C45" s="112"/>
      <c r="D45" s="112"/>
      <c r="E45" s="112"/>
      <c r="F45" s="112"/>
      <c r="G45" s="112"/>
      <c r="H45" s="112"/>
      <c r="I45" s="112"/>
      <c r="J45" s="111"/>
      <c r="K45" s="111"/>
    </row>
    <row r="46" spans="2:11" x14ac:dyDescent="0.25">
      <c r="B46" s="16"/>
      <c r="C46" s="16"/>
      <c r="D46" s="16"/>
      <c r="E46" s="16"/>
      <c r="F46" s="16"/>
      <c r="G46" s="16"/>
      <c r="H46" s="16"/>
      <c r="I46" s="16"/>
      <c r="J46" s="16"/>
      <c r="K46" s="17"/>
    </row>
    <row r="47" spans="2:11" ht="12.75" customHeight="1" x14ac:dyDescent="0.25">
      <c r="B47" s="113" t="s">
        <v>84</v>
      </c>
      <c r="C47" s="113"/>
      <c r="D47" s="95"/>
      <c r="E47" s="95"/>
      <c r="F47" s="95"/>
      <c r="G47" s="95"/>
      <c r="H47" s="95"/>
      <c r="I47" s="16"/>
      <c r="J47" s="128" t="s">
        <v>97</v>
      </c>
      <c r="K47" s="128"/>
    </row>
    <row r="48" spans="2:11" x14ac:dyDescent="0.25">
      <c r="B48" s="113"/>
      <c r="C48" s="113"/>
      <c r="D48" s="95"/>
      <c r="E48" s="95"/>
      <c r="F48" s="95"/>
      <c r="G48" s="95"/>
      <c r="H48" s="95"/>
      <c r="I48" s="16"/>
      <c r="J48" s="128"/>
      <c r="K48" s="128"/>
    </row>
    <row r="49" spans="2:11" x14ac:dyDescent="0.25">
      <c r="B49" s="16"/>
      <c r="C49" s="16"/>
      <c r="D49" s="16"/>
      <c r="E49" s="16"/>
      <c r="F49" s="16"/>
      <c r="G49" s="16"/>
      <c r="H49" s="16"/>
      <c r="I49" s="16"/>
      <c r="J49" s="16"/>
      <c r="K49" s="17"/>
    </row>
    <row r="50" spans="2:11" ht="25.5" x14ac:dyDescent="0.25">
      <c r="B50" s="113" t="str">
        <f>IF(ISNUMBER(SEARCH("jurídica",D47)),"Denominación razón social:","Nombre y Apellidos:")</f>
        <v>Nombre y Apellidos:</v>
      </c>
      <c r="C50" s="113"/>
      <c r="D50" s="114"/>
      <c r="E50" s="115"/>
      <c r="F50" s="116"/>
      <c r="G50" s="31"/>
      <c r="H50" s="31" t="s">
        <v>86</v>
      </c>
      <c r="I50" s="1"/>
      <c r="J50" s="16"/>
      <c r="K50" s="17"/>
    </row>
    <row r="51" spans="2:11" x14ac:dyDescent="0.25">
      <c r="B51" s="31"/>
      <c r="C51" s="31"/>
      <c r="D51" s="41"/>
      <c r="E51" s="41"/>
      <c r="F51" s="41"/>
      <c r="G51" s="31"/>
      <c r="H51" s="31"/>
      <c r="I51" s="42"/>
      <c r="J51" s="16"/>
      <c r="K51" s="17"/>
    </row>
    <row r="52" spans="2:11" x14ac:dyDescent="0.25">
      <c r="B52" s="108" t="s">
        <v>87</v>
      </c>
      <c r="C52" s="109"/>
      <c r="D52" s="202"/>
      <c r="E52" s="203"/>
      <c r="F52" s="203"/>
      <c r="G52" s="203"/>
      <c r="H52" s="203"/>
      <c r="I52" s="204"/>
      <c r="J52" s="131" t="s">
        <v>178</v>
      </c>
      <c r="K52" s="128"/>
    </row>
    <row r="53" spans="2:11" x14ac:dyDescent="0.25">
      <c r="B53" s="16"/>
      <c r="C53" s="16"/>
      <c r="D53" s="16"/>
      <c r="E53" s="16"/>
      <c r="F53" s="16"/>
      <c r="G53" s="16"/>
      <c r="H53" s="16"/>
      <c r="I53" s="16"/>
      <c r="J53" s="16"/>
      <c r="K53" s="17"/>
    </row>
    <row r="54" spans="2:11" x14ac:dyDescent="0.25">
      <c r="B54" s="20" t="s">
        <v>88</v>
      </c>
      <c r="C54" s="114"/>
      <c r="D54" s="116"/>
      <c r="E54" s="129" t="s">
        <v>89</v>
      </c>
      <c r="F54" s="130"/>
      <c r="G54" s="202"/>
      <c r="H54" s="203"/>
      <c r="I54" s="204"/>
      <c r="J54" s="131" t="s">
        <v>179</v>
      </c>
      <c r="K54" s="128"/>
    </row>
    <row r="55" spans="2:11" x14ac:dyDescent="0.25">
      <c r="B55" s="16"/>
      <c r="C55" s="16"/>
      <c r="D55" s="16"/>
      <c r="E55" s="16"/>
      <c r="F55" s="16"/>
      <c r="G55" s="16"/>
      <c r="H55" s="16"/>
      <c r="I55" s="16"/>
      <c r="J55" s="16"/>
      <c r="K55" s="17"/>
    </row>
    <row r="56" spans="2:11" ht="15" customHeight="1" x14ac:dyDescent="0.25">
      <c r="B56" s="112" t="s">
        <v>91</v>
      </c>
      <c r="C56" s="112"/>
      <c r="D56" s="112"/>
      <c r="E56" s="112"/>
      <c r="F56" s="112"/>
      <c r="G56" s="112"/>
      <c r="H56" s="112"/>
      <c r="I56" s="112"/>
      <c r="J56" s="111"/>
      <c r="K56" s="111"/>
    </row>
    <row r="57" spans="2:11" x14ac:dyDescent="0.25">
      <c r="B57" s="16"/>
      <c r="C57" s="16"/>
      <c r="D57" s="16"/>
      <c r="E57" s="16"/>
      <c r="F57" s="16"/>
      <c r="G57" s="16"/>
      <c r="H57" s="16"/>
      <c r="I57" s="16"/>
      <c r="J57" s="16"/>
      <c r="K57" s="17"/>
    </row>
    <row r="58" spans="2:11" x14ac:dyDescent="0.25">
      <c r="B58" s="20" t="s">
        <v>92</v>
      </c>
      <c r="C58" s="16"/>
      <c r="D58" s="202"/>
      <c r="E58" s="204"/>
      <c r="F58" s="16"/>
      <c r="G58" s="16"/>
      <c r="H58" s="16"/>
      <c r="I58" s="16"/>
      <c r="J58" s="128" t="s">
        <v>97</v>
      </c>
      <c r="K58" s="128"/>
    </row>
    <row r="59" spans="2:11" x14ac:dyDescent="0.25">
      <c r="B59" s="16"/>
      <c r="C59" s="16"/>
      <c r="D59" s="16"/>
      <c r="E59" s="16"/>
      <c r="F59" s="16"/>
      <c r="G59" s="16"/>
      <c r="H59" s="16"/>
      <c r="I59" s="16"/>
      <c r="J59" s="16"/>
      <c r="K59" s="17"/>
    </row>
    <row r="60" spans="2:11" ht="12.75" customHeight="1" x14ac:dyDescent="0.25">
      <c r="B60" s="113" t="str">
        <f>IF(ISNUMBER(SEARCH("jurídica",D57)),"Denominación razón social:","Nombre y Apellidos:")</f>
        <v>Nombre y Apellidos:</v>
      </c>
      <c r="C60" s="113"/>
      <c r="D60" s="202"/>
      <c r="E60" s="203"/>
      <c r="F60" s="204"/>
      <c r="G60" s="31"/>
      <c r="H60" s="31" t="s">
        <v>86</v>
      </c>
      <c r="I60" s="2"/>
      <c r="J60" s="16"/>
      <c r="K60" s="17"/>
    </row>
    <row r="61" spans="2:11" x14ac:dyDescent="0.25">
      <c r="B61" s="16"/>
      <c r="C61" s="16"/>
      <c r="D61" s="16"/>
      <c r="E61" s="16"/>
      <c r="F61" s="16"/>
      <c r="G61" s="16"/>
      <c r="H61" s="16"/>
      <c r="I61" s="16"/>
      <c r="J61" s="16"/>
      <c r="K61" s="17"/>
    </row>
    <row r="62" spans="2:11" x14ac:dyDescent="0.25">
      <c r="B62" s="16"/>
      <c r="C62" s="16"/>
      <c r="D62" s="16"/>
      <c r="E62" s="16"/>
      <c r="F62" s="16"/>
      <c r="G62" s="16"/>
      <c r="H62" s="16"/>
      <c r="I62" s="16"/>
      <c r="J62" s="16"/>
      <c r="K62" s="17"/>
    </row>
    <row r="63" spans="2:11" ht="18" customHeight="1" x14ac:dyDescent="0.25">
      <c r="B63" s="231" t="s">
        <v>28</v>
      </c>
      <c r="C63" s="231"/>
      <c r="D63" s="231"/>
      <c r="E63" s="231"/>
      <c r="F63" s="231"/>
      <c r="G63" s="231"/>
      <c r="H63" s="231"/>
      <c r="I63" s="231"/>
      <c r="J63" s="231"/>
      <c r="K63" s="231"/>
    </row>
    <row r="64" spans="2:11" x14ac:dyDescent="0.25">
      <c r="B64" s="32"/>
      <c r="C64" s="32"/>
      <c r="D64" s="32"/>
      <c r="E64" s="32"/>
      <c r="F64" s="32"/>
      <c r="G64" s="32"/>
      <c r="H64" s="32"/>
      <c r="I64" s="32"/>
      <c r="J64" s="32"/>
      <c r="K64" s="43"/>
    </row>
    <row r="65" spans="2:11" ht="15" customHeight="1" x14ac:dyDescent="0.25">
      <c r="B65" s="16"/>
      <c r="C65" s="16"/>
      <c r="D65" s="16"/>
      <c r="E65" s="16"/>
      <c r="F65" s="16"/>
      <c r="G65" s="16"/>
      <c r="H65" s="16"/>
      <c r="I65" s="148" t="s">
        <v>107</v>
      </c>
      <c r="J65" s="148"/>
      <c r="K65" s="44" t="s">
        <v>26</v>
      </c>
    </row>
    <row r="66" spans="2:11" ht="68.25" customHeight="1" x14ac:dyDescent="0.25">
      <c r="B66" s="163" t="s">
        <v>0</v>
      </c>
      <c r="C66" s="173"/>
      <c r="D66" s="173"/>
      <c r="E66" s="173"/>
      <c r="F66" s="173"/>
      <c r="G66" s="173"/>
      <c r="H66" s="174"/>
      <c r="I66" s="147"/>
      <c r="J66" s="147"/>
      <c r="K66" s="145" t="s">
        <v>180</v>
      </c>
    </row>
    <row r="67" spans="2:11" ht="23.1" customHeight="1" x14ac:dyDescent="0.25">
      <c r="B67" s="141" t="str">
        <f>IF(I66&gt;=100000,"El Coste total respeta el límite absoluto establecido","ATENCIÓN, el Coste total supera el límite absoluto establecido. MOTIVO DE EXCLUSIÓN")</f>
        <v>ATENCIÓN, el Coste total supera el límite absoluto establecido. MOTIVO DE EXCLUSIÓN</v>
      </c>
      <c r="C67" s="141"/>
      <c r="D67" s="141"/>
      <c r="E67" s="141"/>
      <c r="F67" s="141"/>
      <c r="G67" s="141"/>
      <c r="H67" s="141"/>
      <c r="I67" s="147"/>
      <c r="J67" s="147"/>
      <c r="K67" s="146"/>
    </row>
    <row r="68" spans="2:11" ht="33.75" customHeight="1" x14ac:dyDescent="0.2">
      <c r="B68" s="235" t="s">
        <v>62</v>
      </c>
      <c r="C68" s="236"/>
      <c r="D68" s="236"/>
      <c r="E68" s="236"/>
      <c r="F68" s="236"/>
      <c r="G68" s="236"/>
      <c r="H68" s="237"/>
      <c r="I68" s="152"/>
      <c r="J68" s="11" t="e">
        <f>I68/I128</f>
        <v>#DIV/0!</v>
      </c>
      <c r="K68" s="145" t="s">
        <v>181</v>
      </c>
    </row>
    <row r="69" spans="2:11" ht="29.25" customHeight="1" x14ac:dyDescent="0.25">
      <c r="B69" s="238"/>
      <c r="C69" s="159"/>
      <c r="D69" s="159"/>
      <c r="E69" s="159"/>
      <c r="F69" s="159"/>
      <c r="G69" s="159"/>
      <c r="H69" s="239"/>
      <c r="I69" s="153"/>
      <c r="J69" s="233" t="s">
        <v>144</v>
      </c>
      <c r="K69" s="230"/>
    </row>
    <row r="70" spans="2:11" ht="23.1" customHeight="1" x14ac:dyDescent="0.25">
      <c r="B70" s="149" t="str">
        <f>IF(I68&lt;=70000,"La Cuantía solicitada respeta el límite absoluto establecido","ATENCIÓN, la Cuantía solicitada supera el límite absoluto. MOTIVO DE EXCLUSIÓN")</f>
        <v>La Cuantía solicitada respeta el límite absoluto establecido</v>
      </c>
      <c r="C70" s="150"/>
      <c r="D70" s="150"/>
      <c r="E70" s="150"/>
      <c r="F70" s="150"/>
      <c r="G70" s="150"/>
      <c r="H70" s="151"/>
      <c r="I70" s="153"/>
      <c r="J70" s="233"/>
      <c r="K70" s="230"/>
    </row>
    <row r="71" spans="2:11" ht="23.1" customHeight="1" x14ac:dyDescent="0.25">
      <c r="B71" s="142" t="e">
        <f>IF(J68&lt;=0.5,"La Cuantía solicitada respeta el límite relativo establecido","ATENCIÓN, la Cuantía solicitada supera el límite relativo. MOTIVO DE EXCLUSIÓN")</f>
        <v>#DIV/0!</v>
      </c>
      <c r="C71" s="143"/>
      <c r="D71" s="143"/>
      <c r="E71" s="143"/>
      <c r="F71" s="143"/>
      <c r="G71" s="143"/>
      <c r="H71" s="144"/>
      <c r="I71" s="154"/>
      <c r="J71" s="234"/>
      <c r="K71" s="146"/>
    </row>
    <row r="72" spans="2:11" ht="56.1" customHeight="1" x14ac:dyDescent="0.25">
      <c r="B72" s="163" t="s">
        <v>65</v>
      </c>
      <c r="C72" s="173"/>
      <c r="D72" s="173"/>
      <c r="E72" s="173"/>
      <c r="F72" s="173"/>
      <c r="G72" s="173"/>
      <c r="H72" s="174"/>
      <c r="I72" s="45">
        <f>ROUND((I83+I94+I100+I111+I114+I117),2)</f>
        <v>0</v>
      </c>
      <c r="J72" s="46" t="s">
        <v>24</v>
      </c>
      <c r="K72" s="47" t="s">
        <v>138</v>
      </c>
    </row>
    <row r="73" spans="2:11" x14ac:dyDescent="0.25">
      <c r="B73" s="16"/>
      <c r="C73" s="16"/>
      <c r="D73" s="16"/>
      <c r="E73" s="16"/>
      <c r="F73" s="16"/>
      <c r="G73" s="16"/>
      <c r="H73" s="16"/>
      <c r="I73" s="16"/>
      <c r="J73" s="36"/>
      <c r="K73" s="34"/>
    </row>
    <row r="74" spans="2:11" ht="14.1" customHeight="1" x14ac:dyDescent="0.25">
      <c r="B74" s="112" t="s">
        <v>1</v>
      </c>
      <c r="C74" s="112"/>
      <c r="D74" s="112"/>
      <c r="E74" s="112"/>
      <c r="F74" s="112"/>
      <c r="G74" s="112"/>
      <c r="H74" s="112"/>
      <c r="I74" s="112"/>
      <c r="J74" s="112"/>
      <c r="K74" s="48" t="s">
        <v>184</v>
      </c>
    </row>
    <row r="75" spans="2:11" ht="51" x14ac:dyDescent="0.25">
      <c r="B75" s="221" t="s">
        <v>3</v>
      </c>
      <c r="C75" s="221"/>
      <c r="D75" s="221"/>
      <c r="E75" s="221"/>
      <c r="F75" s="221"/>
      <c r="G75" s="221"/>
      <c r="H75" s="221"/>
      <c r="I75" s="49" t="s">
        <v>2</v>
      </c>
      <c r="J75" s="50" t="s">
        <v>102</v>
      </c>
      <c r="K75" s="7" t="s">
        <v>130</v>
      </c>
    </row>
    <row r="76" spans="2:11" x14ac:dyDescent="0.25">
      <c r="B76" s="96" t="s">
        <v>5</v>
      </c>
      <c r="C76" s="96"/>
      <c r="D76" s="96"/>
      <c r="E76" s="96"/>
      <c r="F76" s="96"/>
      <c r="G76" s="96"/>
      <c r="H76" s="96"/>
      <c r="I76" s="3"/>
      <c r="J76" s="3"/>
      <c r="K76" s="17"/>
    </row>
    <row r="77" spans="2:11" ht="12.95" customHeight="1" x14ac:dyDescent="0.25">
      <c r="B77" s="96" t="s">
        <v>6</v>
      </c>
      <c r="C77" s="96"/>
      <c r="D77" s="96"/>
      <c r="E77" s="96"/>
      <c r="F77" s="96"/>
      <c r="G77" s="96"/>
      <c r="H77" s="96"/>
      <c r="I77" s="3"/>
      <c r="J77" s="3"/>
      <c r="K77" s="17"/>
    </row>
    <row r="78" spans="2:11" x14ac:dyDescent="0.25">
      <c r="B78" s="96" t="s">
        <v>7</v>
      </c>
      <c r="C78" s="96"/>
      <c r="D78" s="96"/>
      <c r="E78" s="96"/>
      <c r="F78" s="96"/>
      <c r="G78" s="96"/>
      <c r="H78" s="96"/>
      <c r="I78" s="3"/>
      <c r="J78" s="3"/>
      <c r="K78" s="17"/>
    </row>
    <row r="79" spans="2:11" x14ac:dyDescent="0.25">
      <c r="B79" s="96" t="s">
        <v>8</v>
      </c>
      <c r="C79" s="96"/>
      <c r="D79" s="96"/>
      <c r="E79" s="96"/>
      <c r="F79" s="96"/>
      <c r="G79" s="96"/>
      <c r="H79" s="96"/>
      <c r="I79" s="3"/>
      <c r="J79" s="3"/>
      <c r="K79" s="17"/>
    </row>
    <row r="80" spans="2:11" ht="27" customHeight="1" x14ac:dyDescent="0.25">
      <c r="B80" s="96" t="s">
        <v>9</v>
      </c>
      <c r="C80" s="96"/>
      <c r="D80" s="96"/>
      <c r="E80" s="96"/>
      <c r="F80" s="96"/>
      <c r="G80" s="96"/>
      <c r="H80" s="96"/>
      <c r="I80" s="3"/>
      <c r="J80" s="3"/>
      <c r="K80" s="17"/>
    </row>
    <row r="81" spans="2:11" ht="27.95" customHeight="1" x14ac:dyDescent="0.25">
      <c r="B81" s="96" t="s">
        <v>183</v>
      </c>
      <c r="C81" s="96"/>
      <c r="D81" s="96"/>
      <c r="E81" s="96"/>
      <c r="F81" s="96"/>
      <c r="G81" s="96"/>
      <c r="H81" s="96"/>
      <c r="I81" s="3"/>
      <c r="J81" s="3"/>
      <c r="K81" s="17"/>
    </row>
    <row r="82" spans="2:11" x14ac:dyDescent="0.25">
      <c r="B82" s="96" t="s">
        <v>182</v>
      </c>
      <c r="C82" s="96"/>
      <c r="D82" s="96"/>
      <c r="E82" s="96"/>
      <c r="F82" s="96"/>
      <c r="G82" s="96"/>
      <c r="H82" s="96"/>
      <c r="I82" s="3"/>
      <c r="J82" s="3"/>
      <c r="K82" s="17"/>
    </row>
    <row r="83" spans="2:11" ht="14.1" customHeight="1" x14ac:dyDescent="0.25">
      <c r="B83" s="164" t="s">
        <v>20</v>
      </c>
      <c r="C83" s="164"/>
      <c r="D83" s="164"/>
      <c r="E83" s="164"/>
      <c r="F83" s="164"/>
      <c r="G83" s="164"/>
      <c r="H83" s="164"/>
      <c r="I83" s="51">
        <f>ROUND(SUM(I76:I82),2)</f>
        <v>0</v>
      </c>
      <c r="J83" s="51">
        <f>ROUND(SUM(J76:J82),2)</f>
        <v>0</v>
      </c>
      <c r="K83" s="17"/>
    </row>
    <row r="84" spans="2:11" x14ac:dyDescent="0.25">
      <c r="B84" s="15"/>
      <c r="C84" s="15"/>
      <c r="D84" s="15"/>
      <c r="E84" s="15"/>
      <c r="F84" s="15"/>
      <c r="G84" s="15"/>
      <c r="H84" s="15"/>
      <c r="I84" s="16"/>
      <c r="J84" s="16"/>
      <c r="K84" s="17"/>
    </row>
    <row r="85" spans="2:11" ht="14.1" customHeight="1" x14ac:dyDescent="0.25">
      <c r="B85" s="232" t="s">
        <v>4</v>
      </c>
      <c r="C85" s="232"/>
      <c r="D85" s="232"/>
      <c r="E85" s="232"/>
      <c r="F85" s="232"/>
      <c r="G85" s="232"/>
      <c r="H85" s="232"/>
      <c r="I85" s="49" t="s">
        <v>2</v>
      </c>
      <c r="J85" s="50" t="s">
        <v>51</v>
      </c>
      <c r="K85" s="211" t="s">
        <v>190</v>
      </c>
    </row>
    <row r="86" spans="2:11" ht="14.1" customHeight="1" x14ac:dyDescent="0.25">
      <c r="B86" s="96" t="s">
        <v>10</v>
      </c>
      <c r="C86" s="96"/>
      <c r="D86" s="96"/>
      <c r="E86" s="96"/>
      <c r="F86" s="96"/>
      <c r="G86" s="96"/>
      <c r="H86" s="96"/>
      <c r="I86" s="3"/>
      <c r="J86" s="3"/>
      <c r="K86" s="211"/>
    </row>
    <row r="87" spans="2:11" ht="14.1" customHeight="1" x14ac:dyDescent="0.25">
      <c r="B87" s="96" t="s">
        <v>11</v>
      </c>
      <c r="C87" s="96"/>
      <c r="D87" s="96"/>
      <c r="E87" s="96"/>
      <c r="F87" s="96"/>
      <c r="G87" s="96"/>
      <c r="H87" s="96"/>
      <c r="I87" s="3"/>
      <c r="J87" s="3"/>
      <c r="K87" s="211"/>
    </row>
    <row r="88" spans="2:11" ht="27.95" customHeight="1" x14ac:dyDescent="0.25">
      <c r="B88" s="96" t="s">
        <v>12</v>
      </c>
      <c r="C88" s="96"/>
      <c r="D88" s="96"/>
      <c r="E88" s="96"/>
      <c r="F88" s="96"/>
      <c r="G88" s="96"/>
      <c r="H88" s="96"/>
      <c r="I88" s="3"/>
      <c r="J88" s="3"/>
      <c r="K88" s="211"/>
    </row>
    <row r="89" spans="2:11" ht="27.95" customHeight="1" x14ac:dyDescent="0.25">
      <c r="B89" s="96" t="s">
        <v>13</v>
      </c>
      <c r="C89" s="96"/>
      <c r="D89" s="96"/>
      <c r="E89" s="96"/>
      <c r="F89" s="96"/>
      <c r="G89" s="96"/>
      <c r="H89" s="96"/>
      <c r="I89" s="3"/>
      <c r="J89" s="3"/>
      <c r="K89" s="17"/>
    </row>
    <row r="90" spans="2:11" ht="14.1" customHeight="1" x14ac:dyDescent="0.25">
      <c r="B90" s="96" t="s">
        <v>14</v>
      </c>
      <c r="C90" s="96"/>
      <c r="D90" s="96"/>
      <c r="E90" s="96"/>
      <c r="F90" s="96"/>
      <c r="G90" s="96"/>
      <c r="H90" s="96"/>
      <c r="I90" s="3"/>
      <c r="J90" s="3"/>
      <c r="K90" s="17"/>
    </row>
    <row r="91" spans="2:11" ht="14.1" customHeight="1" x14ac:dyDescent="0.25">
      <c r="B91" s="96" t="s">
        <v>15</v>
      </c>
      <c r="C91" s="96"/>
      <c r="D91" s="96"/>
      <c r="E91" s="96"/>
      <c r="F91" s="96"/>
      <c r="G91" s="96"/>
      <c r="H91" s="96"/>
      <c r="I91" s="3"/>
      <c r="J91" s="3"/>
      <c r="K91" s="17"/>
    </row>
    <row r="92" spans="2:11" ht="27.95" customHeight="1" x14ac:dyDescent="0.25">
      <c r="B92" s="96" t="s">
        <v>16</v>
      </c>
      <c r="C92" s="96"/>
      <c r="D92" s="96"/>
      <c r="E92" s="96"/>
      <c r="F92" s="96"/>
      <c r="G92" s="96"/>
      <c r="H92" s="96"/>
      <c r="I92" s="3"/>
      <c r="J92" s="3"/>
      <c r="K92" s="17"/>
    </row>
    <row r="93" spans="2:11" ht="14.1" customHeight="1" x14ac:dyDescent="0.25">
      <c r="B93" s="96" t="s">
        <v>49</v>
      </c>
      <c r="C93" s="96"/>
      <c r="D93" s="96"/>
      <c r="E93" s="96"/>
      <c r="F93" s="96"/>
      <c r="G93" s="96"/>
      <c r="H93" s="96"/>
      <c r="I93" s="3"/>
      <c r="J93" s="3"/>
      <c r="K93" s="17"/>
    </row>
    <row r="94" spans="2:11" ht="14.1" customHeight="1" x14ac:dyDescent="0.25">
      <c r="B94" s="164" t="s">
        <v>25</v>
      </c>
      <c r="C94" s="164"/>
      <c r="D94" s="164"/>
      <c r="E94" s="164"/>
      <c r="F94" s="164"/>
      <c r="G94" s="164"/>
      <c r="H94" s="164"/>
      <c r="I94" s="51">
        <f>ROUND(SUM(I86:I93),2)</f>
        <v>0</v>
      </c>
      <c r="J94" s="51">
        <f>ROUND(SUM(J86:J93),2)</f>
        <v>0</v>
      </c>
      <c r="K94" s="17"/>
    </row>
    <row r="95" spans="2:11" x14ac:dyDescent="0.25">
      <c r="B95" s="43"/>
      <c r="C95" s="43"/>
      <c r="D95" s="43"/>
      <c r="E95" s="43"/>
      <c r="F95" s="43"/>
      <c r="G95" s="43"/>
      <c r="H95" s="43"/>
      <c r="I95" s="52"/>
      <c r="J95" s="52"/>
      <c r="K95" s="17"/>
    </row>
    <row r="96" spans="2:11" ht="14.1" customHeight="1" x14ac:dyDescent="0.25">
      <c r="B96" s="221" t="s">
        <v>19</v>
      </c>
      <c r="C96" s="221"/>
      <c r="D96" s="221"/>
      <c r="E96" s="221"/>
      <c r="F96" s="221"/>
      <c r="G96" s="221"/>
      <c r="H96" s="221"/>
      <c r="I96" s="49" t="s">
        <v>2</v>
      </c>
      <c r="J96" s="50" t="s">
        <v>51</v>
      </c>
      <c r="K96" s="17"/>
    </row>
    <row r="97" spans="2:12" ht="27.95" customHeight="1" x14ac:dyDescent="0.25">
      <c r="B97" s="96" t="s">
        <v>17</v>
      </c>
      <c r="C97" s="96"/>
      <c r="D97" s="96"/>
      <c r="E97" s="96"/>
      <c r="F97" s="96"/>
      <c r="G97" s="96"/>
      <c r="H97" s="96"/>
      <c r="I97" s="3"/>
      <c r="J97" s="3"/>
      <c r="K97" s="17"/>
    </row>
    <row r="98" spans="2:12" ht="14.1" customHeight="1" x14ac:dyDescent="0.25">
      <c r="B98" s="96" t="s">
        <v>18</v>
      </c>
      <c r="C98" s="96"/>
      <c r="D98" s="96"/>
      <c r="E98" s="96"/>
      <c r="F98" s="96"/>
      <c r="G98" s="96"/>
      <c r="H98" s="96"/>
      <c r="I98" s="3"/>
      <c r="J98" s="3"/>
      <c r="K98" s="17"/>
    </row>
    <row r="99" spans="2:12" ht="14.1" customHeight="1" x14ac:dyDescent="0.25">
      <c r="B99" s="96" t="s">
        <v>50</v>
      </c>
      <c r="C99" s="96"/>
      <c r="D99" s="96"/>
      <c r="E99" s="96"/>
      <c r="F99" s="96"/>
      <c r="G99" s="96"/>
      <c r="H99" s="96"/>
      <c r="I99" s="3"/>
      <c r="J99" s="3"/>
      <c r="K99" s="17"/>
    </row>
    <row r="100" spans="2:12" ht="14.1" customHeight="1" x14ac:dyDescent="0.25">
      <c r="B100" s="164" t="s">
        <v>27</v>
      </c>
      <c r="C100" s="164"/>
      <c r="D100" s="164"/>
      <c r="E100" s="164"/>
      <c r="F100" s="164"/>
      <c r="G100" s="164"/>
      <c r="H100" s="164"/>
      <c r="I100" s="51">
        <f>ROUND(SUM(I97:I99),2)</f>
        <v>0</v>
      </c>
      <c r="J100" s="51">
        <f>ROUND(SUM(J97:J99),2)</f>
        <v>0</v>
      </c>
      <c r="K100" s="17"/>
    </row>
    <row r="101" spans="2:12" x14ac:dyDescent="0.25">
      <c r="B101" s="43"/>
      <c r="C101" s="43"/>
      <c r="D101" s="43"/>
      <c r="E101" s="43"/>
      <c r="F101" s="43"/>
      <c r="G101" s="43"/>
      <c r="H101" s="43"/>
      <c r="I101" s="53"/>
      <c r="J101" s="53"/>
      <c r="K101" s="17"/>
    </row>
    <row r="102" spans="2:12" s="54" customFormat="1" ht="34.5" customHeight="1" x14ac:dyDescent="0.25">
      <c r="B102" s="179" t="s">
        <v>52</v>
      </c>
      <c r="C102" s="180"/>
      <c r="D102" s="180"/>
      <c r="E102" s="180"/>
      <c r="F102" s="180"/>
      <c r="G102" s="180"/>
      <c r="H102" s="181"/>
      <c r="I102" s="50" t="s">
        <v>2</v>
      </c>
      <c r="J102" s="50" t="s">
        <v>51</v>
      </c>
      <c r="K102" s="211" t="s">
        <v>104</v>
      </c>
    </row>
    <row r="103" spans="2:12" s="54" customFormat="1" ht="31.5" customHeight="1" x14ac:dyDescent="0.25">
      <c r="B103" s="141" t="e">
        <f>IF(I104&lt;=0.3,"Se respeta el límite de gastos de producción","ATENCIÓN, se supera el límite de gastos de producción. Dicha restricción se aplicará en la futura fase de justificación, si el proyecto es estimado")</f>
        <v>#DIV/0!</v>
      </c>
      <c r="C103" s="141"/>
      <c r="D103" s="141"/>
      <c r="E103" s="141"/>
      <c r="F103" s="141"/>
      <c r="G103" s="141"/>
      <c r="H103" s="141"/>
      <c r="I103" s="4"/>
      <c r="J103" s="4"/>
      <c r="K103" s="211"/>
    </row>
    <row r="104" spans="2:12" s="54" customFormat="1" ht="25.5" x14ac:dyDescent="0.25">
      <c r="B104" s="178" t="s">
        <v>46</v>
      </c>
      <c r="C104" s="178"/>
      <c r="D104" s="178"/>
      <c r="E104" s="178"/>
      <c r="F104" s="178"/>
      <c r="G104" s="178"/>
      <c r="H104" s="178"/>
      <c r="I104" s="55" t="e">
        <f>I103/I72</f>
        <v>#DIV/0!</v>
      </c>
      <c r="J104" s="56" t="s">
        <v>24</v>
      </c>
      <c r="K104" s="57" t="s">
        <v>114</v>
      </c>
    </row>
    <row r="105" spans="2:12" s="54" customFormat="1" x14ac:dyDescent="0.25">
      <c r="B105" s="58"/>
      <c r="C105" s="59"/>
      <c r="D105" s="59"/>
      <c r="E105" s="59"/>
      <c r="F105" s="59"/>
      <c r="G105" s="59"/>
      <c r="H105" s="59"/>
      <c r="I105" s="60"/>
      <c r="J105" s="61"/>
      <c r="K105" s="57"/>
    </row>
    <row r="106" spans="2:12" s="54" customFormat="1" ht="62.25" customHeight="1" x14ac:dyDescent="0.25">
      <c r="B106" s="179" t="s">
        <v>53</v>
      </c>
      <c r="C106" s="180"/>
      <c r="D106" s="180"/>
      <c r="E106" s="180"/>
      <c r="F106" s="180"/>
      <c r="G106" s="180"/>
      <c r="H106" s="181"/>
      <c r="I106" s="50" t="s">
        <v>2</v>
      </c>
      <c r="J106" s="50" t="s">
        <v>51</v>
      </c>
      <c r="K106" s="169" t="s">
        <v>105</v>
      </c>
    </row>
    <row r="107" spans="2:12" s="54" customFormat="1" ht="28.5" customHeight="1" x14ac:dyDescent="0.25">
      <c r="B107" s="141" t="e">
        <f>IF(I108&lt;=0.2,"Se respeta el límite de gastos de personal","ATENCIÓN, se supera el límite de gastos de personal. Dicha restricción se aplicará en la futura fase de justificación, si el proyecto es estimado")</f>
        <v>#DIV/0!</v>
      </c>
      <c r="C107" s="141"/>
      <c r="D107" s="141"/>
      <c r="E107" s="141"/>
      <c r="F107" s="141"/>
      <c r="G107" s="141"/>
      <c r="H107" s="141"/>
      <c r="I107" s="4"/>
      <c r="J107" s="4"/>
      <c r="K107" s="169"/>
    </row>
    <row r="108" spans="2:12" s="54" customFormat="1" ht="25.5" x14ac:dyDescent="0.25">
      <c r="B108" s="178" t="s">
        <v>46</v>
      </c>
      <c r="C108" s="178"/>
      <c r="D108" s="178"/>
      <c r="E108" s="178"/>
      <c r="F108" s="178"/>
      <c r="G108" s="178"/>
      <c r="H108" s="178"/>
      <c r="I108" s="55" t="e">
        <f>I107/I72</f>
        <v>#DIV/0!</v>
      </c>
      <c r="J108" s="56" t="s">
        <v>24</v>
      </c>
      <c r="K108" s="57" t="s">
        <v>115</v>
      </c>
    </row>
    <row r="109" spans="2:12" x14ac:dyDescent="0.25">
      <c r="B109" s="15"/>
      <c r="C109" s="15"/>
      <c r="D109" s="15"/>
      <c r="E109" s="15"/>
      <c r="F109" s="15"/>
      <c r="G109" s="15"/>
      <c r="H109" s="15"/>
      <c r="I109" s="31"/>
      <c r="J109" s="31"/>
      <c r="K109" s="17"/>
    </row>
    <row r="110" spans="2:12" ht="42" customHeight="1" x14ac:dyDescent="0.25">
      <c r="B110" s="205" t="s">
        <v>21</v>
      </c>
      <c r="C110" s="206"/>
      <c r="D110" s="206"/>
      <c r="E110" s="206"/>
      <c r="F110" s="206"/>
      <c r="G110" s="206"/>
      <c r="H110" s="207"/>
      <c r="I110" s="50" t="s">
        <v>2</v>
      </c>
      <c r="J110" s="50" t="s">
        <v>51</v>
      </c>
      <c r="K110" s="17"/>
      <c r="L110" s="54"/>
    </row>
    <row r="111" spans="2:12" x14ac:dyDescent="0.25">
      <c r="B111" s="208"/>
      <c r="C111" s="209"/>
      <c r="D111" s="209"/>
      <c r="E111" s="209"/>
      <c r="F111" s="209"/>
      <c r="G111" s="209"/>
      <c r="H111" s="210"/>
      <c r="I111" s="4"/>
      <c r="J111" s="4"/>
      <c r="K111" s="17"/>
      <c r="L111" s="54"/>
    </row>
    <row r="112" spans="2:12" x14ac:dyDescent="0.25">
      <c r="B112" s="32"/>
      <c r="C112" s="32"/>
      <c r="D112" s="32"/>
      <c r="E112" s="32"/>
      <c r="F112" s="32"/>
      <c r="G112" s="32"/>
      <c r="H112" s="32"/>
      <c r="I112" s="32"/>
      <c r="J112" s="15"/>
      <c r="K112" s="17"/>
      <c r="L112" s="54"/>
    </row>
    <row r="113" spans="2:12" x14ac:dyDescent="0.25">
      <c r="B113" s="205" t="s">
        <v>22</v>
      </c>
      <c r="C113" s="206"/>
      <c r="D113" s="206"/>
      <c r="E113" s="206"/>
      <c r="F113" s="206"/>
      <c r="G113" s="206"/>
      <c r="H113" s="207"/>
      <c r="I113" s="50" t="s">
        <v>2</v>
      </c>
      <c r="J113" s="50" t="s">
        <v>51</v>
      </c>
      <c r="K113" s="17"/>
      <c r="L113" s="54"/>
    </row>
    <row r="114" spans="2:12" x14ac:dyDescent="0.25">
      <c r="B114" s="208"/>
      <c r="C114" s="209"/>
      <c r="D114" s="209"/>
      <c r="E114" s="209"/>
      <c r="F114" s="209"/>
      <c r="G114" s="209"/>
      <c r="H114" s="210"/>
      <c r="I114" s="4"/>
      <c r="J114" s="4"/>
      <c r="K114" s="17"/>
      <c r="L114" s="54"/>
    </row>
    <row r="115" spans="2:12" x14ac:dyDescent="0.25">
      <c r="B115" s="32"/>
      <c r="C115" s="32"/>
      <c r="D115" s="32"/>
      <c r="E115" s="32"/>
      <c r="F115" s="32"/>
      <c r="G115" s="32"/>
      <c r="H115" s="32"/>
      <c r="I115" s="32"/>
      <c r="J115" s="15"/>
      <c r="K115" s="17"/>
      <c r="L115" s="54"/>
    </row>
    <row r="116" spans="2:12" ht="56.1" customHeight="1" x14ac:dyDescent="0.25">
      <c r="B116" s="205" t="s">
        <v>23</v>
      </c>
      <c r="C116" s="206"/>
      <c r="D116" s="206"/>
      <c r="E116" s="206"/>
      <c r="F116" s="206"/>
      <c r="G116" s="206"/>
      <c r="H116" s="207"/>
      <c r="I116" s="50" t="s">
        <v>2</v>
      </c>
      <c r="J116" s="50" t="s">
        <v>51</v>
      </c>
      <c r="K116" s="17"/>
      <c r="L116" s="54"/>
    </row>
    <row r="117" spans="2:12" x14ac:dyDescent="0.25">
      <c r="B117" s="208"/>
      <c r="C117" s="209"/>
      <c r="D117" s="209"/>
      <c r="E117" s="209"/>
      <c r="F117" s="209"/>
      <c r="G117" s="209"/>
      <c r="H117" s="210"/>
      <c r="I117" s="4"/>
      <c r="J117" s="4"/>
      <c r="K117" s="17"/>
      <c r="L117" s="54"/>
    </row>
    <row r="118" spans="2:12" x14ac:dyDescent="0.25">
      <c r="B118" s="32"/>
      <c r="C118" s="32"/>
      <c r="D118" s="32"/>
      <c r="E118" s="32"/>
      <c r="F118" s="32"/>
      <c r="G118" s="32"/>
      <c r="H118" s="32"/>
      <c r="I118" s="32"/>
      <c r="J118" s="15"/>
      <c r="K118" s="17"/>
      <c r="L118" s="54"/>
    </row>
    <row r="119" spans="2:12" s="54" customFormat="1" ht="84.95" customHeight="1" x14ac:dyDescent="0.25">
      <c r="B119" s="179" t="s">
        <v>185</v>
      </c>
      <c r="C119" s="180"/>
      <c r="D119" s="180"/>
      <c r="E119" s="180"/>
      <c r="F119" s="180"/>
      <c r="G119" s="180"/>
      <c r="H119" s="181"/>
      <c r="I119" s="50" t="s">
        <v>2</v>
      </c>
      <c r="J119" s="50" t="s">
        <v>51</v>
      </c>
      <c r="K119" s="62"/>
    </row>
    <row r="120" spans="2:12" s="54" customFormat="1" ht="31.5" customHeight="1" x14ac:dyDescent="0.25">
      <c r="B120" s="141" t="e">
        <f>IF(I121&lt;=0.15,"Se respeta el límite de gastos generales","ATENCIÓN, se supera el límite de gastos generales. Dicha restricción se aplicará en la futura fase de justificación, si el proyecto es estimado")</f>
        <v>#DIV/0!</v>
      </c>
      <c r="C120" s="141"/>
      <c r="D120" s="141"/>
      <c r="E120" s="141"/>
      <c r="F120" s="141"/>
      <c r="G120" s="141"/>
      <c r="H120" s="141"/>
      <c r="I120" s="4"/>
      <c r="J120" s="4"/>
      <c r="K120" s="62"/>
    </row>
    <row r="121" spans="2:12" s="54" customFormat="1" ht="25.5" x14ac:dyDescent="0.25">
      <c r="B121" s="178" t="s">
        <v>46</v>
      </c>
      <c r="C121" s="178"/>
      <c r="D121" s="178"/>
      <c r="E121" s="178"/>
      <c r="F121" s="178"/>
      <c r="G121" s="178"/>
      <c r="H121" s="178"/>
      <c r="I121" s="55" t="e">
        <f>I120/I72</f>
        <v>#DIV/0!</v>
      </c>
      <c r="J121" s="56" t="s">
        <v>24</v>
      </c>
      <c r="K121" s="57" t="s">
        <v>117</v>
      </c>
    </row>
    <row r="122" spans="2:12" x14ac:dyDescent="0.25">
      <c r="B122" s="32"/>
      <c r="C122" s="32"/>
      <c r="D122" s="32"/>
      <c r="E122" s="32"/>
      <c r="F122" s="32"/>
      <c r="G122" s="32"/>
      <c r="H122" s="32"/>
      <c r="I122" s="32"/>
      <c r="J122" s="15"/>
      <c r="K122" s="17"/>
      <c r="L122" s="54"/>
    </row>
    <row r="123" spans="2:12" s="54" customFormat="1" ht="27.95" customHeight="1" x14ac:dyDescent="0.25">
      <c r="B123" s="179" t="s">
        <v>54</v>
      </c>
      <c r="C123" s="180"/>
      <c r="D123" s="180"/>
      <c r="E123" s="180"/>
      <c r="F123" s="180"/>
      <c r="G123" s="180"/>
      <c r="H123" s="181"/>
      <c r="I123" s="50" t="s">
        <v>2</v>
      </c>
      <c r="J123" s="50" t="s">
        <v>51</v>
      </c>
      <c r="K123" s="62"/>
    </row>
    <row r="124" spans="2:12" s="54" customFormat="1" ht="28.5" customHeight="1" x14ac:dyDescent="0.25">
      <c r="B124" s="141" t="e">
        <f>IF(I125&lt;=0.05,"Se respeta el límite de gastos de representación","ATENCIÓN, se supera el límite de gastos de representación. Dicha restricción se aplicará en la futura fase de justificación, si el proyecto es estimado")</f>
        <v>#DIV/0!</v>
      </c>
      <c r="C124" s="141"/>
      <c r="D124" s="141"/>
      <c r="E124" s="141"/>
      <c r="F124" s="141"/>
      <c r="G124" s="141"/>
      <c r="H124" s="141"/>
      <c r="I124" s="4"/>
      <c r="J124" s="4"/>
      <c r="K124" s="62"/>
    </row>
    <row r="125" spans="2:12" s="54" customFormat="1" ht="25.5" x14ac:dyDescent="0.25">
      <c r="B125" s="178" t="s">
        <v>46</v>
      </c>
      <c r="C125" s="178"/>
      <c r="D125" s="178"/>
      <c r="E125" s="178"/>
      <c r="F125" s="178"/>
      <c r="G125" s="178"/>
      <c r="H125" s="178"/>
      <c r="I125" s="55" t="e">
        <f>I124/I72</f>
        <v>#DIV/0!</v>
      </c>
      <c r="J125" s="56" t="s">
        <v>24</v>
      </c>
      <c r="K125" s="57" t="s">
        <v>116</v>
      </c>
    </row>
    <row r="126" spans="2:12" x14ac:dyDescent="0.25">
      <c r="B126" s="32"/>
      <c r="C126" s="32"/>
      <c r="D126" s="32"/>
      <c r="E126" s="32"/>
      <c r="F126" s="32"/>
      <c r="G126" s="32"/>
      <c r="H126" s="32"/>
      <c r="I126" s="32"/>
      <c r="J126" s="15"/>
      <c r="K126" s="17"/>
      <c r="L126" s="54"/>
    </row>
    <row r="127" spans="2:12" ht="27.95" customHeight="1" x14ac:dyDescent="0.25">
      <c r="B127" s="164" t="s">
        <v>57</v>
      </c>
      <c r="C127" s="164"/>
      <c r="D127" s="164"/>
      <c r="E127" s="164"/>
      <c r="F127" s="164"/>
      <c r="G127" s="164"/>
      <c r="H127" s="164"/>
      <c r="I127" s="50" t="s">
        <v>187</v>
      </c>
      <c r="J127" s="49" t="s">
        <v>51</v>
      </c>
      <c r="K127" s="17"/>
    </row>
    <row r="128" spans="2:12" x14ac:dyDescent="0.25">
      <c r="B128" s="164"/>
      <c r="C128" s="164"/>
      <c r="D128" s="164"/>
      <c r="E128" s="164"/>
      <c r="F128" s="164"/>
      <c r="G128" s="164"/>
      <c r="H128" s="164"/>
      <c r="I128" s="51">
        <f>ROUND((I83+I94+I100+I103+I107+I111+I114+I117+I120+I124),2)</f>
        <v>0</v>
      </c>
      <c r="J128" s="51">
        <f>ROUND((J83+J94+J100+J103+J107+J111+J114+J117+J120+J124),2)</f>
        <v>0</v>
      </c>
      <c r="K128" s="17"/>
    </row>
    <row r="129" spans="2:11" x14ac:dyDescent="0.25">
      <c r="B129" s="16"/>
      <c r="C129" s="16"/>
      <c r="D129" s="16"/>
      <c r="E129" s="16"/>
      <c r="F129" s="16"/>
      <c r="G129" s="16"/>
      <c r="H129" s="16"/>
      <c r="I129" s="16"/>
      <c r="J129" s="16"/>
      <c r="K129" s="17"/>
    </row>
    <row r="130" spans="2:11" ht="57.75" customHeight="1" x14ac:dyDescent="0.25">
      <c r="B130" s="118" t="s">
        <v>55</v>
      </c>
      <c r="C130" s="118"/>
      <c r="D130" s="118"/>
      <c r="E130" s="118"/>
      <c r="F130" s="118"/>
      <c r="G130" s="118"/>
      <c r="H130" s="118"/>
      <c r="I130" s="49" t="s">
        <v>2</v>
      </c>
      <c r="J130" s="46" t="s">
        <v>24</v>
      </c>
      <c r="K130" s="169" t="s">
        <v>186</v>
      </c>
    </row>
    <row r="131" spans="2:11" x14ac:dyDescent="0.25">
      <c r="B131" s="118"/>
      <c r="C131" s="118"/>
      <c r="D131" s="118"/>
      <c r="E131" s="118"/>
      <c r="F131" s="118"/>
      <c r="G131" s="118"/>
      <c r="H131" s="118"/>
      <c r="I131" s="3"/>
      <c r="J131" s="46" t="s">
        <v>24</v>
      </c>
      <c r="K131" s="169"/>
    </row>
    <row r="132" spans="2:11" x14ac:dyDescent="0.25">
      <c r="B132" s="16"/>
      <c r="C132" s="16"/>
      <c r="D132" s="16"/>
      <c r="E132" s="16"/>
      <c r="F132" s="16"/>
      <c r="G132" s="16"/>
      <c r="H132" s="16"/>
      <c r="I132" s="16"/>
      <c r="J132" s="16"/>
      <c r="K132" s="17"/>
    </row>
    <row r="133" spans="2:11" ht="69.95" customHeight="1" thickBot="1" x14ac:dyDescent="0.3">
      <c r="B133" s="166" t="s">
        <v>58</v>
      </c>
      <c r="C133" s="189"/>
      <c r="D133" s="189"/>
      <c r="E133" s="189"/>
      <c r="F133" s="189"/>
      <c r="G133" s="189"/>
      <c r="H133" s="190"/>
      <c r="I133" s="63" t="s">
        <v>187</v>
      </c>
      <c r="J133" s="63" t="s">
        <v>103</v>
      </c>
      <c r="K133" s="17"/>
    </row>
    <row r="134" spans="2:11" ht="32.25" customHeight="1" thickTop="1" x14ac:dyDescent="0.25">
      <c r="B134" s="141" t="str">
        <f>IF(I134=I66,"Correcto, TOTAL 2 coincide con la celda 'Coste total del proyecto'","ATENCIÓN, el TOTAL 2 NO coincide con la celda 'Coste total del proyecto'. Revisar si se han introducido correctamente todos los gastos")</f>
        <v>Correcto, TOTAL 2 coincide con la celda 'Coste total del proyecto'</v>
      </c>
      <c r="C134" s="141"/>
      <c r="D134" s="141"/>
      <c r="E134" s="141"/>
      <c r="F134" s="141"/>
      <c r="G134" s="141"/>
      <c r="H134" s="142"/>
      <c r="I134" s="240">
        <f>ROUND((I128+I131),2)</f>
        <v>0</v>
      </c>
      <c r="J134" s="240">
        <f>J128</f>
        <v>0</v>
      </c>
      <c r="K134" s="177" t="s">
        <v>113</v>
      </c>
    </row>
    <row r="135" spans="2:11" ht="41.25" customHeight="1" thickBot="1" x14ac:dyDescent="0.3">
      <c r="B135" s="141" t="str">
        <f>IF(J134=I68,"Correcto, la sumatoria de los gastos a imputar a la subvención, coincide con la celda 'Cuantía solicitada'","ATENCIÓN, la sumatoria de los gastos a imputar a la subvención, NO coincide con la celda 'Cuantía solicitada'. Revisar si se han introducido correctamente todos los gastos a ser financiados con la subvención")</f>
        <v>Correcto, la sumatoria de los gastos a imputar a la subvención, coincide con la celda 'Cuantía solicitada'</v>
      </c>
      <c r="C135" s="141"/>
      <c r="D135" s="141"/>
      <c r="E135" s="141"/>
      <c r="F135" s="141"/>
      <c r="G135" s="141"/>
      <c r="H135" s="142"/>
      <c r="I135" s="241"/>
      <c r="J135" s="241"/>
      <c r="K135" s="177"/>
    </row>
    <row r="136" spans="2:11" ht="13.5" thickTop="1" x14ac:dyDescent="0.25">
      <c r="B136" s="36"/>
      <c r="C136" s="36"/>
      <c r="D136" s="36"/>
      <c r="E136" s="36"/>
      <c r="F136" s="36"/>
      <c r="G136" s="36"/>
      <c r="H136" s="36"/>
      <c r="I136" s="64"/>
      <c r="J136" s="64"/>
      <c r="K136" s="17"/>
    </row>
    <row r="137" spans="2:11" x14ac:dyDescent="0.25">
      <c r="B137" s="16"/>
      <c r="C137" s="16"/>
      <c r="D137" s="16"/>
      <c r="E137" s="16"/>
      <c r="F137" s="16"/>
      <c r="G137" s="16"/>
      <c r="H137" s="16"/>
      <c r="I137" s="16"/>
      <c r="J137" s="16"/>
      <c r="K137" s="17"/>
    </row>
    <row r="138" spans="2:11" ht="18" customHeight="1" x14ac:dyDescent="0.25">
      <c r="B138" s="212" t="s">
        <v>34</v>
      </c>
      <c r="C138" s="213"/>
      <c r="D138" s="213"/>
      <c r="E138" s="213"/>
      <c r="F138" s="213"/>
      <c r="G138" s="213"/>
      <c r="H138" s="213"/>
      <c r="I138" s="213"/>
      <c r="J138" s="213"/>
      <c r="K138" s="214"/>
    </row>
    <row r="139" spans="2:11" x14ac:dyDescent="0.25">
      <c r="B139" s="16"/>
      <c r="C139" s="16"/>
      <c r="D139" s="16"/>
      <c r="E139" s="16"/>
      <c r="F139" s="16"/>
      <c r="G139" s="16"/>
      <c r="H139" s="16"/>
      <c r="I139" s="36"/>
      <c r="J139" s="16"/>
      <c r="K139" s="17"/>
    </row>
    <row r="140" spans="2:11" ht="14.1" customHeight="1" x14ac:dyDescent="0.25">
      <c r="B140" s="215" t="s">
        <v>29</v>
      </c>
      <c r="C140" s="216"/>
      <c r="D140" s="216"/>
      <c r="E140" s="216"/>
      <c r="F140" s="216"/>
      <c r="G140" s="216"/>
      <c r="H140" s="217"/>
      <c r="I140" s="49" t="s">
        <v>2</v>
      </c>
      <c r="J140" s="156" t="s">
        <v>26</v>
      </c>
      <c r="K140" s="157"/>
    </row>
    <row r="141" spans="2:11" x14ac:dyDescent="0.25">
      <c r="B141" s="184" t="s">
        <v>131</v>
      </c>
      <c r="C141" s="185"/>
      <c r="D141" s="185"/>
      <c r="E141" s="185"/>
      <c r="F141" s="185"/>
      <c r="G141" s="185"/>
      <c r="H141" s="186"/>
      <c r="I141" s="3"/>
      <c r="J141" s="182" t="s">
        <v>118</v>
      </c>
      <c r="K141" s="175"/>
    </row>
    <row r="142" spans="2:11" x14ac:dyDescent="0.25">
      <c r="B142" s="184" t="s">
        <v>132</v>
      </c>
      <c r="C142" s="185"/>
      <c r="D142" s="185"/>
      <c r="E142" s="185"/>
      <c r="F142" s="185"/>
      <c r="G142" s="185"/>
      <c r="H142" s="186"/>
      <c r="I142" s="3"/>
      <c r="J142" s="183"/>
      <c r="K142" s="176"/>
    </row>
    <row r="143" spans="2:11" ht="15" customHeight="1" x14ac:dyDescent="0.25">
      <c r="B143" s="184" t="s">
        <v>133</v>
      </c>
      <c r="C143" s="185"/>
      <c r="D143" s="185"/>
      <c r="E143" s="185"/>
      <c r="F143" s="185"/>
      <c r="G143" s="185"/>
      <c r="H143" s="186"/>
      <c r="I143" s="3"/>
      <c r="J143" s="167"/>
      <c r="K143" s="168"/>
    </row>
    <row r="144" spans="2:11" x14ac:dyDescent="0.25">
      <c r="B144" s="184" t="s">
        <v>134</v>
      </c>
      <c r="C144" s="185"/>
      <c r="D144" s="185"/>
      <c r="E144" s="185"/>
      <c r="F144" s="185"/>
      <c r="G144" s="185"/>
      <c r="H144" s="186"/>
      <c r="I144" s="3"/>
      <c r="J144" s="160"/>
      <c r="K144" s="161"/>
    </row>
    <row r="145" spans="2:11" x14ac:dyDescent="0.25">
      <c r="B145" s="184" t="s">
        <v>135</v>
      </c>
      <c r="C145" s="185"/>
      <c r="D145" s="185"/>
      <c r="E145" s="185"/>
      <c r="F145" s="185"/>
      <c r="G145" s="185"/>
      <c r="H145" s="186"/>
      <c r="I145" s="3"/>
      <c r="J145" s="160"/>
      <c r="K145" s="161"/>
    </row>
    <row r="146" spans="2:11" x14ac:dyDescent="0.25">
      <c r="B146" s="184" t="s">
        <v>136</v>
      </c>
      <c r="C146" s="185"/>
      <c r="D146" s="185"/>
      <c r="E146" s="185"/>
      <c r="F146" s="185"/>
      <c r="G146" s="185"/>
      <c r="H146" s="186"/>
      <c r="I146" s="3"/>
      <c r="J146" s="160"/>
      <c r="K146" s="161"/>
    </row>
    <row r="147" spans="2:11" ht="14.1" customHeight="1" x14ac:dyDescent="0.25">
      <c r="B147" s="148" t="s">
        <v>38</v>
      </c>
      <c r="C147" s="148"/>
      <c r="D147" s="148"/>
      <c r="E147" s="148"/>
      <c r="F147" s="148"/>
      <c r="G147" s="148"/>
      <c r="H147" s="148"/>
      <c r="I147" s="51">
        <f>ROUND(SUM(I141:I146),2)</f>
        <v>0</v>
      </c>
      <c r="J147" s="160"/>
      <c r="K147" s="161"/>
    </row>
    <row r="148" spans="2:11" x14ac:dyDescent="0.25">
      <c r="B148" s="16"/>
      <c r="C148" s="16"/>
      <c r="D148" s="16"/>
      <c r="E148" s="16"/>
      <c r="F148" s="16"/>
      <c r="G148" s="16"/>
      <c r="H148" s="16"/>
      <c r="I148" s="16"/>
      <c r="J148" s="160"/>
      <c r="K148" s="161"/>
    </row>
    <row r="149" spans="2:11" x14ac:dyDescent="0.25">
      <c r="B149" s="112" t="s">
        <v>30</v>
      </c>
      <c r="C149" s="112"/>
      <c r="D149" s="112"/>
      <c r="E149" s="112"/>
      <c r="F149" s="112"/>
      <c r="G149" s="112"/>
      <c r="H149" s="112"/>
      <c r="I149" s="49" t="s">
        <v>2</v>
      </c>
      <c r="J149" s="160"/>
      <c r="K149" s="161"/>
    </row>
    <row r="150" spans="2:11" ht="14.1" customHeight="1" x14ac:dyDescent="0.25">
      <c r="B150" s="192" t="s">
        <v>31</v>
      </c>
      <c r="C150" s="192"/>
      <c r="D150" s="192"/>
      <c r="E150" s="192"/>
      <c r="F150" s="192"/>
      <c r="G150" s="192"/>
      <c r="H150" s="192"/>
      <c r="I150" s="65">
        <f>I68</f>
        <v>0</v>
      </c>
      <c r="J150" s="167" t="s">
        <v>108</v>
      </c>
      <c r="K150" s="168"/>
    </row>
    <row r="151" spans="2:11" ht="27.95" customHeight="1" x14ac:dyDescent="0.25">
      <c r="B151" s="192" t="s">
        <v>32</v>
      </c>
      <c r="C151" s="192"/>
      <c r="D151" s="192"/>
      <c r="E151" s="192"/>
      <c r="F151" s="192"/>
      <c r="G151" s="192"/>
      <c r="H151" s="192"/>
      <c r="I151" s="192"/>
      <c r="J151" s="169" t="s">
        <v>37</v>
      </c>
      <c r="K151" s="127"/>
    </row>
    <row r="152" spans="2:11" ht="14.1" customHeight="1" x14ac:dyDescent="0.25">
      <c r="B152" s="166" t="s">
        <v>33</v>
      </c>
      <c r="C152" s="189"/>
      <c r="D152" s="189"/>
      <c r="E152" s="189"/>
      <c r="F152" s="190"/>
      <c r="G152" s="189" t="s">
        <v>39</v>
      </c>
      <c r="H152" s="190"/>
      <c r="I152" s="49" t="s">
        <v>2</v>
      </c>
      <c r="J152" s="167" t="s">
        <v>106</v>
      </c>
      <c r="K152" s="168"/>
    </row>
    <row r="153" spans="2:11" x14ac:dyDescent="0.25">
      <c r="B153" s="187"/>
      <c r="C153" s="191"/>
      <c r="D153" s="191"/>
      <c r="E153" s="191"/>
      <c r="F153" s="188"/>
      <c r="G153" s="187"/>
      <c r="H153" s="188"/>
      <c r="I153" s="3"/>
      <c r="J153" s="160"/>
      <c r="K153" s="161"/>
    </row>
    <row r="154" spans="2:11" x14ac:dyDescent="0.25">
      <c r="B154" s="187"/>
      <c r="C154" s="191"/>
      <c r="D154" s="191"/>
      <c r="E154" s="191"/>
      <c r="F154" s="188"/>
      <c r="G154" s="187"/>
      <c r="H154" s="188"/>
      <c r="I154" s="3"/>
      <c r="J154" s="160"/>
      <c r="K154" s="161"/>
    </row>
    <row r="155" spans="2:11" x14ac:dyDescent="0.25">
      <c r="B155" s="218"/>
      <c r="C155" s="219"/>
      <c r="D155" s="219"/>
      <c r="E155" s="219"/>
      <c r="F155" s="220"/>
      <c r="G155" s="187"/>
      <c r="H155" s="188"/>
      <c r="I155" s="3"/>
      <c r="J155" s="160"/>
      <c r="K155" s="161"/>
    </row>
    <row r="156" spans="2:11" x14ac:dyDescent="0.25">
      <c r="B156" s="218"/>
      <c r="C156" s="219"/>
      <c r="D156" s="219"/>
      <c r="E156" s="219"/>
      <c r="F156" s="220"/>
      <c r="G156" s="187"/>
      <c r="H156" s="188"/>
      <c r="I156" s="3"/>
      <c r="J156" s="160"/>
      <c r="K156" s="161"/>
    </row>
    <row r="157" spans="2:11" x14ac:dyDescent="0.25">
      <c r="B157" s="218"/>
      <c r="C157" s="219"/>
      <c r="D157" s="219"/>
      <c r="E157" s="219"/>
      <c r="F157" s="220"/>
      <c r="G157" s="187"/>
      <c r="H157" s="188"/>
      <c r="I157" s="3"/>
      <c r="J157" s="160"/>
      <c r="K157" s="161"/>
    </row>
    <row r="158" spans="2:11" ht="14.1" customHeight="1" x14ac:dyDescent="0.25">
      <c r="B158" s="164" t="s">
        <v>35</v>
      </c>
      <c r="C158" s="164"/>
      <c r="D158" s="164"/>
      <c r="E158" s="164"/>
      <c r="F158" s="164"/>
      <c r="G158" s="164"/>
      <c r="H158" s="164"/>
      <c r="I158" s="51">
        <f>ROUND(SUM(I153:I157),2)</f>
        <v>0</v>
      </c>
      <c r="J158" s="160"/>
      <c r="K158" s="161"/>
    </row>
    <row r="159" spans="2:11" ht="12.75" customHeight="1" x14ac:dyDescent="0.25">
      <c r="B159" s="192" t="s">
        <v>36</v>
      </c>
      <c r="C159" s="192"/>
      <c r="D159" s="192"/>
      <c r="E159" s="192"/>
      <c r="F159" s="192"/>
      <c r="G159" s="192"/>
      <c r="H159" s="192"/>
      <c r="I159" s="49" t="s">
        <v>2</v>
      </c>
      <c r="J159" s="160"/>
      <c r="K159" s="161"/>
    </row>
    <row r="160" spans="2:11" x14ac:dyDescent="0.25">
      <c r="B160" s="192"/>
      <c r="C160" s="192"/>
      <c r="D160" s="192"/>
      <c r="E160" s="192"/>
      <c r="F160" s="192"/>
      <c r="G160" s="192"/>
      <c r="H160" s="192"/>
      <c r="I160" s="3"/>
      <c r="J160" s="160"/>
      <c r="K160" s="161"/>
    </row>
    <row r="161" spans="2:11" x14ac:dyDescent="0.25">
      <c r="B161" s="66"/>
      <c r="C161" s="67"/>
      <c r="D161" s="67"/>
      <c r="E161" s="67"/>
      <c r="F161" s="67"/>
      <c r="G161" s="67"/>
      <c r="H161" s="66"/>
      <c r="I161" s="52"/>
      <c r="J161" s="30"/>
      <c r="K161" s="30"/>
    </row>
    <row r="162" spans="2:11" ht="27.95" customHeight="1" x14ac:dyDescent="0.25">
      <c r="B162" s="148" t="s">
        <v>59</v>
      </c>
      <c r="C162" s="148"/>
      <c r="D162" s="148"/>
      <c r="E162" s="148"/>
      <c r="F162" s="148"/>
      <c r="G162" s="148"/>
      <c r="H162" s="148"/>
      <c r="I162" s="50" t="s">
        <v>187</v>
      </c>
      <c r="J162" s="160"/>
      <c r="K162" s="161"/>
    </row>
    <row r="163" spans="2:11" x14ac:dyDescent="0.25">
      <c r="B163" s="148"/>
      <c r="C163" s="148"/>
      <c r="D163" s="148"/>
      <c r="E163" s="148"/>
      <c r="F163" s="148"/>
      <c r="G163" s="148"/>
      <c r="H163" s="148"/>
      <c r="I163" s="51">
        <f>ROUND((I150+I158+I160),2)</f>
        <v>0</v>
      </c>
      <c r="J163" s="68"/>
      <c r="K163" s="30"/>
    </row>
    <row r="164" spans="2:11" x14ac:dyDescent="0.25">
      <c r="B164" s="16"/>
      <c r="C164" s="16"/>
      <c r="D164" s="16"/>
      <c r="E164" s="16"/>
      <c r="F164" s="16"/>
      <c r="G164" s="16"/>
      <c r="H164" s="16"/>
      <c r="I164" s="16"/>
      <c r="J164" s="160"/>
      <c r="K164" s="161"/>
    </row>
    <row r="165" spans="2:11" ht="27.95" customHeight="1" thickBot="1" x14ac:dyDescent="0.3">
      <c r="B165" s="164" t="s">
        <v>60</v>
      </c>
      <c r="C165" s="164"/>
      <c r="D165" s="164"/>
      <c r="E165" s="164"/>
      <c r="F165" s="164"/>
      <c r="G165" s="164"/>
      <c r="H165" s="164"/>
      <c r="I165" s="63" t="s">
        <v>187</v>
      </c>
      <c r="J165" s="160"/>
      <c r="K165" s="161"/>
    </row>
    <row r="166" spans="2:11" ht="14.25" thickTop="1" thickBot="1" x14ac:dyDescent="0.3">
      <c r="B166" s="164"/>
      <c r="C166" s="164"/>
      <c r="D166" s="164"/>
      <c r="E166" s="164"/>
      <c r="F166" s="164"/>
      <c r="G166" s="164"/>
      <c r="H166" s="166"/>
      <c r="I166" s="69">
        <f>ROUND((I147+I163),2)</f>
        <v>0</v>
      </c>
      <c r="J166" s="30"/>
      <c r="K166" s="30"/>
    </row>
    <row r="167" spans="2:11" ht="13.5" thickTop="1" x14ac:dyDescent="0.25">
      <c r="B167" s="16"/>
      <c r="C167" s="16"/>
      <c r="D167" s="16"/>
      <c r="E167" s="16"/>
      <c r="F167" s="16"/>
      <c r="G167" s="16"/>
      <c r="H167" s="16"/>
      <c r="I167" s="16"/>
      <c r="J167" s="158"/>
      <c r="K167" s="158"/>
    </row>
    <row r="168" spans="2:11" x14ac:dyDescent="0.25">
      <c r="B168" s="16"/>
      <c r="C168" s="16"/>
      <c r="D168" s="16"/>
      <c r="E168" s="16"/>
      <c r="F168" s="16"/>
      <c r="G168" s="16"/>
      <c r="H168" s="16"/>
      <c r="I168" s="16"/>
      <c r="J168" s="159"/>
      <c r="K168" s="159"/>
    </row>
    <row r="169" spans="2:11" ht="18" customHeight="1" x14ac:dyDescent="0.25">
      <c r="B169" s="155" t="s">
        <v>47</v>
      </c>
      <c r="C169" s="155"/>
      <c r="D169" s="155"/>
      <c r="E169" s="155"/>
      <c r="F169" s="155"/>
      <c r="G169" s="155"/>
      <c r="H169" s="155"/>
      <c r="I169" s="155"/>
      <c r="J169" s="155"/>
      <c r="K169" s="155"/>
    </row>
    <row r="170" spans="2:11" x14ac:dyDescent="0.25">
      <c r="B170" s="70"/>
      <c r="C170" s="70"/>
      <c r="D170" s="70"/>
      <c r="E170" s="70"/>
      <c r="F170" s="70"/>
      <c r="G170" s="70"/>
      <c r="H170" s="70"/>
      <c r="I170" s="71"/>
      <c r="J170" s="71"/>
      <c r="K170" s="30"/>
    </row>
    <row r="171" spans="2:11" ht="27.95" customHeight="1" x14ac:dyDescent="0.25">
      <c r="B171" s="72"/>
      <c r="C171" s="72"/>
      <c r="D171" s="72"/>
      <c r="E171" s="72"/>
      <c r="F171" s="72"/>
      <c r="G171" s="72"/>
      <c r="H171" s="73"/>
      <c r="I171" s="74" t="s">
        <v>188</v>
      </c>
      <c r="J171" s="156" t="s">
        <v>26</v>
      </c>
      <c r="K171" s="157"/>
    </row>
    <row r="172" spans="2:11" ht="14.1" customHeight="1" x14ac:dyDescent="0.25">
      <c r="B172" s="162" t="s">
        <v>48</v>
      </c>
      <c r="C172" s="162"/>
      <c r="D172" s="162"/>
      <c r="E172" s="162"/>
      <c r="F172" s="162"/>
      <c r="G172" s="162"/>
      <c r="H172" s="162"/>
      <c r="I172" s="65">
        <f>I166</f>
        <v>0</v>
      </c>
      <c r="J172" s="175" t="s">
        <v>109</v>
      </c>
      <c r="K172" s="175"/>
    </row>
    <row r="173" spans="2:11" ht="27" customHeight="1" thickBot="1" x14ac:dyDescent="0.3">
      <c r="B173" s="96" t="s">
        <v>28</v>
      </c>
      <c r="C173" s="96"/>
      <c r="D173" s="96"/>
      <c r="E173" s="96"/>
      <c r="F173" s="96"/>
      <c r="G173" s="96"/>
      <c r="H173" s="96"/>
      <c r="I173" s="75">
        <f>I134</f>
        <v>0</v>
      </c>
      <c r="J173" s="176"/>
      <c r="K173" s="176"/>
    </row>
    <row r="174" spans="2:11" ht="15" customHeight="1" thickTop="1" thickBot="1" x14ac:dyDescent="0.3">
      <c r="B174" s="148" t="s">
        <v>61</v>
      </c>
      <c r="C174" s="148"/>
      <c r="D174" s="148"/>
      <c r="E174" s="148"/>
      <c r="F174" s="148"/>
      <c r="G174" s="148"/>
      <c r="H174" s="163"/>
      <c r="I174" s="76">
        <f>ROUND((I172-I173),2)</f>
        <v>0</v>
      </c>
      <c r="J174" s="176"/>
      <c r="K174" s="176"/>
    </row>
    <row r="175" spans="2:11" ht="13.5" thickTop="1" x14ac:dyDescent="0.25">
      <c r="B175" s="16"/>
      <c r="C175" s="16"/>
      <c r="D175" s="16"/>
      <c r="E175" s="16"/>
      <c r="F175" s="16"/>
      <c r="G175" s="16"/>
      <c r="H175" s="16"/>
      <c r="I175" s="16"/>
      <c r="J175" s="176"/>
      <c r="K175" s="176"/>
    </row>
    <row r="176" spans="2:11" x14ac:dyDescent="0.25">
      <c r="B176" s="16"/>
      <c r="C176" s="16"/>
      <c r="D176" s="16"/>
      <c r="E176" s="16"/>
      <c r="F176" s="16"/>
      <c r="G176" s="16"/>
      <c r="H176" s="16"/>
      <c r="I176" s="16"/>
      <c r="J176" s="176"/>
      <c r="K176" s="176"/>
    </row>
    <row r="177" spans="2:11" x14ac:dyDescent="0.25">
      <c r="B177" s="16"/>
      <c r="C177" s="16"/>
      <c r="D177" s="16"/>
      <c r="E177" s="16"/>
      <c r="F177" s="16"/>
      <c r="G177" s="16"/>
      <c r="H177" s="16"/>
      <c r="I177" s="16"/>
      <c r="J177" s="16"/>
      <c r="K177" s="17"/>
    </row>
    <row r="178" spans="2:11" s="80" customFormat="1" ht="18" x14ac:dyDescent="0.25">
      <c r="B178" s="77" t="s">
        <v>119</v>
      </c>
      <c r="C178" s="78"/>
      <c r="D178" s="78"/>
      <c r="E178" s="78"/>
      <c r="F178" s="78"/>
      <c r="G178" s="78"/>
      <c r="H178" s="78"/>
      <c r="I178" s="78"/>
      <c r="J178" s="78"/>
      <c r="K178" s="79"/>
    </row>
    <row r="179" spans="2:11" s="80" customFormat="1" ht="12.75" customHeight="1" x14ac:dyDescent="0.25">
      <c r="B179" s="132" t="s">
        <v>120</v>
      </c>
      <c r="C179" s="133"/>
      <c r="D179" s="133"/>
      <c r="E179" s="133"/>
      <c r="F179" s="133"/>
      <c r="G179" s="133"/>
      <c r="H179" s="133"/>
      <c r="I179" s="133"/>
      <c r="J179" s="133"/>
      <c r="K179" s="134"/>
    </row>
    <row r="180" spans="2:11" s="80" customFormat="1" ht="18" x14ac:dyDescent="0.25">
      <c r="B180" s="135"/>
      <c r="C180" s="136"/>
      <c r="D180" s="136"/>
      <c r="E180" s="136"/>
      <c r="F180" s="136"/>
      <c r="G180" s="136"/>
      <c r="H180" s="136"/>
      <c r="I180" s="136"/>
      <c r="J180" s="136"/>
      <c r="K180" s="137"/>
    </row>
    <row r="181" spans="2:11" s="80" customFormat="1" ht="18" x14ac:dyDescent="0.25">
      <c r="B181" s="135"/>
      <c r="C181" s="136"/>
      <c r="D181" s="136"/>
      <c r="E181" s="136"/>
      <c r="F181" s="136"/>
      <c r="G181" s="136"/>
      <c r="H181" s="136"/>
      <c r="I181" s="136"/>
      <c r="J181" s="136"/>
      <c r="K181" s="137"/>
    </row>
    <row r="182" spans="2:11" s="80" customFormat="1" ht="18" x14ac:dyDescent="0.25">
      <c r="B182" s="135"/>
      <c r="C182" s="136"/>
      <c r="D182" s="136"/>
      <c r="E182" s="136"/>
      <c r="F182" s="136"/>
      <c r="G182" s="136"/>
      <c r="H182" s="136"/>
      <c r="I182" s="136"/>
      <c r="J182" s="136"/>
      <c r="K182" s="137"/>
    </row>
    <row r="183" spans="2:11" s="80" customFormat="1" ht="18" x14ac:dyDescent="0.25">
      <c r="B183" s="135"/>
      <c r="C183" s="136"/>
      <c r="D183" s="136"/>
      <c r="E183" s="136"/>
      <c r="F183" s="136"/>
      <c r="G183" s="136"/>
      <c r="H183" s="136"/>
      <c r="I183" s="136"/>
      <c r="J183" s="136"/>
      <c r="K183" s="137"/>
    </row>
    <row r="184" spans="2:11" s="80" customFormat="1" ht="9.75" customHeight="1" x14ac:dyDescent="0.25">
      <c r="B184" s="138"/>
      <c r="C184" s="139"/>
      <c r="D184" s="139"/>
      <c r="E184" s="139"/>
      <c r="F184" s="139"/>
      <c r="G184" s="139"/>
      <c r="H184" s="139"/>
      <c r="I184" s="139"/>
      <c r="J184" s="139"/>
      <c r="K184" s="140"/>
    </row>
  </sheetData>
  <sheetProtection algorithmName="SHA-512" hashValue="mZ7d614uTvQ50x1OBthd18T7pdyAqHsq2juq6xeXY27xcMiQIzBa9mEomcBj9fam2Zt3SFkDCm53A/cyLorwJA==" saltValue="bMglnaC8TbfvGeDdnt2SvA==" spinCount="100000" sheet="1" objects="1" scenarios="1"/>
  <dataConsolidate/>
  <mergeCells count="178">
    <mergeCell ref="J69:J71"/>
    <mergeCell ref="B68:H69"/>
    <mergeCell ref="B146:H146"/>
    <mergeCell ref="B151:I151"/>
    <mergeCell ref="B133:H133"/>
    <mergeCell ref="I134:I135"/>
    <mergeCell ref="J134:J135"/>
    <mergeCell ref="B134:H134"/>
    <mergeCell ref="B135:H135"/>
    <mergeCell ref="B130:H131"/>
    <mergeCell ref="B78:H78"/>
    <mergeCell ref="B79:H79"/>
    <mergeCell ref="B80:H80"/>
    <mergeCell ref="B82:H82"/>
    <mergeCell ref="B86:H86"/>
    <mergeCell ref="B87:H87"/>
    <mergeCell ref="B88:H88"/>
    <mergeCell ref="B83:H83"/>
    <mergeCell ref="B144:H144"/>
    <mergeCell ref="B145:H145"/>
    <mergeCell ref="B120:H120"/>
    <mergeCell ref="B94:H94"/>
    <mergeCell ref="J147:K147"/>
    <mergeCell ref="J148:K148"/>
    <mergeCell ref="B15:B20"/>
    <mergeCell ref="D16:K16"/>
    <mergeCell ref="D17:K17"/>
    <mergeCell ref="D18:K18"/>
    <mergeCell ref="D20:K20"/>
    <mergeCell ref="C21:K21"/>
    <mergeCell ref="B27:I27"/>
    <mergeCell ref="J27:K27"/>
    <mergeCell ref="B90:H90"/>
    <mergeCell ref="D58:E58"/>
    <mergeCell ref="J58:K58"/>
    <mergeCell ref="D52:I52"/>
    <mergeCell ref="J52:K52"/>
    <mergeCell ref="B52:C52"/>
    <mergeCell ref="C54:D54"/>
    <mergeCell ref="G54:I54"/>
    <mergeCell ref="K68:K71"/>
    <mergeCell ref="B72:H72"/>
    <mergeCell ref="B63:K63"/>
    <mergeCell ref="B85:H85"/>
    <mergeCell ref="B76:H76"/>
    <mergeCell ref="B77:H77"/>
    <mergeCell ref="B75:H75"/>
    <mergeCell ref="D19:K19"/>
    <mergeCell ref="K85:K88"/>
    <mergeCell ref="J164:K164"/>
    <mergeCell ref="J165:K165"/>
    <mergeCell ref="B149:H149"/>
    <mergeCell ref="B150:H150"/>
    <mergeCell ref="B100:H100"/>
    <mergeCell ref="B143:H143"/>
    <mergeCell ref="B108:H108"/>
    <mergeCell ref="B110:H111"/>
    <mergeCell ref="B125:H125"/>
    <mergeCell ref="B127:H128"/>
    <mergeCell ref="B138:K138"/>
    <mergeCell ref="B140:H140"/>
    <mergeCell ref="K102:K103"/>
    <mergeCell ref="K106:K107"/>
    <mergeCell ref="B155:F155"/>
    <mergeCell ref="B156:F156"/>
    <mergeCell ref="B157:F157"/>
    <mergeCell ref="B119:H119"/>
    <mergeCell ref="B96:H96"/>
    <mergeCell ref="B102:H102"/>
    <mergeCell ref="B116:H117"/>
    <mergeCell ref="B99:H99"/>
    <mergeCell ref="B103:H103"/>
    <mergeCell ref="B154:F154"/>
    <mergeCell ref="B159:H160"/>
    <mergeCell ref="B147:H147"/>
    <mergeCell ref="D34:I36"/>
    <mergeCell ref="B60:C60"/>
    <mergeCell ref="D60:F60"/>
    <mergeCell ref="D40:I41"/>
    <mergeCell ref="B40:C41"/>
    <mergeCell ref="B104:H104"/>
    <mergeCell ref="B113:H114"/>
    <mergeCell ref="B74:J74"/>
    <mergeCell ref="J172:K176"/>
    <mergeCell ref="J140:K140"/>
    <mergeCell ref="J143:K143"/>
    <mergeCell ref="K134:K135"/>
    <mergeCell ref="B121:H121"/>
    <mergeCell ref="B106:H106"/>
    <mergeCell ref="B107:H107"/>
    <mergeCell ref="K130:K131"/>
    <mergeCell ref="J141:K142"/>
    <mergeCell ref="B123:H123"/>
    <mergeCell ref="B124:H124"/>
    <mergeCell ref="B141:H141"/>
    <mergeCell ref="B142:H142"/>
    <mergeCell ref="G153:H153"/>
    <mergeCell ref="G154:H154"/>
    <mergeCell ref="G155:H155"/>
    <mergeCell ref="G156:H156"/>
    <mergeCell ref="G157:H157"/>
    <mergeCell ref="B98:H98"/>
    <mergeCell ref="B93:H93"/>
    <mergeCell ref="G152:H152"/>
    <mergeCell ref="B152:F152"/>
    <mergeCell ref="B153:F153"/>
    <mergeCell ref="B158:H158"/>
    <mergeCell ref="B2:K2"/>
    <mergeCell ref="B4:K4"/>
    <mergeCell ref="B25:K25"/>
    <mergeCell ref="B162:H163"/>
    <mergeCell ref="B165:H166"/>
    <mergeCell ref="J154:K154"/>
    <mergeCell ref="J155:K155"/>
    <mergeCell ref="J156:K156"/>
    <mergeCell ref="J157:K157"/>
    <mergeCell ref="J158:K158"/>
    <mergeCell ref="J149:K149"/>
    <mergeCell ref="J150:K150"/>
    <mergeCell ref="J151:K151"/>
    <mergeCell ref="J152:K152"/>
    <mergeCell ref="J153:K153"/>
    <mergeCell ref="J144:K144"/>
    <mergeCell ref="J145:K145"/>
    <mergeCell ref="J146:K146"/>
    <mergeCell ref="J31:K32"/>
    <mergeCell ref="J34:K36"/>
    <mergeCell ref="J159:K159"/>
    <mergeCell ref="C15:K15"/>
    <mergeCell ref="B66:H66"/>
    <mergeCell ref="E54:F54"/>
    <mergeCell ref="B56:I56"/>
    <mergeCell ref="J54:K54"/>
    <mergeCell ref="B179:K184"/>
    <mergeCell ref="B67:H67"/>
    <mergeCell ref="B71:H71"/>
    <mergeCell ref="K66:K67"/>
    <mergeCell ref="I66:J67"/>
    <mergeCell ref="I65:J65"/>
    <mergeCell ref="B70:H70"/>
    <mergeCell ref="I68:I71"/>
    <mergeCell ref="B169:K169"/>
    <mergeCell ref="J171:K171"/>
    <mergeCell ref="J167:K167"/>
    <mergeCell ref="J168:K168"/>
    <mergeCell ref="J160:K160"/>
    <mergeCell ref="J162:K162"/>
    <mergeCell ref="B89:H89"/>
    <mergeCell ref="B91:H91"/>
    <mergeCell ref="B92:H92"/>
    <mergeCell ref="B97:H97"/>
    <mergeCell ref="B172:H172"/>
    <mergeCell ref="B174:H174"/>
    <mergeCell ref="B173:H173"/>
    <mergeCell ref="J43:K43"/>
    <mergeCell ref="D47:H48"/>
    <mergeCell ref="B81:H81"/>
    <mergeCell ref="B43:C43"/>
    <mergeCell ref="E43:G43"/>
    <mergeCell ref="D31:I32"/>
    <mergeCell ref="B31:C32"/>
    <mergeCell ref="B6:K10"/>
    <mergeCell ref="J56:K56"/>
    <mergeCell ref="B45:I45"/>
    <mergeCell ref="J45:K45"/>
    <mergeCell ref="B47:C48"/>
    <mergeCell ref="B50:C50"/>
    <mergeCell ref="D50:F50"/>
    <mergeCell ref="B23:J23"/>
    <mergeCell ref="B13:B14"/>
    <mergeCell ref="C13:K13"/>
    <mergeCell ref="C14:K14"/>
    <mergeCell ref="D29:I29"/>
    <mergeCell ref="B35:C35"/>
    <mergeCell ref="B38:C38"/>
    <mergeCell ref="D38:F38"/>
    <mergeCell ref="J38:K38"/>
    <mergeCell ref="J47:K48"/>
  </mergeCells>
  <conditionalFormatting sqref="B67:H67 B70:H71">
    <cfRule type="containsText" dxfId="1" priority="2" operator="containsText" text="Exclusión">
      <formula>NOT(ISERROR(SEARCH("Exclusión",B67)))</formula>
    </cfRule>
  </conditionalFormatting>
  <conditionalFormatting sqref="B134:H135">
    <cfRule type="containsText" dxfId="0" priority="1" operator="containsText" text="Atención">
      <formula>NOT(ISERROR(SEARCH("Atención",B134)))</formula>
    </cfRule>
  </conditionalFormatting>
  <dataValidations count="2">
    <dataValidation type="date" allowBlank="1" showInputMessage="1" prompt="Por favor, introducir fecha en formato dd/mm/aaaa" sqref="D43 H43" xr:uid="{EF2A9E0F-F1AC-4873-83EA-16C9D70389A6}">
      <formula1>45474</formula1>
      <formula2>45838</formula2>
    </dataValidation>
    <dataValidation type="custom" allowBlank="1" showInputMessage="1" showErrorMessage="1" errorTitle="Formato no válido" error="Por favor, introducir número con dos decimales como máximo" sqref="I66:J67 I68:I71 I160 I86:J93 I97:J99 I103:J103 I107:J107 I111:J111 I114:J114 I117:J117 I120:J120 I124:J124 I131 I141:I146 I153:I157 I76:J82" xr:uid="{E8ADB621-375F-4F0D-B60E-9678A13CDF4A}">
      <formula1>AND(ISNUMBER(I66),ROUND(I66,2)=I66)</formula1>
    </dataValidation>
  </dataValidations>
  <hyperlinks>
    <hyperlink ref="C14" r:id="rId1" xr:uid="{3F2F922B-6796-4EE5-B46C-334236E8BDBB}"/>
    <hyperlink ref="B23:I23" location="'2. Indicaciones (2)'!B2" display="Ver INDICACIONES PARA CUMPLIMENTAR (2) en la segunda hoja de este libro" xr:uid="{B6C438F5-4498-4649-A222-1BF63C478537}"/>
    <hyperlink ref="K75" location="'2. Indicaciones (2)'!C5" display="- El parámetro &quot;Cantidad a financiar con la subv.&quot; está definito en la segunda hoja de este libro" xr:uid="{010D136B-2C05-4EA6-8EA8-F5E124446763}"/>
  </hyperlinks>
  <pageMargins left="0.7" right="0.7" top="0.75" bottom="0.75" header="0.3" footer="0.3"/>
  <pageSetup paperSize="9" scale="48" fitToHeight="0"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84B5645A-602E-42A4-A362-43AC31C1BAA0}">
          <x14:formula1>
            <xm:f>'3. Desplegables'!$H$3:$H$10</xm:f>
          </x14:formula1>
          <xm:sqref>D47</xm:sqref>
        </x14:dataValidation>
        <x14:dataValidation type="list" allowBlank="1" showInputMessage="1" showErrorMessage="1" xr:uid="{A586562A-7DB2-4E8F-9007-6662F81E1F57}">
          <x14:formula1>
            <xm:f>'3. Desplegables'!$J$3:$J$5</xm:f>
          </x14:formula1>
          <xm:sqref>D58:E58</xm:sqref>
        </x14:dataValidation>
        <x14:dataValidation type="list" allowBlank="1" showInputMessage="1" showErrorMessage="1" xr:uid="{3068705A-FAEF-46CD-81D8-951E8470DD14}">
          <x14:formula1>
            <xm:f>'3. Desplegables'!$L$3:$L$23</xm:f>
          </x14:formula1>
          <xm:sqref>D38:F38</xm:sqref>
        </x14:dataValidation>
        <x14:dataValidation type="list" allowBlank="1" showInputMessage="1" showErrorMessage="1" xr:uid="{ECEB65E4-FD51-4D89-93ED-9B82042D6DCA}">
          <x14:formula1>
            <xm:f>'3. Desplegables'!$B$3:$B$7</xm:f>
          </x14:formula1>
          <xm:sqref>G153:H157</xm:sqref>
        </x14:dataValidation>
        <x14:dataValidation type="list" allowBlank="1" showInputMessage="1" showErrorMessage="1" xr:uid="{46AF3DD3-D25E-459D-8960-141EB9D29E9A}">
          <x14:formula1>
            <xm:f>'3. Desplegables'!$D$3:$D$5</xm:f>
          </x14:formula1>
          <xm:sqref>D31:I32</xm:sqref>
        </x14:dataValidation>
        <x14:dataValidation type="list" allowBlank="1" showInputMessage="1" showErrorMessage="1" xr:uid="{D6C33F0A-6E42-448B-A523-A4D540B34E21}">
          <x14:formula1>
            <xm:f>'3. Desplegables'!$F$3:$F$7</xm:f>
          </x14:formula1>
          <xm:sqref>D34:I36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37E5-460B-4F83-B98B-5503F7769A99}">
  <sheetPr>
    <pageSetUpPr fitToPage="1"/>
  </sheetPr>
  <dimension ref="B2:K6"/>
  <sheetViews>
    <sheetView zoomScale="90" zoomScaleNormal="90" workbookViewId="0">
      <selection activeCell="C5" sqref="C5:K5"/>
    </sheetView>
  </sheetViews>
  <sheetFormatPr baseColWidth="10" defaultColWidth="10.7109375" defaultRowHeight="12.75" x14ac:dyDescent="0.25"/>
  <cols>
    <col min="1" max="1" width="8.140625" style="8" customWidth="1"/>
    <col min="2" max="2" width="12.42578125" style="8" customWidth="1"/>
    <col min="3" max="3" width="14.28515625" style="8" bestFit="1" customWidth="1"/>
    <col min="4" max="5" width="10.7109375" style="8" customWidth="1"/>
    <col min="6" max="6" width="10.7109375" style="8"/>
    <col min="7" max="7" width="10.7109375" style="8" customWidth="1"/>
    <col min="8" max="8" width="10.7109375" style="8"/>
    <col min="9" max="9" width="12" style="8" bestFit="1" customWidth="1"/>
    <col min="10" max="10" width="10.85546875" style="8" bestFit="1" customWidth="1"/>
    <col min="11" max="11" width="53" style="9" customWidth="1"/>
    <col min="12" max="16384" width="10.7109375" style="8"/>
  </cols>
  <sheetData>
    <row r="2" spans="2:11" ht="17.25" customHeight="1" x14ac:dyDescent="0.25">
      <c r="B2" s="10" t="s">
        <v>121</v>
      </c>
    </row>
    <row r="3" spans="2:11" ht="53.25" customHeight="1" x14ac:dyDescent="0.25">
      <c r="B3" s="5" t="s">
        <v>65</v>
      </c>
      <c r="C3" s="242" t="s">
        <v>137</v>
      </c>
      <c r="D3" s="243"/>
      <c r="E3" s="243"/>
      <c r="F3" s="243"/>
      <c r="G3" s="243"/>
      <c r="H3" s="243"/>
      <c r="I3" s="243"/>
      <c r="J3" s="243"/>
      <c r="K3" s="244"/>
    </row>
    <row r="4" spans="2:11" ht="78.75" customHeight="1" x14ac:dyDescent="0.25">
      <c r="B4" s="5" t="s">
        <v>66</v>
      </c>
      <c r="C4" s="242" t="s">
        <v>111</v>
      </c>
      <c r="D4" s="243"/>
      <c r="E4" s="243"/>
      <c r="F4" s="243"/>
      <c r="G4" s="243"/>
      <c r="H4" s="243"/>
      <c r="I4" s="243"/>
      <c r="J4" s="243"/>
      <c r="K4" s="244"/>
    </row>
    <row r="5" spans="2:11" ht="93" customHeight="1" x14ac:dyDescent="0.25">
      <c r="B5" s="5" t="s">
        <v>69</v>
      </c>
      <c r="C5" s="242" t="s">
        <v>129</v>
      </c>
      <c r="D5" s="243"/>
      <c r="E5" s="243"/>
      <c r="F5" s="243"/>
      <c r="G5" s="243"/>
      <c r="H5" s="243"/>
      <c r="I5" s="243"/>
      <c r="J5" s="243"/>
      <c r="K5" s="244"/>
    </row>
    <row r="6" spans="2:11" ht="69.95" customHeight="1" x14ac:dyDescent="0.25">
      <c r="B6" s="6" t="s">
        <v>68</v>
      </c>
      <c r="C6" s="245" t="s">
        <v>120</v>
      </c>
      <c r="D6" s="246"/>
      <c r="E6" s="246"/>
      <c r="F6" s="246"/>
      <c r="G6" s="246"/>
      <c r="H6" s="246"/>
      <c r="I6" s="246"/>
      <c r="J6" s="246"/>
      <c r="K6" s="246"/>
    </row>
  </sheetData>
  <sheetProtection algorithmName="SHA-512" hashValue="GMZIr7GwgmEZRVY0NmNYbxFwGu37jwE9uHkH3V3MHWvkiyq6iQwmtvTSd+nDrZAJyQHiVxB3dp9ctV1zEYeJ7g==" saltValue="/tT312fOPi4mA6MY4yZtlA==" spinCount="100000" sheet="1" objects="1" scenarios="1"/>
  <mergeCells count="4">
    <mergeCell ref="C3:K3"/>
    <mergeCell ref="C4:K4"/>
    <mergeCell ref="C5:K5"/>
    <mergeCell ref="C6:K6"/>
  </mergeCell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CB7D-F10D-41B0-85C7-73EF1434E9EE}">
  <dimension ref="B2:L23"/>
  <sheetViews>
    <sheetView zoomScale="80" zoomScaleNormal="80" workbookViewId="0">
      <selection activeCell="F10" sqref="F10"/>
    </sheetView>
  </sheetViews>
  <sheetFormatPr baseColWidth="10" defaultRowHeight="15" x14ac:dyDescent="0.25"/>
  <cols>
    <col min="1" max="1" width="11.42578125" style="82"/>
    <col min="2" max="2" width="23.42578125" style="82" bestFit="1" customWidth="1"/>
    <col min="3" max="3" width="3.5703125" style="82" customWidth="1"/>
    <col min="4" max="4" width="56.5703125" style="82" customWidth="1"/>
    <col min="5" max="5" width="5" style="82" customWidth="1"/>
    <col min="6" max="6" width="68.5703125" style="91" customWidth="1"/>
    <col min="7" max="7" width="3.42578125" style="82" customWidth="1"/>
    <col min="8" max="8" width="29.85546875" style="91" customWidth="1"/>
    <col min="9" max="9" width="6" style="82" customWidth="1"/>
    <col min="10" max="10" width="13.7109375" style="82" bestFit="1" customWidth="1"/>
    <col min="11" max="11" width="4.5703125" style="82" customWidth="1"/>
    <col min="12" max="12" width="19" style="91" customWidth="1"/>
    <col min="13" max="13" width="4.85546875" style="82" customWidth="1"/>
    <col min="14" max="16384" width="11.42578125" style="82"/>
  </cols>
  <sheetData>
    <row r="2" spans="2:12" ht="30" x14ac:dyDescent="0.25">
      <c r="B2" s="81" t="s">
        <v>40</v>
      </c>
      <c r="D2" s="83" t="s">
        <v>73</v>
      </c>
      <c r="F2" s="83" t="s">
        <v>76</v>
      </c>
      <c r="H2" s="83" t="s">
        <v>83</v>
      </c>
      <c r="J2" s="83" t="s">
        <v>93</v>
      </c>
      <c r="L2" s="83" t="s">
        <v>99</v>
      </c>
    </row>
    <row r="3" spans="2:12" s="85" customFormat="1" ht="45" x14ac:dyDescent="0.25">
      <c r="B3" s="84" t="s">
        <v>41</v>
      </c>
      <c r="D3" s="86" t="s">
        <v>74</v>
      </c>
      <c r="F3" s="86" t="s">
        <v>77</v>
      </c>
      <c r="H3" s="86" t="s">
        <v>85</v>
      </c>
      <c r="J3" s="86" t="s">
        <v>94</v>
      </c>
      <c r="L3" s="86" t="s">
        <v>150</v>
      </c>
    </row>
    <row r="4" spans="2:12" s="85" customFormat="1" ht="45" x14ac:dyDescent="0.25">
      <c r="B4" s="84" t="s">
        <v>42</v>
      </c>
      <c r="D4" s="86" t="s">
        <v>75</v>
      </c>
      <c r="F4" s="86" t="s">
        <v>78</v>
      </c>
      <c r="H4" s="86" t="s">
        <v>171</v>
      </c>
      <c r="J4" s="86" t="s">
        <v>95</v>
      </c>
      <c r="L4" s="86" t="s">
        <v>151</v>
      </c>
    </row>
    <row r="5" spans="2:12" s="85" customFormat="1" ht="45" x14ac:dyDescent="0.25">
      <c r="B5" s="84" t="s">
        <v>45</v>
      </c>
      <c r="D5" s="86" t="s">
        <v>148</v>
      </c>
      <c r="F5" s="86" t="s">
        <v>79</v>
      </c>
      <c r="H5" s="86" t="s">
        <v>172</v>
      </c>
      <c r="J5" s="86" t="s">
        <v>96</v>
      </c>
      <c r="L5" s="86" t="s">
        <v>152</v>
      </c>
    </row>
    <row r="6" spans="2:12" s="85" customFormat="1" ht="60" x14ac:dyDescent="0.25">
      <c r="B6" s="84" t="s">
        <v>43</v>
      </c>
      <c r="F6" s="86" t="s">
        <v>192</v>
      </c>
      <c r="G6" s="87"/>
      <c r="H6" s="86" t="s">
        <v>173</v>
      </c>
      <c r="J6" s="88"/>
      <c r="L6" s="86" t="s">
        <v>153</v>
      </c>
    </row>
    <row r="7" spans="2:12" s="85" customFormat="1" ht="45" x14ac:dyDescent="0.25">
      <c r="B7" s="84" t="s">
        <v>44</v>
      </c>
      <c r="F7" s="86" t="s">
        <v>149</v>
      </c>
      <c r="H7" s="86" t="s">
        <v>174</v>
      </c>
      <c r="L7" s="86" t="s">
        <v>154</v>
      </c>
    </row>
    <row r="8" spans="2:12" ht="30" x14ac:dyDescent="0.25">
      <c r="B8" s="89"/>
      <c r="F8" s="92"/>
      <c r="H8" s="90" t="s">
        <v>175</v>
      </c>
      <c r="L8" s="86" t="s">
        <v>155</v>
      </c>
    </row>
    <row r="9" spans="2:12" ht="30" x14ac:dyDescent="0.25">
      <c r="H9" s="90" t="s">
        <v>176</v>
      </c>
      <c r="L9" s="86" t="s">
        <v>156</v>
      </c>
    </row>
    <row r="10" spans="2:12" ht="30" x14ac:dyDescent="0.25">
      <c r="H10" s="90" t="s">
        <v>177</v>
      </c>
      <c r="L10" s="86" t="s">
        <v>157</v>
      </c>
    </row>
    <row r="11" spans="2:12" x14ac:dyDescent="0.25">
      <c r="L11" s="86" t="s">
        <v>158</v>
      </c>
    </row>
    <row r="12" spans="2:12" x14ac:dyDescent="0.25">
      <c r="L12" s="86" t="s">
        <v>159</v>
      </c>
    </row>
    <row r="13" spans="2:12" x14ac:dyDescent="0.25">
      <c r="L13" s="86" t="s">
        <v>160</v>
      </c>
    </row>
    <row r="14" spans="2:12" ht="30" x14ac:dyDescent="0.25">
      <c r="L14" s="86" t="s">
        <v>161</v>
      </c>
    </row>
    <row r="15" spans="2:12" ht="30" x14ac:dyDescent="0.25">
      <c r="L15" s="86" t="s">
        <v>162</v>
      </c>
    </row>
    <row r="16" spans="2:12" ht="30" x14ac:dyDescent="0.25">
      <c r="L16" s="86" t="s">
        <v>163</v>
      </c>
    </row>
    <row r="17" spans="12:12" x14ac:dyDescent="0.25">
      <c r="L17" s="90" t="s">
        <v>164</v>
      </c>
    </row>
    <row r="18" spans="12:12" ht="30" x14ac:dyDescent="0.25">
      <c r="L18" s="90" t="s">
        <v>165</v>
      </c>
    </row>
    <row r="19" spans="12:12" x14ac:dyDescent="0.25">
      <c r="L19" s="90" t="s">
        <v>166</v>
      </c>
    </row>
    <row r="20" spans="12:12" x14ac:dyDescent="0.25">
      <c r="L20" s="90" t="s">
        <v>167</v>
      </c>
    </row>
    <row r="21" spans="12:12" x14ac:dyDescent="0.25">
      <c r="L21" s="90" t="s">
        <v>168</v>
      </c>
    </row>
    <row r="22" spans="12:12" ht="45" x14ac:dyDescent="0.25">
      <c r="L22" s="86" t="s">
        <v>169</v>
      </c>
    </row>
    <row r="23" spans="12:12" ht="30" x14ac:dyDescent="0.25">
      <c r="L23" s="86" t="s">
        <v>170</v>
      </c>
    </row>
  </sheetData>
  <sheetProtection algorithmName="SHA-512" hashValue="aYx0JPB/9CxAWO3/KjpCQnnpXcs/awmuPDN8D+1GsyKozmeqQDcke8hzB+SihRkVN3WqHzj6X8VfqRyfMltIqw==" saltValue="XWrFNLv6aIF3NjzTYOEC8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Memoria</vt:lpstr>
      <vt:lpstr>2. Indicaciones (2)</vt:lpstr>
      <vt:lpstr>3. 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Juan Vicente Rodríguez López</cp:lastModifiedBy>
  <cp:lastPrinted>2025-05-21T01:58:42Z</cp:lastPrinted>
  <dcterms:created xsi:type="dcterms:W3CDTF">2025-04-27T12:53:16Z</dcterms:created>
  <dcterms:modified xsi:type="dcterms:W3CDTF">2025-05-21T13:03:08Z</dcterms:modified>
</cp:coreProperties>
</file>