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25\patrimonio\2025\SUBVENCIÓN PATRIMONIO CULTURAL\"/>
    </mc:Choice>
  </mc:AlternateContent>
  <xr:revisionPtr revIDLastSave="0" documentId="13_ncr:1_{BB01DB27-0129-43A9-A28F-C00B2349827E}" xr6:coauthVersionLast="47" xr6:coauthVersionMax="47" xr10:uidLastSave="{00000000-0000-0000-0000-000000000000}"/>
  <workbookProtection workbookAlgorithmName="SHA-512" workbookHashValue="Cvj3+aCHbfOm3PePH5j0DmeAXjsR8VTCdBdeiRzzcFZY1HY+qWKa6n94ithW+0HE/twE6dxrOhCFSW7vJvJtig==" workbookSaltValue="1lGr/IeG9ZLXLDupFkXgzQ==" workbookSpinCount="100000" lockStructure="1"/>
  <bookViews>
    <workbookView xWindow="-120" yWindow="-120" windowWidth="29040" windowHeight="15840" xr2:uid="{6DA387FD-E128-4F67-A9B3-54FDEC8571B7}"/>
  </bookViews>
  <sheets>
    <sheet name="1. Memoria" sheetId="1" r:id="rId1"/>
    <sheet name="2. Indicaciones (2)" sheetId="4" state="hidden" r:id="rId2"/>
    <sheet name="3. Desplegables" sheetId="3"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9" i="1" l="1"/>
  <c r="I118" i="1"/>
  <c r="K67" i="1"/>
  <c r="I67" i="1"/>
  <c r="K62" i="1"/>
  <c r="I62" i="1"/>
  <c r="K52" i="1"/>
  <c r="I52" i="1"/>
  <c r="K100" i="1" l="1"/>
  <c r="I100" i="1"/>
  <c r="I43" i="1"/>
  <c r="I69" i="1" s="1"/>
  <c r="B68" i="1" s="1"/>
  <c r="I121" i="1"/>
  <c r="I134" i="1" s="1"/>
  <c r="I137" i="1" s="1"/>
  <c r="K40" i="1" l="1"/>
  <c r="B42" i="1" s="1"/>
  <c r="I96" i="1"/>
  <c r="B95" i="1" s="1"/>
  <c r="I73" i="1"/>
  <c r="B72" i="1" s="1"/>
  <c r="I77" i="1"/>
  <c r="B76" i="1" s="1"/>
  <c r="I106" i="1"/>
  <c r="B148" i="1" s="1"/>
  <c r="I143" i="1"/>
  <c r="K106" i="1"/>
  <c r="B152" i="1" s="1"/>
  <c r="B107" i="1" l="1"/>
  <c r="I144" i="1"/>
  <c r="I145" i="1" s="1"/>
  <c r="B106" i="1"/>
  <c r="M142" i="1" l="1"/>
  <c r="B156" i="1" s="1"/>
</calcChain>
</file>

<file path=xl/sharedStrings.xml><?xml version="1.0" encoding="utf-8"?>
<sst xmlns="http://schemas.openxmlformats.org/spreadsheetml/2006/main" count="218" uniqueCount="167">
  <si>
    <t>Coste total del proyecto</t>
  </si>
  <si>
    <t>2.A. CAPÍTULOS DE GASTOS SUBVENCIONABLES</t>
  </si>
  <si>
    <t>Importe</t>
  </si>
  <si>
    <t xml:space="preserve">1. Gastos en infraestructura </t>
  </si>
  <si>
    <t>2. Marketing y comunicación</t>
  </si>
  <si>
    <t>1.1. Gastos de alquiler de espacios y equipamiento técnico.</t>
  </si>
  <si>
    <t>1.2. Gastos de servicios técnicos y profesionales.</t>
  </si>
  <si>
    <t>1.3. Gastos de alquiler de uso de plataformas virtuales.</t>
  </si>
  <si>
    <t>1.4. Gastos por el alojamiento virtual de contenidos.</t>
  </si>
  <si>
    <t>1.5. Gastos de las primas de la póliza de responsabilidad civil y de la póliza de seguro de cancelación de los eventos o actividades incluidas en el proyecto.</t>
  </si>
  <si>
    <t>2.1. Gastos de elaboración de planes de marketing y comunicación.</t>
  </si>
  <si>
    <t>2.2. Gastos de análisis, obtención y tratamiento de datos de marketing.</t>
  </si>
  <si>
    <t>2.3. Gastos de marketing y comunicación derivados de acciones de incremento y desarrollo públicos.</t>
  </si>
  <si>
    <t>2.4. Gastos de diseño y producción de materiales de difusión, marketing, comunicación y/o publicidad.</t>
  </si>
  <si>
    <t>2.5. Gastos de campañas publicitarias.</t>
  </si>
  <si>
    <t>2.6. Gastos de contratación de agencias de marketing, prensa y/o comunicación.</t>
  </si>
  <si>
    <t>2.7. Gastos de contratación de personal técnico, alquiler de espacios y material técnico para acciones de prensa y comunicación.</t>
  </si>
  <si>
    <t>3.1. Gastos de desplazamiento en medios de transporte colectivo en clase turista, económica o similar.</t>
  </si>
  <si>
    <t>3.2. Gastos de alojamiento.</t>
  </si>
  <si>
    <t>TOTAL Capítulo 1</t>
  </si>
  <si>
    <t>-</t>
  </si>
  <si>
    <t>TOTAL Capítulo 2</t>
  </si>
  <si>
    <t>NOTAS ACLARATORIAS</t>
  </si>
  <si>
    <t>TOTAL Capítulo 3</t>
  </si>
  <si>
    <t>2. PRESUPUESTO DETALLADO DE LOS GASTOS PARA LA TOTALIDAD DEL PROYECTO</t>
  </si>
  <si>
    <t>3.A. RECURSOS PROPIOS</t>
  </si>
  <si>
    <t>3.B. RECURSOS EXTERNOS</t>
  </si>
  <si>
    <t>3.B.a) Cuantía solicitada de la presente subvención</t>
  </si>
  <si>
    <t>3.B.b) Financiación de otras entidades públicas</t>
  </si>
  <si>
    <t>Denominación de la institución pública</t>
  </si>
  <si>
    <t>3. INGRESOS PREVISTOS (RECURSOS PROPIOS + RECURSOS EXTERNOS)</t>
  </si>
  <si>
    <t>TOTAL 3.B.b) Financiación de otras entidades públicas</t>
  </si>
  <si>
    <t>3.B.c) Financiación entidades privadas</t>
  </si>
  <si>
    <t>TOTAL 3.A. RECURSOS PROPIOS</t>
  </si>
  <si>
    <t>Estado</t>
  </si>
  <si>
    <t>Estado de otras ayudas/subvenciones</t>
  </si>
  <si>
    <t>1. Solicitada</t>
  </si>
  <si>
    <t>2. Concedida</t>
  </si>
  <si>
    <t>4. Abonada</t>
  </si>
  <si>
    <t>5. Otros</t>
  </si>
  <si>
    <t>3. En justificación</t>
  </si>
  <si>
    <t>% del Coste de realización orientativo</t>
  </si>
  <si>
    <t>4. RESULTADO ECONÓMICO DEL PROYECTO</t>
  </si>
  <si>
    <t>3. INGRESOS PREVISTOS</t>
  </si>
  <si>
    <t>A financiar</t>
  </si>
  <si>
    <t>4. Gastos de producción de los eventos o actividades del proyecto, con los límites previstos en las bases reguladoras</t>
  </si>
  <si>
    <t>5. Gastos de salarios y cobertura social del personal del empresario individual y cuotas del propio empresario autónomo relacionadas con el proyecto y sus eventos o actividades, con los límites previstos en las bases reguladoras</t>
  </si>
  <si>
    <t>2.B. GASTOS NO SUBVENCIONABLES</t>
  </si>
  <si>
    <t>Importe TOTAL</t>
  </si>
  <si>
    <t>Importes TOTALES</t>
  </si>
  <si>
    <t>MEMORIA ECONÓMICO-FINANCIERA</t>
  </si>
  <si>
    <r>
      <t>TOTAL 3.B. RECURSOS EXTERNOS</t>
    </r>
    <r>
      <rPr>
        <sz val="10"/>
        <color theme="1"/>
        <rFont val="Arial"/>
        <family val="2"/>
      </rPr>
      <t xml:space="preserve"> (3.B.a)+3.B.b)+3.B.c))</t>
    </r>
  </si>
  <si>
    <r>
      <t>RESULTADO</t>
    </r>
    <r>
      <rPr>
        <sz val="10"/>
        <color theme="1"/>
        <rFont val="Arial"/>
        <family val="2"/>
      </rPr>
      <t xml:space="preserve"> (3-2)</t>
    </r>
  </si>
  <si>
    <t>Cuantía solicitada en la presente subvención</t>
  </si>
  <si>
    <t>Leyenda de colores de relleno</t>
  </si>
  <si>
    <t>Coste de realización</t>
  </si>
  <si>
    <t>Límites de los gastos subvencionables</t>
  </si>
  <si>
    <t>Generales</t>
  </si>
  <si>
    <t>Adjuntar el documento en la sede electrónica</t>
  </si>
  <si>
    <t>Cantidad a financiar con la subvención</t>
  </si>
  <si>
    <t>Modalidad</t>
  </si>
  <si>
    <t>A: Proyectos y actividades culturales relacionadas con las artes escénicas y musicales: danza, teatro, artes circenses y música.</t>
  </si>
  <si>
    <t>B: Proyectos y actividades culturales relacionados con la literatura: narrativa, poesía ensayo, dramaturgia y narración oral y cómic: novela gráfica y cómic.</t>
  </si>
  <si>
    <t>Sub Modalidad</t>
  </si>
  <si>
    <t>A.1. Programación y exhibición de residencias artísticas en espacios escénicos.</t>
  </si>
  <si>
    <t>A.2. Proyectos integrales de exhibición en salas privadas.</t>
  </si>
  <si>
    <t>A.3. Festivales, muestras, jornadas, mercados, congresos, encuentros sectoriales profesionales y otros eventos culturales similares en materia de artes escénicas y musicales (danza, teatro, artes circenses y música).</t>
  </si>
  <si>
    <t>B.1. Actividades de promoción y difusión de la literatura, de dinamización y fomento de la lectura, encuentros con autores/as, mesas de diálogo y debates, cuentacuentos, narración oral y/o lecturas dramatizadas.</t>
  </si>
  <si>
    <t>B.2. Festivales, muestras, jornadas, mercados, congresos, actividades divulgativas, encuentros sectoriales profesionales, seminarios, exposiciones, acciones dirigidas a difundir las letras canarias, y otros eventos culturales similares en materia de literatura.</t>
  </si>
  <si>
    <t>Tipo de persona interesada</t>
  </si>
  <si>
    <t>Persona física (profesional, autónomo/a)</t>
  </si>
  <si>
    <t>Persona jurídica CON ánimo de lucro (sociedades, AIE, etc.)</t>
  </si>
  <si>
    <t>NIF/DNI/NIE:</t>
  </si>
  <si>
    <t>Correo electrónico:</t>
  </si>
  <si>
    <t>Figura del representante</t>
  </si>
  <si>
    <t>Representante legal</t>
  </si>
  <si>
    <t>Apoderado/a</t>
  </si>
  <si>
    <t>Otro</t>
  </si>
  <si>
    <t>Disciplina artística</t>
  </si>
  <si>
    <t>Danza</t>
  </si>
  <si>
    <t>Teatro</t>
  </si>
  <si>
    <t>Artes circenses</t>
  </si>
  <si>
    <t>Música</t>
  </si>
  <si>
    <t>Narrativa</t>
  </si>
  <si>
    <t>Poesía</t>
  </si>
  <si>
    <t>Ensayo</t>
  </si>
  <si>
    <t>Dramaturgia</t>
  </si>
  <si>
    <t>Narración oral</t>
  </si>
  <si>
    <t>Cómic, novela gráfica</t>
  </si>
  <si>
    <t>Otras disciplinas escénicas</t>
  </si>
  <si>
    <t>Otras disciplinas literarias</t>
  </si>
  <si>
    <t>INDICACIONES PARA CUMPLIMENTAR (1):</t>
  </si>
  <si>
    <r>
      <t xml:space="preserve">Cantidad </t>
    </r>
    <r>
      <rPr>
        <b/>
        <u/>
        <sz val="10"/>
        <color theme="1"/>
        <rFont val="Arial"/>
        <family val="2"/>
      </rPr>
      <t>a financiar</t>
    </r>
    <r>
      <rPr>
        <b/>
        <sz val="10"/>
        <color theme="1"/>
        <rFont val="Arial"/>
        <family val="2"/>
      </rPr>
      <t xml:space="preserve"> con la subv.</t>
    </r>
  </si>
  <si>
    <r>
      <t xml:space="preserve">Cantidad </t>
    </r>
    <r>
      <rPr>
        <b/>
        <u/>
        <sz val="10"/>
        <color theme="1"/>
        <rFont val="Arial"/>
        <family val="2"/>
      </rPr>
      <t>a financiar</t>
    </r>
    <r>
      <rPr>
        <b/>
        <sz val="10"/>
        <color theme="1"/>
        <rFont val="Arial"/>
        <family val="2"/>
      </rPr>
      <t xml:space="preserve"> con la subv. TOTAL</t>
    </r>
  </si>
  <si>
    <t xml:space="preserve"> - Selección de "Estado" mediante lista desplegable.</t>
  </si>
  <si>
    <t>Importe; %</t>
  </si>
  <si>
    <t xml:space="preserve"> - Restringe los capítulos: 4. Gastos de producción; 5. Gastos de personal; 9. Gastos generales y 10. Gastos de representación. (Base 18.3).
 - Se expresan en términos porcentuales. Teniendo como base, el coste de realización (Base 18.3).
 - El exceso de alguno de los límites, no excluye al proyecto. Sin embargo, en la posterior fase de justificación, si el proyecto es estimado, ese exceso será considerado gasto no subvencionable.
 - Su cálculo definitivo, jurídicamente válido y las consecuencias de su aplicación, se realizará en la posterior fase de justificación, si el proyecto ha sido estimado. Sin embargo, se ha considerado conveniente mostrar un cálculo orientativo en esta fase temprana.</t>
  </si>
  <si>
    <t>Adjuntar el documento en la sede electrónica:</t>
  </si>
  <si>
    <t xml:space="preserve"> - El presente documento debe ser adjuntado en formato PDF (Portable Document Format) (Base 11.1.f).
 - No adjuntar en formato hoja de cálculo (el formato actual de este archivo) debido a incompatibilidades con la sede electrónica. 
 - Al convertir a formato PDF, se ruega: A) disposición de página vertical; B) elegir la hoja "1. Memoria" como "hoja activa"; C) ajustar todas las columnas a una única página; D) antes de adjuntar, abrir el documento para confirmar su correcta visualización.
 - Un documento no legible, será motivo de requerimiento y, consecuentemente, la dilación del expediente.</t>
  </si>
  <si>
    <t>INDICACIONES PARA CUMPLIMENTAR (2):</t>
  </si>
  <si>
    <t>- Verde medio:</t>
  </si>
  <si>
    <t>- Verde claro:</t>
  </si>
  <si>
    <t>- Gris claro:</t>
  </si>
  <si>
    <t>- Naranja:</t>
  </si>
  <si>
    <t>Ver INDICACIONES PARA CUMPLIMENTAR (2) en la segunda hoja de este libro</t>
  </si>
  <si>
    <t xml:space="preserve"> - Acorde a Base 11.4.b): "Memoria económico-financiera que ha de contener, en todo caso: […] Especificación de los gastos para los que se solicita la participación en el presente procedimiento. No será aceptado el presupuesto que no los especifique."
 - Es decir, ¿qué gastos se pretenden financiar/cubrir con la cuantía solicitada? ¿Hacia qué gastos se va a imputar el dinero que se está solicitando?
 - En el presente modelo, dicha columna se denominará "Cantidad a financiar con la sub." o versión acortada "A financiar".
 - A título de ejemplo: A) Usted solicita= 15.000 €; B) indica que tiene unos gastos del Capítulo 3 Marketing y comunicación por importe= 10.000 € y del Capítulo 8 Honorarios= 50.000 €; C) Decide que los 15.000 van a ser destinados a cubrir los 10.000 de Marketing y los restantes 5.000 a Honorarios. La distribución es flexible.
 - La sumatoria de esta columna, deberá coincidir con la cantidad solicitada.</t>
  </si>
  <si>
    <t>a) Fondos propios</t>
  </si>
  <si>
    <t>b) Ingresos por taquilla</t>
  </si>
  <si>
    <t>c) Ingresos por venta de alimentos</t>
  </si>
  <si>
    <t>d) Ingresos por cesión de espacios</t>
  </si>
  <si>
    <t>e) Merchandising</t>
  </si>
  <si>
    <t>f) Otros ingresos de recursos propios</t>
  </si>
  <si>
    <t xml:space="preserve"> - Definición acorde a la Base 1.3.4: "Coste del proyecto comprendiendo los gastos subvencionables y sin contar los gastos que, de acuerdo con estas bases, estén sometidos a un límite porcentual". Es decir, es la sumatoria de los capítulos de gastos subvencionables no sometidos a límites porcentuales. Esto es, Capítulos 1+2+3+6+7+8.
 - Es la base sobre la que se calculan los límites porcentuales de los gastos subvencionables (Base 18.3).</t>
  </si>
  <si>
    <t>- Rojo:</t>
  </si>
  <si>
    <t>del gasto subvencionable</t>
  </si>
  <si>
    <t>- Ayudas y/o subvenciones de Cabildos, Ayuntamientos y otros organismos del Sector Público. Contrataciones</t>
  </si>
  <si>
    <t xml:space="preserve">SUBVENCIÓN DESTINADA A PROYECTOS CULTURALES DE PATRIMONIO CULTURAL </t>
  </si>
  <si>
    <t xml:space="preserve">Presenta ud esta solicitud como: </t>
  </si>
  <si>
    <t>Teléfono fijo:</t>
  </si>
  <si>
    <t>Teléfono móvil:</t>
  </si>
  <si>
    <t>Domicilio</t>
  </si>
  <si>
    <t xml:space="preserve"> DATOS DE LA PERSONA REPRESENTANTE (SI PROCEDE)</t>
  </si>
  <si>
    <t>Razón social (empresa) o Nombre y apellidos (persona física):</t>
  </si>
  <si>
    <t>Nombre y apellidos</t>
  </si>
  <si>
    <t>DATOS DEL PROYECTO</t>
  </si>
  <si>
    <t>Título del proyecto</t>
  </si>
  <si>
    <t>Lugar/es de ejecución (espacios e islas)</t>
  </si>
  <si>
    <t>Fecha de inicio</t>
  </si>
  <si>
    <t xml:space="preserve">Fecha de finalización </t>
  </si>
  <si>
    <t>6. Gastos de contratación de profesionales de la investigación, ponentes, intervinientes, moderadores, artistas, creativos o similares, durante la celebración de los eventos o actividades del proyecto</t>
  </si>
  <si>
    <t>7. Gastos de expertos en asesoría laboral, legal, fiscal o contable, auditores de cuentas, consultoras especializadas en contratación pública para la realización del proyecto y los de administración específicos, que serán admisibles si están exclusivamente vinculados al proyecto y son indispensables para la adecuada preparación y ejecución del mismo</t>
  </si>
  <si>
    <t>8. Gastos de traducción e interpretación</t>
  </si>
  <si>
    <t>9. Gastos de digitalización de recursos</t>
  </si>
  <si>
    <t>10. Gastos de producción editorial, incluyendo todos los procesos necesarios para la publicación (derechos de autoriía, diseño y maquetación, ilustración, fotografía y tratamiento de imágenes, conversión de formatos o resoluciones, digitalización, retoque y revisión editorial, manipulado, preimpresión e impresión...)</t>
  </si>
  <si>
    <t>11. Gastos generales, entendiendo por tales aquellos que son necesarios para la realización de la actividad subvencionada. Tendrán consideración de gastos generales, entre otros, suministros necesarios como teléfono, luz, agua, gastos de alimentación, y aquellos otros directamente relacionados con la actividad subvencionada (con las limitaciones de la Base 18, de manera que no podrá superar el 5% del coste total del proyecto)</t>
  </si>
  <si>
    <r>
      <rPr>
        <sz val="10"/>
        <color rgb="FFFF0000"/>
        <rFont val="Arial"/>
        <family val="2"/>
      </rPr>
      <t>AVISO IMPORTANTE:</t>
    </r>
    <r>
      <rPr>
        <sz val="10"/>
        <color theme="1"/>
        <rFont val="Arial"/>
        <family val="2"/>
      </rPr>
      <t xml:space="preserve">
- El/la solicitante o entidad asume íntegramente la responsabilidad de la veracidad de los datos cumplimentados.
- El/la solicitante o entidad asume la responsabilidad de verificar paralelamente la exactitud de los datos calculados automáticamente mediante las fórmulas predefinidas en el documento.
- Este modelo es orientativo, no prescriptivo, con el objetivo de facilitar el trámite de solicitud. Sin embargo, se aconseja su utilización por contener avisos de alertas que pudieran ser de interés.</t>
    </r>
  </si>
  <si>
    <t>1. DATOS A CUMPLIMENTAR POR LA ENTIDAD</t>
  </si>
  <si>
    <t xml:space="preserve">3. Desplazamientos y alojamientos  </t>
  </si>
  <si>
    <r>
      <t xml:space="preserve">Base 18.3: Podrá imputarse </t>
    </r>
    <r>
      <rPr>
        <b/>
        <sz val="10"/>
        <color theme="1"/>
        <rFont val="Arial"/>
        <family val="2"/>
      </rPr>
      <t>hasta un 5%</t>
    </r>
    <r>
      <rPr>
        <sz val="10"/>
        <color theme="1"/>
        <rFont val="Arial"/>
        <family val="2"/>
      </rPr>
      <t xml:space="preserve"> del coste de realización del proyecto</t>
    </r>
  </si>
  <si>
    <r>
      <t xml:space="preserve">TOTAL 2.A. CAPÍTULOS DE GASTOS SUBVENCIONABLES </t>
    </r>
    <r>
      <rPr>
        <sz val="10"/>
        <color theme="1"/>
        <rFont val="Arial"/>
        <family val="2"/>
      </rPr>
      <t>(Capítulos 1-11)</t>
    </r>
  </si>
  <si>
    <t>- Aunque los gastos expresamente excluidos, no tienen consideración de subvencionables (Base 18.4.), es necesario conocer sus importes para verificar si el proyecto tiene un importe inferior a 100.000,00 € para proyectos de patrimonio cultural e identidad cultural canaria (Base 1)</t>
  </si>
  <si>
    <t>Coste de total del proyecto</t>
  </si>
  <si>
    <t xml:space="preserve">Es el importe total del presupuesto que se presenta para la ejecución del proyecto. Comprende gastos subvencionables (Base 18.2) y gastos no subvencionables (Base 18.4). </t>
  </si>
  <si>
    <r>
      <t xml:space="preserve">Base 18.3: Podrá imputarse </t>
    </r>
    <r>
      <rPr>
        <b/>
        <sz val="10"/>
        <color theme="1"/>
        <rFont val="Arial"/>
        <family val="2"/>
      </rPr>
      <t>un máximo de 30%</t>
    </r>
    <r>
      <rPr>
        <sz val="10"/>
        <color theme="1"/>
        <rFont val="Arial"/>
        <family val="2"/>
      </rPr>
      <t xml:space="preserve"> del coste de realización del proyecto con gastos asociados a los conceptos de "Dirección, coordinación, gestión, supervisión, monitorización, producción, soporte técnico, asistencia técnica, logística, apoyo técnico” o similares para la actividad o mediante soporte de terceros.</t>
    </r>
  </si>
  <si>
    <t xml:space="preserve"> - Cumplimentar cifras económicas sin impuestos. 
 - En la columna "Notas Aclaratorias" se ofrecen otras indicaciones particulares e información de interés del campo donde se encuentra.
 - En la web del ICDC, se ofrecerán más documentos de interés en el momento de la publicación oficial</t>
  </si>
  <si>
    <t xml:space="preserve"> - El presente documento debe ser adjuntado en formato PDF (Portable Document Format) (Base 11.1.f).
 - Al convertir a formato PDF, se ruega: A) disposición de página vertical; b) antes de adjuntar, abrir el documento para confirmar su correcta visualización.</t>
  </si>
  <si>
    <t>Celdas de cumplimiento, si procede.</t>
  </si>
  <si>
    <t xml:space="preserve">Celdas de autocálculo automático mediante fórmulas. No tiene que incorporar ningún dato. Es necesario cumplimentar todo el documento para garantizar la exactitud de los cálculos. </t>
  </si>
  <si>
    <t>Celdas de cumplimiento obligado.</t>
  </si>
  <si>
    <t>Celdas con avisos automáticos de alertas a tener en cuenta. Es necesario cumplimentar todo el documento para la corrección de los mensajes automáticos.</t>
  </si>
  <si>
    <t>Celdas con avisos automáticos de alertas sobre motivos de EXCLUSIÓN u otras consideraciones que necesariamente deben ser corregidas. Es necesario cumplimentar todo el documento para la corrección de los mensajes automáticos.</t>
  </si>
  <si>
    <t xml:space="preserve"> - Coste del proyecto comprendiendo los gastos subvencionables y sin contar los gastos que, de acuerdo con estas bases, estén sometidos a un límite porcentual. Es decir, es la sumatoria de los capítulos de gastos subvencionables no sometidos a límites porcentuales: capítulos 1+2+6+7+8+9+10.
 - Es la base sobre la que se calculan los límites porcentuales de los gastos subvencionables (Base 18.3).</t>
  </si>
  <si>
    <t xml:space="preserve"> Corresponde a los capítulos: 3 "Desplazamientos y alojamientos"; 4. "Gastos de producción"; 5. "Gastos de personal"; 11. "Gastos generales" (Base 18.3).
 - Se expresan en términos porcentuales, teniendo como base el coste de realización (Celda I43).
 </t>
  </si>
  <si>
    <t xml:space="preserve">
- El coste total incluye tanto los gastos subvencionables (Base 18.2) como los no subvencionables (Base 18.4).
- No incluirá impuestos.
- Debe coincidir con la celda "TOTAL 2 (Celda I106)."</t>
  </si>
  <si>
    <t xml:space="preserve"> - El importe de "TOTAL 2. Presupuesto detallado de los gastos para la totalidad del proyecto" (Celda I106) debe coincidir con la celda "Coste total de proyecto" (Celda I38).
 - La sumatoria "Cantidad a financiar con la subvención TOTAL" (Celda K106) debe coincidir con la celda "Cuantía solicitada" (Celda I40)</t>
  </si>
  <si>
    <t xml:space="preserve">www.icdcultural.org/publicaciones/subvenciones-para-proyectos-de-patrimonio-cultural-e-identidad-cultural-canaria-2025 </t>
  </si>
  <si>
    <t>- Las únicas celdas a cumplimentar en el apartado 2 "Presupuesto detallado de los gastos para la totalidad del proyecto", por el solicitante, tienen relleno con colores de la paleta verde.</t>
  </si>
  <si>
    <t xml:space="preserve">
- Límite absoluto: no podrá superar los 15.000,00 €, ni suponer el 80 % del gasto subvencionable según presupuesto (Base 10).
- Debe coincidir con la celda "Cantidad a financiar con la subv. TOTAL" (Celda K106)"</t>
  </si>
  <si>
    <t xml:space="preserve">- Es el coste del proyecto que comprende los gastos subvencionables, sin contar los gastos que estén sometidos a un límite porcentual. Es un cálculo automático tras cumplimentar los capítulos 1, 2, 6, 7, 8, 9 y 10
</t>
  </si>
  <si>
    <t xml:space="preserve"> - Corresponde a los costes concretos a los que irá destinada la subvención que se solicita. Acorde a la Base 11.4: La Memoria económico-financiera ha de contener, en todo caso: "Especificación de los gastos para los que se solicita la participación en el presente procedimiento. No será aceptado el presupuesto que no los especifique."
 - En el presente modelo, dicha columna (columna K) se denominará "Cantidad a financiar con la sub." o versión acortada "A financiar".
 - A modo de ejemplo: A) Solicita= 15.000 €; B) indica que tiene unos gastos del Capítulo 1 "Gastos de infraestructura" por importe de 50.000 €; y del Capítulo 2 "Marketing y comunicación" de 10.000 €; C) Indica que los 15.000 van a ser destinados a cubrir los 10.000 de "Gastos de infraestructuras" y los restantes 5.000 restantes a "Marketing y Comunicación". La distribución es flexible.
 - La sumatoria de esta columna (K106) deberá coincidir con la cantidad solicitada (I40).</t>
  </si>
  <si>
    <r>
      <t xml:space="preserve">Base 18.3: Podrá imputarse </t>
    </r>
    <r>
      <rPr>
        <b/>
        <sz val="10"/>
        <color theme="1"/>
        <rFont val="Arial"/>
        <family val="2"/>
      </rPr>
      <t>hasta un 20%</t>
    </r>
    <r>
      <rPr>
        <sz val="10"/>
        <color theme="1"/>
        <rFont val="Arial"/>
        <family val="2"/>
      </rPr>
      <t xml:space="preserve"> del coste de realización del proyecto con gastos de personal directamente relacionados con la actividad seleccionada aportando nóminas, documentos tales como recibo de liquidación de cotizaciones y relación nominal de trabajadores/as. En el caso de que la beneficiaria de la subvención sea persona física, podrán incluir sus cuotas de autónomos/as, dentro del periodo establecido en estas bases, esto es, los tres (3) meses anteriores al inicio del proyecto y hasta la finalización de este.</t>
    </r>
  </si>
  <si>
    <t>- La celda I121 de "Cuantía solicitada de la presente subvención"  se cumplimenta automáticamente en base a la "Cantidad solicitada" I40</t>
  </si>
  <si>
    <t xml:space="preserve"> - El presente documento debe ser adjuntado en formato PDF (Portable Document Format) (Base 11.1.f).
 - No adjuntar en formato hoja de cálculo (el formato actual de este archivo) debido a incompatibilidades con la sede electrónica. 
 - Al convertir a formato PDF, se ruega: a) disposición de página vertical; y b) antes de adjuntar, abrir el documento para confirmar su correcta visualización. Un documento no legible, será motivo de requerimiento.
</t>
  </si>
  <si>
    <r>
      <t xml:space="preserve">Base 18.3: Los gastos de alojamiento y desplazamiento no pueden superar el </t>
    </r>
    <r>
      <rPr>
        <b/>
        <sz val="10"/>
        <color theme="1"/>
        <rFont val="Arial"/>
        <family val="2"/>
      </rPr>
      <t>20%</t>
    </r>
    <r>
      <rPr>
        <sz val="10"/>
        <color theme="1"/>
        <rFont val="Arial"/>
        <family val="2"/>
      </rPr>
      <t xml:space="preserve"> del coste de realización del proyecto, entendiendo por tales aquellos que son necesarios para la realización de la actividad subvencionada en el periodo en el que se ejecuta.</t>
    </r>
  </si>
  <si>
    <r>
      <t xml:space="preserve"> - Debe existir un equilibrio entre los ingresos y los gastos.
 - El importe de las subvenciones </t>
    </r>
    <r>
      <rPr>
        <b/>
        <u/>
        <sz val="10"/>
        <color theme="1"/>
        <rFont val="Arial"/>
        <family val="2"/>
      </rPr>
      <t>en ningún caso</t>
    </r>
    <r>
      <rPr>
        <sz val="10"/>
        <color theme="1"/>
        <rFont val="Arial"/>
        <family val="2"/>
      </rPr>
      <t xml:space="preserve"> podrá ser de tal cuantía que, aisladamente o en concurrencia con otras subvenciones, ayudas, ingresos o recursos, supere el coste de la actividad subvencionada.</t>
    </r>
  </si>
  <si>
    <r>
      <t xml:space="preserve">TOTAL 2. PRESUPUESTO DETALLADO DE LOS GASTOS PARA LA TOTALIDAD DEL PROYECTO </t>
    </r>
    <r>
      <rPr>
        <u/>
        <sz val="11"/>
        <color theme="1"/>
        <rFont val="Arial"/>
        <family val="2"/>
      </rPr>
      <t>(2.A+2.B)</t>
    </r>
  </si>
  <si>
    <r>
      <t xml:space="preserve">TOTAL 3. INGRESOS PREVISTOS </t>
    </r>
    <r>
      <rPr>
        <u/>
        <sz val="11"/>
        <color theme="1"/>
        <rFont val="Arial"/>
        <family val="2"/>
      </rPr>
      <t>(3.A+3.B)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</si>
</sst>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quot; del gasto subvencionable&quot;"/>
  </numFmts>
  <fonts count="23"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u/>
      <sz val="11"/>
      <color theme="10"/>
      <name val="Calibri"/>
      <family val="2"/>
      <scheme val="minor"/>
    </font>
    <font>
      <b/>
      <u/>
      <sz val="10"/>
      <color theme="1"/>
      <name val="Arial"/>
      <family val="2"/>
    </font>
    <font>
      <b/>
      <sz val="14"/>
      <color rgb="FFFF0000"/>
      <name val="Arial"/>
      <family val="2"/>
    </font>
    <font>
      <sz val="14"/>
      <color theme="1"/>
      <name val="Arial"/>
      <family val="2"/>
    </font>
    <font>
      <sz val="14"/>
      <color rgb="FFFF0000"/>
      <name val="Arial"/>
      <family val="2"/>
    </font>
    <font>
      <b/>
      <u/>
      <sz val="15"/>
      <color theme="10"/>
      <name val="Calibri"/>
      <family val="2"/>
      <scheme val="minor"/>
    </font>
    <font>
      <b/>
      <sz val="15"/>
      <color theme="1"/>
      <name val="Arial"/>
      <family val="2"/>
    </font>
    <font>
      <sz val="11"/>
      <color theme="1"/>
      <name val="Calibri"/>
      <family val="2"/>
      <scheme val="minor"/>
    </font>
    <font>
      <b/>
      <sz val="11"/>
      <color theme="1"/>
      <name val="Calibri"/>
      <family val="2"/>
      <scheme val="minor"/>
    </font>
    <font>
      <sz val="8"/>
      <color rgb="FF000000"/>
      <name val="Tahoma"/>
      <family val="2"/>
    </font>
    <font>
      <b/>
      <sz val="11"/>
      <color theme="1"/>
      <name val="Arial"/>
      <family val="2"/>
    </font>
    <font>
      <b/>
      <sz val="12"/>
      <color theme="1"/>
      <name val="Arial"/>
      <family val="2"/>
    </font>
    <font>
      <sz val="10"/>
      <color rgb="FFFF0000"/>
      <name val="Arial"/>
      <family val="2"/>
    </font>
    <font>
      <b/>
      <sz val="9"/>
      <color rgb="FFFF0000"/>
      <name val="Arial"/>
      <family val="2"/>
    </font>
    <font>
      <b/>
      <sz val="12"/>
      <color rgb="FFFF0000"/>
      <name val="Arial"/>
      <family val="2"/>
    </font>
    <font>
      <b/>
      <sz val="9"/>
      <color rgb="FFED0000"/>
      <name val="Arial"/>
      <family val="2"/>
    </font>
    <font>
      <b/>
      <u/>
      <sz val="11"/>
      <color theme="1"/>
      <name val="Arial"/>
      <family val="2"/>
    </font>
    <font>
      <u/>
      <sz val="11"/>
      <color theme="1"/>
      <name val="Arial"/>
      <family val="2"/>
    </font>
    <font>
      <b/>
      <sz val="11"/>
      <color rgb="FFC00000"/>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8000"/>
        <bgColor indexed="64"/>
      </patternFill>
    </fill>
    <fill>
      <patternFill patternType="solid">
        <fgColor theme="8" tint="0.79998168889431442"/>
        <bgColor indexed="64"/>
      </patternFill>
    </fill>
    <fill>
      <patternFill patternType="solid">
        <fgColor theme="9"/>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0" fontId="4" fillId="0" borderId="0" applyNumberFormat="0" applyFill="0" applyBorder="0" applyAlignment="0" applyProtection="0"/>
    <xf numFmtId="9" fontId="11" fillId="0" borderId="0" applyFont="0" applyFill="0" applyBorder="0" applyAlignment="0" applyProtection="0"/>
  </cellStyleXfs>
  <cellXfs count="314">
    <xf numFmtId="0" fontId="0" fillId="0" borderId="0" xfId="0"/>
    <xf numFmtId="0" fontId="0" fillId="4" borderId="1" xfId="0" applyFill="1" applyBorder="1" applyAlignment="1">
      <alignment wrapText="1"/>
    </xf>
    <xf numFmtId="0" fontId="0" fillId="0" borderId="0" xfId="0" applyAlignment="1">
      <alignment wrapText="1"/>
    </xf>
    <xf numFmtId="0" fontId="0" fillId="4" borderId="1" xfId="0" applyFill="1" applyBorder="1" applyAlignment="1">
      <alignment horizontal="center" wrapText="1"/>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wrapText="1"/>
    </xf>
    <xf numFmtId="0" fontId="0" fillId="0" borderId="8" xfId="0" applyBorder="1"/>
    <xf numFmtId="164" fontId="1" fillId="2" borderId="1" xfId="0" applyNumberFormat="1" applyFont="1" applyFill="1" applyBorder="1" applyAlignment="1" applyProtection="1">
      <alignment horizontal="right" vertical="center"/>
      <protection locked="0"/>
    </xf>
    <xf numFmtId="164" fontId="1" fillId="2" borderId="1" xfId="0" applyNumberFormat="1" applyFont="1" applyFill="1" applyBorder="1" applyAlignment="1" applyProtection="1">
      <alignment horizontal="right" vertical="center" wrapText="1"/>
      <protection locked="0"/>
    </xf>
    <xf numFmtId="0" fontId="2" fillId="5" borderId="1" xfId="0" applyFont="1" applyFill="1" applyBorder="1" applyAlignment="1">
      <alignment horizontal="left" vertical="center" wrapText="1"/>
    </xf>
    <xf numFmtId="0" fontId="3" fillId="0" borderId="1" xfId="0" applyFont="1" applyBorder="1" applyAlignment="1">
      <alignment vertical="center" wrapText="1"/>
    </xf>
    <xf numFmtId="49" fontId="4" fillId="0" borderId="11" xfId="1" applyNumberFormat="1" applyBorder="1" applyAlignment="1" applyProtection="1">
      <alignment horizontal="left" vertical="center" wrapText="1"/>
    </xf>
    <xf numFmtId="0" fontId="1" fillId="9" borderId="0" xfId="0" applyFont="1" applyFill="1" applyAlignment="1">
      <alignment horizontal="left" vertical="center"/>
    </xf>
    <xf numFmtId="49" fontId="1" fillId="9" borderId="0" xfId="0" applyNumberFormat="1" applyFont="1" applyFill="1" applyAlignment="1">
      <alignment horizontal="left" vertical="center"/>
    </xf>
    <xf numFmtId="0" fontId="2" fillId="9" borderId="0" xfId="0" applyFont="1" applyFill="1" applyAlignment="1">
      <alignment horizontal="left" vertical="center"/>
    </xf>
    <xf numFmtId="0" fontId="1" fillId="9"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49" fontId="1" fillId="0" borderId="0" xfId="0" applyNumberFormat="1" applyFont="1" applyAlignment="1">
      <alignment horizontal="left" vertical="center"/>
    </xf>
    <xf numFmtId="0" fontId="2" fillId="0" borderId="0" xfId="0" applyFont="1" applyAlignment="1">
      <alignment horizontal="left" vertical="center"/>
    </xf>
    <xf numFmtId="49" fontId="10" fillId="0" borderId="0" xfId="0" applyNumberFormat="1" applyFont="1" applyAlignment="1">
      <alignment horizontal="left" vertical="center"/>
    </xf>
    <xf numFmtId="0" fontId="10" fillId="9" borderId="0" xfId="0" applyFont="1" applyFill="1" applyAlignment="1">
      <alignment horizontal="left" vertical="center"/>
    </xf>
    <xf numFmtId="0" fontId="2" fillId="0" borderId="0" xfId="0" applyFont="1" applyAlignment="1">
      <alignment horizontal="center" vertical="center"/>
    </xf>
    <xf numFmtId="49" fontId="1" fillId="0" borderId="0" xfId="0" applyNumberFormat="1"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left" vertical="center" wrapText="1"/>
    </xf>
    <xf numFmtId="49" fontId="1" fillId="0" borderId="11" xfId="0" applyNumberFormat="1" applyFont="1" applyBorder="1" applyAlignment="1">
      <alignment horizontal="left" vertical="center"/>
    </xf>
    <xf numFmtId="0" fontId="2" fillId="0" borderId="1" xfId="0" applyFont="1" applyBorder="1" applyAlignment="1">
      <alignment horizontal="center" vertical="center" wrapText="1"/>
    </xf>
    <xf numFmtId="164" fontId="2" fillId="4" borderId="1" xfId="0" applyNumberFormat="1" applyFont="1" applyFill="1" applyBorder="1" applyAlignment="1">
      <alignment horizontal="center" vertical="center"/>
    </xf>
    <xf numFmtId="0" fontId="1" fillId="0" borderId="4" xfId="0" applyFont="1" applyBorder="1" applyAlignment="1">
      <alignment horizontal="left" vertical="center"/>
    </xf>
    <xf numFmtId="164" fontId="1" fillId="0" borderId="4" xfId="0" applyNumberFormat="1" applyFont="1" applyBorder="1" applyAlignment="1">
      <alignment horizontal="center" vertical="center"/>
    </xf>
    <xf numFmtId="0" fontId="1" fillId="9" borderId="0" xfId="0" applyFont="1" applyFill="1" applyAlignment="1">
      <alignment vertical="center"/>
    </xf>
    <xf numFmtId="0" fontId="1" fillId="0" borderId="1" xfId="0" applyFont="1" applyBorder="1" applyAlignment="1">
      <alignment horizontal="center" vertical="center" wrapText="1"/>
    </xf>
    <xf numFmtId="49" fontId="1" fillId="0" borderId="0" xfId="0" applyNumberFormat="1" applyFont="1" applyAlignment="1">
      <alignment vertical="center" wrapText="1"/>
    </xf>
    <xf numFmtId="0" fontId="1" fillId="0" borderId="4" xfId="0" applyFont="1" applyBorder="1" applyAlignment="1">
      <alignment horizontal="right" vertical="center"/>
    </xf>
    <xf numFmtId="0" fontId="1" fillId="0" borderId="8" xfId="0" applyFont="1" applyBorder="1" applyAlignment="1">
      <alignment horizontal="right" vertical="center"/>
    </xf>
    <xf numFmtId="0" fontId="1" fillId="0" borderId="4" xfId="0" applyFont="1" applyBorder="1" applyAlignment="1">
      <alignment vertical="center"/>
    </xf>
    <xf numFmtId="0" fontId="1" fillId="0" borderId="4" xfId="0" applyFont="1" applyBorder="1" applyAlignment="1">
      <alignment horizontal="center" vertical="center" wrapText="1"/>
    </xf>
    <xf numFmtId="164" fontId="2" fillId="0" borderId="0" xfId="0" applyNumberFormat="1" applyFont="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0" fontId="7" fillId="9" borderId="0" xfId="0" applyFont="1" applyFill="1" applyAlignment="1">
      <alignment horizontal="left" vertical="center"/>
    </xf>
    <xf numFmtId="49" fontId="2" fillId="0" borderId="0" xfId="0" applyNumberFormat="1" applyFont="1" applyAlignment="1">
      <alignment horizontal="center" vertical="center"/>
    </xf>
    <xf numFmtId="0" fontId="9" fillId="0" borderId="0" xfId="1" applyFont="1" applyAlignment="1" applyProtection="1">
      <alignment horizontal="left" vertical="center"/>
    </xf>
    <xf numFmtId="0" fontId="2" fillId="9" borderId="0" xfId="0" applyFont="1" applyFill="1" applyAlignment="1">
      <alignment horizontal="center" vertical="center"/>
    </xf>
    <xf numFmtId="0" fontId="12" fillId="0" borderId="0" xfId="0" applyFont="1"/>
    <xf numFmtId="0" fontId="0" fillId="9" borderId="20" xfId="0" applyFill="1" applyBorder="1" applyAlignment="1" applyProtection="1">
      <alignment horizontal="left"/>
      <protection locked="0"/>
    </xf>
    <xf numFmtId="0" fontId="0" fillId="9" borderId="19" xfId="0" applyFill="1" applyBorder="1" applyAlignment="1" applyProtection="1">
      <alignment horizontal="left"/>
      <protection locked="0"/>
    </xf>
    <xf numFmtId="0" fontId="2" fillId="9" borderId="21" xfId="0" applyFont="1" applyFill="1" applyBorder="1" applyAlignment="1">
      <alignment horizontal="center" vertical="center"/>
    </xf>
    <xf numFmtId="0" fontId="1" fillId="0" borderId="21" xfId="0" applyFont="1" applyBorder="1" applyAlignment="1">
      <alignment horizontal="left" vertical="center"/>
    </xf>
    <xf numFmtId="0" fontId="2" fillId="9" borderId="0" xfId="0" applyFont="1" applyFill="1" applyAlignment="1">
      <alignment vertical="center" wrapText="1"/>
    </xf>
    <xf numFmtId="0" fontId="1" fillId="9" borderId="0" xfId="0" applyFont="1" applyFill="1" applyAlignment="1" applyProtection="1">
      <alignment horizontal="left" vertical="center" wrapText="1"/>
      <protection locked="0"/>
    </xf>
    <xf numFmtId="0" fontId="1" fillId="9" borderId="0" xfId="0" applyFont="1" applyFill="1" applyAlignment="1" applyProtection="1">
      <alignment vertical="center" wrapText="1"/>
      <protection locked="0"/>
    </xf>
    <xf numFmtId="0" fontId="0" fillId="9" borderId="0" xfId="0" applyFill="1" applyAlignment="1" applyProtection="1">
      <alignment horizontal="center"/>
      <protection locked="0"/>
    </xf>
    <xf numFmtId="0" fontId="0" fillId="9" borderId="0" xfId="0" applyFill="1" applyProtection="1">
      <protection locked="0"/>
    </xf>
    <xf numFmtId="0" fontId="0" fillId="9" borderId="21" xfId="0" applyFill="1" applyBorder="1" applyAlignment="1" applyProtection="1">
      <alignment horizontal="center"/>
      <protection locked="0"/>
    </xf>
    <xf numFmtId="0" fontId="1" fillId="9" borderId="21" xfId="0" applyFont="1" applyFill="1" applyBorder="1" applyAlignment="1">
      <alignment horizontal="left" vertical="center"/>
    </xf>
    <xf numFmtId="0" fontId="2" fillId="9" borderId="0" xfId="0" applyFont="1" applyFill="1" applyAlignment="1">
      <alignment horizontal="center" vertical="center" wrapText="1"/>
    </xf>
    <xf numFmtId="14" fontId="1" fillId="9" borderId="19" xfId="0" applyNumberFormat="1" applyFont="1" applyFill="1" applyBorder="1" applyAlignment="1" applyProtection="1">
      <alignment horizontal="left" vertical="center"/>
      <protection locked="0"/>
    </xf>
    <xf numFmtId="14" fontId="1" fillId="9" borderId="20" xfId="0" applyNumberFormat="1"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left" vertical="center" wrapText="1"/>
    </xf>
    <xf numFmtId="0" fontId="1" fillId="9" borderId="0" xfId="0" applyFont="1" applyFill="1" applyAlignment="1">
      <alignment vertical="top" wrapText="1"/>
    </xf>
    <xf numFmtId="0" fontId="3" fillId="0" borderId="0" xfId="0" applyFont="1" applyAlignment="1">
      <alignment horizontal="center" vertical="center" wrapText="1"/>
    </xf>
    <xf numFmtId="10" fontId="2" fillId="4" borderId="9" xfId="2" applyNumberFormat="1" applyFont="1" applyFill="1" applyBorder="1" applyAlignment="1" applyProtection="1">
      <alignment horizontal="center" wrapText="1"/>
    </xf>
    <xf numFmtId="164" fontId="1" fillId="9" borderId="0" xfId="0" applyNumberFormat="1" applyFont="1" applyFill="1" applyAlignment="1" applyProtection="1">
      <alignment horizontal="center" vertical="center" wrapText="1"/>
      <protection locked="0"/>
    </xf>
    <xf numFmtId="164" fontId="1" fillId="9" borderId="0" xfId="0" applyNumberFormat="1" applyFont="1" applyFill="1" applyAlignment="1" applyProtection="1">
      <alignment horizontal="right" vertical="center" wrapText="1"/>
      <protection locked="0"/>
    </xf>
    <xf numFmtId="0" fontId="2" fillId="11" borderId="27" xfId="0" applyFont="1" applyFill="1" applyBorder="1" applyAlignment="1">
      <alignment horizontal="center" vertical="center" wrapText="1"/>
    </xf>
    <xf numFmtId="0" fontId="4" fillId="0" borderId="0" xfId="1" applyBorder="1" applyAlignment="1" applyProtection="1">
      <alignment vertical="top" wrapText="1"/>
    </xf>
    <xf numFmtId="49" fontId="1" fillId="0" borderId="0" xfId="0" applyNumberFormat="1" applyFont="1" applyAlignment="1">
      <alignment vertical="top" wrapText="1"/>
    </xf>
    <xf numFmtId="0" fontId="2" fillId="0" borderId="5" xfId="0" applyFont="1" applyBorder="1" applyAlignment="1">
      <alignment horizontal="center"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16" fillId="9" borderId="0" xfId="0" applyFont="1" applyFill="1" applyAlignment="1">
      <alignment horizontal="left" vertical="center"/>
    </xf>
    <xf numFmtId="0" fontId="3" fillId="0" borderId="0" xfId="0" applyFont="1" applyAlignment="1">
      <alignment vertical="center" wrapText="1"/>
    </xf>
    <xf numFmtId="0" fontId="2" fillId="0" borderId="10" xfId="0" applyFont="1" applyBorder="1" applyAlignment="1">
      <alignment horizontal="center" vertical="center" wrapText="1"/>
    </xf>
    <xf numFmtId="0" fontId="3" fillId="9" borderId="0" xfId="0" applyFont="1" applyFill="1" applyAlignment="1">
      <alignment horizontal="center" vertical="center" wrapText="1"/>
    </xf>
    <xf numFmtId="0" fontId="3" fillId="9" borderId="0" xfId="0" applyFont="1" applyFill="1" applyAlignment="1">
      <alignment vertical="center" wrapText="1"/>
    </xf>
    <xf numFmtId="0" fontId="2" fillId="9" borderId="0" xfId="0" applyFont="1" applyFill="1" applyAlignment="1">
      <alignment vertical="center"/>
    </xf>
    <xf numFmtId="0" fontId="2" fillId="0" borderId="14" xfId="0" applyFont="1" applyBorder="1" applyAlignment="1">
      <alignment horizontal="center" vertical="center"/>
    </xf>
    <xf numFmtId="49" fontId="1" fillId="0" borderId="14" xfId="0" applyNumberFormat="1" applyFont="1" applyBorder="1" applyAlignment="1">
      <alignment horizontal="left" vertical="center"/>
    </xf>
    <xf numFmtId="49" fontId="1" fillId="8" borderId="22" xfId="0" applyNumberFormat="1" applyFont="1" applyFill="1" applyBorder="1" applyAlignment="1">
      <alignment horizontal="left" vertical="center" wrapText="1"/>
    </xf>
    <xf numFmtId="49" fontId="1" fillId="2" borderId="22" xfId="0" applyNumberFormat="1" applyFont="1" applyFill="1" applyBorder="1" applyAlignment="1">
      <alignment horizontal="left" vertical="center" wrapText="1"/>
    </xf>
    <xf numFmtId="49" fontId="1" fillId="4" borderId="22" xfId="0" applyNumberFormat="1" applyFont="1" applyFill="1" applyBorder="1" applyAlignment="1">
      <alignment horizontal="left" vertical="center" wrapText="1"/>
    </xf>
    <xf numFmtId="0" fontId="8" fillId="0" borderId="0" xfId="0" applyFont="1" applyAlignment="1">
      <alignment vertical="top"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164" fontId="2" fillId="4" borderId="10"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0" fontId="18" fillId="9" borderId="0" xfId="0" applyFont="1" applyFill="1" applyAlignment="1">
      <alignment horizontal="center" vertical="center" wrapText="1"/>
    </xf>
    <xf numFmtId="0" fontId="19" fillId="0" borderId="0" xfId="0" applyFont="1" applyAlignment="1">
      <alignment horizontal="center" vertical="center" wrapText="1"/>
    </xf>
    <xf numFmtId="0" fontId="17" fillId="9" borderId="0" xfId="0" applyFont="1" applyFill="1" applyAlignment="1">
      <alignment horizontal="center" vertical="center" wrapText="1"/>
    </xf>
    <xf numFmtId="49" fontId="1" fillId="0" borderId="6"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164"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164" fontId="1"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49" fontId="1" fillId="0" borderId="10"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14" xfId="0" applyNumberFormat="1" applyFont="1" applyBorder="1" applyAlignment="1">
      <alignment horizontal="left" vertical="center" wrapText="1"/>
    </xf>
    <xf numFmtId="164" fontId="1" fillId="4" borderId="7" xfId="0" applyNumberFormat="1"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14" xfId="0" applyFont="1" applyFill="1" applyBorder="1" applyAlignment="1">
      <alignment horizontal="center" vertical="center" wrapText="1"/>
    </xf>
    <xf numFmtId="164" fontId="1" fillId="2" borderId="6"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164" fontId="2" fillId="4" borderId="30" xfId="0" applyNumberFormat="1" applyFont="1" applyFill="1" applyBorder="1" applyAlignment="1">
      <alignment horizontal="center" vertical="center"/>
    </xf>
    <xf numFmtId="164" fontId="2" fillId="4" borderId="31" xfId="0" applyNumberFormat="1" applyFont="1" applyFill="1" applyBorder="1" applyAlignment="1">
      <alignment horizontal="center" vertical="center"/>
    </xf>
    <xf numFmtId="164" fontId="2" fillId="4" borderId="32" xfId="0" applyNumberFormat="1" applyFont="1" applyFill="1" applyBorder="1" applyAlignment="1">
      <alignment horizontal="center" vertical="center"/>
    </xf>
    <xf numFmtId="164" fontId="2" fillId="4" borderId="33"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 fillId="5" borderId="1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3" xfId="0" applyFont="1" applyFill="1" applyBorder="1" applyAlignment="1">
      <alignment horizontal="center" vertical="center"/>
    </xf>
    <xf numFmtId="0" fontId="0" fillId="9" borderId="20" xfId="0" applyFill="1" applyBorder="1" applyAlignment="1" applyProtection="1">
      <alignment horizontal="left"/>
      <protection locked="0"/>
    </xf>
    <xf numFmtId="0" fontId="0" fillId="9" borderId="19" xfId="0" applyFill="1" applyBorder="1" applyAlignment="1" applyProtection="1">
      <alignment horizontal="left"/>
      <protection locked="0"/>
    </xf>
    <xf numFmtId="0" fontId="2" fillId="9" borderId="19" xfId="0" applyFont="1" applyFill="1" applyBorder="1" applyAlignment="1" applyProtection="1">
      <alignment horizontal="left" vertical="center" wrapText="1"/>
      <protection locked="0"/>
    </xf>
    <xf numFmtId="164" fontId="2" fillId="4" borderId="3"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164" fontId="1" fillId="2" borderId="3" xfId="0" applyNumberFormat="1" applyFont="1" applyFill="1" applyBorder="1" applyAlignment="1" applyProtection="1">
      <alignment horizontal="center" vertical="center"/>
      <protection locked="0"/>
    </xf>
    <xf numFmtId="164" fontId="1" fillId="2" borderId="2"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49" fontId="1" fillId="0" borderId="6"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49" fontId="1" fillId="0" borderId="7" xfId="0" applyNumberFormat="1" applyFont="1" applyBorder="1" applyAlignment="1">
      <alignment horizontal="left" vertical="top" wrapText="1"/>
    </xf>
    <xf numFmtId="0" fontId="1" fillId="6" borderId="1" xfId="0" applyFont="1" applyFill="1" applyBorder="1" applyAlignment="1">
      <alignment horizontal="center" vertical="center" wrapText="1"/>
    </xf>
    <xf numFmtId="0" fontId="1" fillId="0" borderId="1" xfId="0" applyFont="1" applyBorder="1" applyAlignment="1">
      <alignment horizontal="right" vertical="center"/>
    </xf>
    <xf numFmtId="10" fontId="1" fillId="4" borderId="3" xfId="0" applyNumberFormat="1" applyFont="1" applyFill="1" applyBorder="1" applyAlignment="1">
      <alignment horizontal="center" vertical="center"/>
    </xf>
    <xf numFmtId="10" fontId="1" fillId="4" borderId="2"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0" xfId="0" applyNumberFormat="1" applyFont="1" applyAlignment="1">
      <alignment horizontal="left" vertical="top" wrapText="1"/>
    </xf>
    <xf numFmtId="49" fontId="1" fillId="0" borderId="26" xfId="0" applyNumberFormat="1" applyFont="1" applyBorder="1" applyAlignment="1">
      <alignment horizontal="left" vertical="top" wrapText="1"/>
    </xf>
    <xf numFmtId="49" fontId="1" fillId="0" borderId="0" xfId="0" applyNumberFormat="1" applyFont="1" applyAlignment="1">
      <alignment horizontal="left" vertical="center" wrapText="1"/>
    </xf>
    <xf numFmtId="49" fontId="1" fillId="0" borderId="26" xfId="0" applyNumberFormat="1" applyFont="1" applyBorder="1" applyAlignment="1">
      <alignment horizontal="left" vertical="center" wrapText="1"/>
    </xf>
    <xf numFmtId="49" fontId="1" fillId="0" borderId="19"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1" fillId="0" borderId="21"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2" fillId="11" borderId="27"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49" fontId="1" fillId="10" borderId="22" xfId="0" applyNumberFormat="1" applyFont="1" applyFill="1" applyBorder="1" applyAlignment="1">
      <alignment horizontal="left" vertical="center" wrapText="1"/>
    </xf>
    <xf numFmtId="49" fontId="1" fillId="10" borderId="20" xfId="0" applyNumberFormat="1" applyFont="1" applyFill="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49" fontId="1" fillId="6" borderId="22" xfId="0" applyNumberFormat="1" applyFont="1" applyFill="1" applyBorder="1" applyAlignment="1">
      <alignment horizontal="left" vertical="center" wrapText="1"/>
    </xf>
    <xf numFmtId="0" fontId="1" fillId="9" borderId="0" xfId="0" applyFont="1" applyFill="1" applyAlignment="1">
      <alignment horizontal="left" vertical="top" wrapText="1"/>
    </xf>
    <xf numFmtId="0" fontId="1" fillId="0" borderId="0" xfId="0" applyFont="1" applyAlignment="1">
      <alignment horizontal="left" vertical="top" wrapText="1"/>
    </xf>
    <xf numFmtId="0" fontId="1" fillId="0" borderId="24" xfId="0" applyFont="1" applyBorder="1" applyAlignment="1">
      <alignment horizontal="left" vertical="center" wrapText="1"/>
    </xf>
    <xf numFmtId="0" fontId="1" fillId="0" borderId="21" xfId="0" applyFont="1" applyBorder="1" applyAlignment="1">
      <alignment horizontal="left" vertical="center" wrapText="1"/>
    </xf>
    <xf numFmtId="0" fontId="1" fillId="0" borderId="25"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Alignment="1">
      <alignment horizontal="left" vertical="center" wrapText="1"/>
    </xf>
    <xf numFmtId="0" fontId="1" fillId="0" borderId="26"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2" fillId="7" borderId="1" xfId="0" applyFont="1" applyFill="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horizontal="left"/>
    </xf>
    <xf numFmtId="0" fontId="2" fillId="7" borderId="1" xfId="0" applyFont="1" applyFill="1" applyBorder="1" applyAlignment="1">
      <alignment horizontal="center" vertical="center" wrapText="1"/>
    </xf>
    <xf numFmtId="49" fontId="1" fillId="0" borderId="11" xfId="0" applyNumberFormat="1" applyFont="1" applyBorder="1" applyAlignment="1">
      <alignment horizontal="left" vertical="top" wrapText="1"/>
    </xf>
    <xf numFmtId="0" fontId="1" fillId="0" borderId="24" xfId="0" applyFont="1" applyBorder="1" applyAlignment="1">
      <alignment horizontal="left" vertical="top" wrapText="1"/>
    </xf>
    <xf numFmtId="0" fontId="1" fillId="0" borderId="21" xfId="0" applyFont="1" applyBorder="1" applyAlignment="1">
      <alignment horizontal="left" vertical="top" wrapText="1"/>
    </xf>
    <xf numFmtId="0" fontId="1" fillId="0" borderId="25" xfId="0" applyFont="1" applyBorder="1" applyAlignment="1">
      <alignment horizontal="left" vertical="top" wrapText="1"/>
    </xf>
    <xf numFmtId="0" fontId="1" fillId="0" borderId="22" xfId="0" applyFont="1" applyBorder="1" applyAlignment="1">
      <alignment horizontal="left" vertical="top" wrapText="1"/>
    </xf>
    <xf numFmtId="0" fontId="1" fillId="0" borderId="26" xfId="0" applyFont="1" applyBorder="1" applyAlignment="1">
      <alignment horizontal="left" vertical="top" wrapText="1"/>
    </xf>
    <xf numFmtId="0" fontId="1" fillId="0" borderId="20" xfId="0" applyFont="1" applyBorder="1" applyAlignment="1">
      <alignment horizontal="left" vertical="top" wrapText="1"/>
    </xf>
    <xf numFmtId="0" fontId="1" fillId="0" borderId="19" xfId="0" applyFont="1" applyBorder="1" applyAlignment="1">
      <alignment horizontal="left" vertical="top" wrapText="1"/>
    </xf>
    <xf numFmtId="0" fontId="1" fillId="0" borderId="23" xfId="0" applyFont="1" applyBorder="1" applyAlignment="1">
      <alignment horizontal="left" vertical="top" wrapText="1"/>
    </xf>
    <xf numFmtId="0" fontId="4" fillId="0" borderId="22" xfId="1" applyBorder="1" applyAlignment="1" applyProtection="1">
      <alignment horizontal="left" vertical="top" wrapText="1"/>
    </xf>
    <xf numFmtId="0" fontId="4" fillId="0" borderId="0" xfId="1" applyBorder="1" applyAlignment="1" applyProtection="1">
      <alignment horizontal="left" vertical="top" wrapText="1"/>
    </xf>
    <xf numFmtId="0" fontId="4" fillId="0" borderId="26" xfId="1" applyBorder="1" applyAlignment="1" applyProtection="1">
      <alignment horizontal="left" vertical="top" wrapText="1"/>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164" fontId="1" fillId="2" borderId="3" xfId="0" applyNumberFormat="1"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wrapText="1"/>
      <protection locked="0"/>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2" xfId="0" applyFont="1" applyFill="1" applyBorder="1" applyAlignment="1">
      <alignment horizontal="center" vertical="center"/>
    </xf>
    <xf numFmtId="164" fontId="1" fillId="4" borderId="3" xfId="0" applyNumberFormat="1" applyFont="1" applyFill="1" applyBorder="1" applyAlignment="1">
      <alignment horizontal="center" vertical="center"/>
    </xf>
    <xf numFmtId="164" fontId="1" fillId="4" borderId="2" xfId="0" applyNumberFormat="1" applyFont="1" applyFill="1" applyBorder="1" applyAlignment="1">
      <alignment horizontal="center" vertical="center"/>
    </xf>
    <xf numFmtId="0" fontId="0" fillId="9" borderId="23" xfId="0" applyFill="1" applyBorder="1" applyAlignment="1" applyProtection="1">
      <alignment horizontal="left"/>
      <protection locked="0"/>
    </xf>
    <xf numFmtId="165" fontId="2" fillId="4" borderId="14" xfId="0" applyNumberFormat="1" applyFont="1" applyFill="1" applyBorder="1" applyAlignment="1">
      <alignment horizontal="center" vertical="top" wrapText="1"/>
    </xf>
    <xf numFmtId="165" fontId="2" fillId="4" borderId="7" xfId="0" applyNumberFormat="1" applyFont="1" applyFill="1" applyBorder="1" applyAlignment="1">
      <alignment horizontal="center" vertical="top" wrapText="1"/>
    </xf>
    <xf numFmtId="0" fontId="1" fillId="0" borderId="0" xfId="0" applyFont="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 fillId="6"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1" fillId="0" borderId="0" xfId="0" applyNumberFormat="1" applyFont="1" applyAlignment="1">
      <alignment horizontal="left" vertical="center"/>
    </xf>
    <xf numFmtId="0" fontId="1" fillId="2" borderId="3"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2" fillId="0" borderId="4" xfId="0" applyFont="1" applyBorder="1" applyAlignment="1">
      <alignment horizontal="center" vertical="center" wrapText="1"/>
    </xf>
    <xf numFmtId="0" fontId="1" fillId="2" borderId="4" xfId="0" applyFont="1" applyFill="1" applyBorder="1" applyAlignment="1" applyProtection="1">
      <alignment horizontal="left" vertical="center"/>
      <protection locked="0"/>
    </xf>
    <xf numFmtId="0" fontId="2" fillId="7" borderId="1" xfId="0" applyFont="1" applyFill="1" applyBorder="1" applyAlignment="1">
      <alignment horizontal="left" vertical="center" wrapText="1"/>
    </xf>
    <xf numFmtId="0" fontId="2" fillId="9" borderId="0" xfId="0" applyFont="1" applyFill="1" applyAlignment="1">
      <alignment horizontal="center" vertical="center" wrapText="1"/>
    </xf>
    <xf numFmtId="0" fontId="15" fillId="9" borderId="0" xfId="0" applyFont="1" applyFill="1" applyAlignment="1">
      <alignment horizontal="center" vertical="center" wrapText="1"/>
    </xf>
    <xf numFmtId="0" fontId="14" fillId="9" borderId="0" xfId="0" applyFont="1" applyFill="1" applyAlignment="1">
      <alignment horizontal="center" vertical="center" wrapText="1"/>
    </xf>
    <xf numFmtId="0" fontId="20" fillId="0" borderId="1" xfId="0" applyFont="1" applyBorder="1" applyAlignment="1">
      <alignment horizontal="center" vertical="center" wrapText="1"/>
    </xf>
    <xf numFmtId="0" fontId="2" fillId="0" borderId="1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3" borderId="1"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164" fontId="2" fillId="8" borderId="1" xfId="0" applyNumberFormat="1" applyFont="1" applyFill="1" applyBorder="1" applyAlignment="1" applyProtection="1">
      <alignment horizontal="center" vertical="center"/>
      <protection locked="0"/>
    </xf>
    <xf numFmtId="164" fontId="2" fillId="8" borderId="6" xfId="0" applyNumberFormat="1" applyFont="1" applyFill="1" applyBorder="1" applyAlignment="1" applyProtection="1">
      <alignment horizontal="center" vertical="center"/>
      <protection locked="0"/>
    </xf>
    <xf numFmtId="0" fontId="1" fillId="0" borderId="1" xfId="0" applyFont="1" applyBorder="1" applyAlignment="1">
      <alignment horizontal="left" vertical="center"/>
    </xf>
    <xf numFmtId="0" fontId="1" fillId="0" borderId="3" xfId="0" applyFont="1" applyBorder="1" applyAlignment="1">
      <alignment horizontal="left" vertical="center" wrapText="1"/>
    </xf>
    <xf numFmtId="164" fontId="2" fillId="8" borderId="10" xfId="0" applyNumberFormat="1" applyFont="1" applyFill="1" applyBorder="1" applyAlignment="1" applyProtection="1">
      <alignment horizontal="center" vertical="center"/>
      <protection locked="0"/>
    </xf>
    <xf numFmtId="164" fontId="2" fillId="8" borderId="9" xfId="0" applyNumberFormat="1" applyFont="1" applyFill="1" applyBorder="1" applyAlignment="1" applyProtection="1">
      <alignment horizontal="center" vertical="center"/>
      <protection locked="0"/>
    </xf>
    <xf numFmtId="164" fontId="2" fillId="8" borderId="11" xfId="0" applyNumberFormat="1" applyFont="1" applyFill="1" applyBorder="1" applyAlignment="1" applyProtection="1">
      <alignment horizontal="center" vertical="center"/>
      <protection locked="0"/>
    </xf>
    <xf numFmtId="164" fontId="2" fillId="8" borderId="14" xfId="0" applyNumberFormat="1" applyFont="1" applyFill="1" applyBorder="1" applyAlignment="1" applyProtection="1">
      <alignment horizontal="center" vertical="center"/>
      <protection locked="0"/>
    </xf>
    <xf numFmtId="164" fontId="2" fillId="8" borderId="12" xfId="0" applyNumberFormat="1" applyFont="1" applyFill="1" applyBorder="1" applyAlignment="1" applyProtection="1">
      <alignment horizontal="center" vertical="center"/>
      <protection locked="0"/>
    </xf>
    <xf numFmtId="164" fontId="2" fillId="8" borderId="13" xfId="0" applyNumberFormat="1" applyFont="1" applyFill="1" applyBorder="1" applyAlignment="1" applyProtection="1">
      <alignment horizontal="center" vertical="center"/>
      <protection locked="0"/>
    </xf>
    <xf numFmtId="164" fontId="1" fillId="9" borderId="0" xfId="0" applyNumberFormat="1" applyFont="1" applyFill="1" applyAlignment="1" applyProtection="1">
      <alignment horizontal="center" vertical="center" wrapText="1"/>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9" fillId="0" borderId="0" xfId="1" applyFont="1" applyAlignment="1" applyProtection="1">
      <alignment horizontal="left" vertical="center"/>
    </xf>
    <xf numFmtId="0" fontId="22" fillId="9" borderId="11" xfId="0" applyFont="1" applyFill="1" applyBorder="1" applyAlignment="1">
      <alignment horizontal="center" vertical="center" wrapText="1"/>
    </xf>
    <xf numFmtId="0" fontId="22" fillId="9" borderId="0" xfId="0" applyFont="1" applyFill="1" applyAlignment="1">
      <alignment horizontal="center" vertical="center" wrapText="1"/>
    </xf>
  </cellXfs>
  <cellStyles count="3">
    <cellStyle name="Hipervínculo" xfId="1" builtinId="8"/>
    <cellStyle name="Normal" xfId="0" builtinId="0"/>
    <cellStyle name="Porcentaje" xfId="2" builtinId="5"/>
  </cellStyles>
  <dxfs count="2">
    <dxf>
      <fill>
        <patternFill>
          <bgColor rgb="FFFF0000"/>
        </patternFill>
      </fill>
    </dxf>
    <dxf>
      <fill>
        <patternFill>
          <bgColor rgb="FFFF0000"/>
        </patternFill>
      </fill>
    </dxf>
  </dxfs>
  <tableStyles count="0" defaultTableStyle="TableStyleMedium2" defaultPivotStyle="PivotStyleLight16"/>
  <colors>
    <mruColors>
      <color rgb="FFFF8000"/>
      <color rgb="FFFFA5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7</xdr:row>
          <xdr:rowOff>57150</xdr:rowOff>
        </xdr:from>
        <xdr:to>
          <xdr:col>7</xdr:col>
          <xdr:colOff>419100</xdr:colOff>
          <xdr:row>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Empresa con personalidad jurídica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952500</xdr:colOff>
          <xdr:row>7</xdr:row>
          <xdr:rowOff>38100</xdr:rowOff>
        </xdr:from>
        <xdr:to>
          <xdr:col>11</xdr:col>
          <xdr:colOff>1219200</xdr:colOff>
          <xdr:row>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Persona física (Profesional autónom@)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47625</xdr:rowOff>
        </xdr:from>
        <xdr:to>
          <xdr:col>7</xdr:col>
          <xdr:colOff>123825</xdr:colOff>
          <xdr:row>17</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Representante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17</xdr:row>
          <xdr:rowOff>47625</xdr:rowOff>
        </xdr:from>
        <xdr:to>
          <xdr:col>10</xdr:col>
          <xdr:colOff>123825</xdr:colOff>
          <xdr:row>18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Apoderado/a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17</xdr:row>
          <xdr:rowOff>57150</xdr:rowOff>
        </xdr:from>
        <xdr:to>
          <xdr:col>11</xdr:col>
          <xdr:colOff>1276350</xdr:colOff>
          <xdr:row>18</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icdcultural.org/publicaciones/subvenciones-para-proyectos-de-patrimonio-cultural-e-identidad-cultural-canaria-202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3460-8E1A-4DFB-B68D-077D2056A6D7}">
  <sheetPr>
    <pageSetUpPr fitToPage="1"/>
  </sheetPr>
  <dimension ref="B1:AG167"/>
  <sheetViews>
    <sheetView showGridLines="0" tabSelected="1" zoomScale="115" zoomScaleNormal="115" zoomScaleSheetLayoutView="90" workbookViewId="0">
      <selection activeCell="G126" sqref="G126:H126"/>
    </sheetView>
  </sheetViews>
  <sheetFormatPr baseColWidth="10" defaultColWidth="10.7109375" defaultRowHeight="12.75" x14ac:dyDescent="0.25"/>
  <cols>
    <col min="1" max="1" width="10.7109375" style="17" customWidth="1"/>
    <col min="2" max="2" width="17.85546875" style="17" customWidth="1"/>
    <col min="3" max="3" width="16" style="17" customWidth="1"/>
    <col min="4" max="4" width="10.7109375" style="17" customWidth="1"/>
    <col min="5" max="5" width="15.42578125" style="17" customWidth="1"/>
    <col min="6" max="6" width="14.42578125" style="17" customWidth="1"/>
    <col min="7" max="7" width="10.7109375" style="17" customWidth="1"/>
    <col min="8" max="8" width="11.42578125" style="17" customWidth="1"/>
    <col min="9" max="9" width="12" style="17" bestFit="1" customWidth="1"/>
    <col min="10" max="10" width="2" style="17" customWidth="1"/>
    <col min="11" max="11" width="16.140625" style="17" customWidth="1"/>
    <col min="12" max="12" width="53" style="18" customWidth="1"/>
    <col min="13" max="13" width="10.7109375" style="17"/>
    <col min="14" max="14" width="19.42578125" style="17" customWidth="1"/>
    <col min="15" max="15" width="17.28515625" style="17" customWidth="1"/>
    <col min="16" max="16384" width="10.7109375" style="17"/>
  </cols>
  <sheetData>
    <row r="1" spans="2:33" ht="6" customHeight="1" x14ac:dyDescent="0.25"/>
    <row r="2" spans="2:33" s="20" customFormat="1" ht="27" customHeight="1" x14ac:dyDescent="0.25">
      <c r="B2" s="286" t="s">
        <v>50</v>
      </c>
      <c r="C2" s="286"/>
      <c r="D2" s="286"/>
      <c r="E2" s="286"/>
      <c r="F2" s="286"/>
      <c r="G2" s="286"/>
      <c r="H2" s="286"/>
      <c r="I2" s="286"/>
      <c r="J2" s="286"/>
      <c r="K2" s="286"/>
      <c r="L2" s="286"/>
    </row>
    <row r="3" spans="2:33" ht="24" customHeight="1" x14ac:dyDescent="0.25">
      <c r="B3" s="287" t="s">
        <v>116</v>
      </c>
      <c r="C3" s="287"/>
      <c r="D3" s="287"/>
      <c r="E3" s="287"/>
      <c r="F3" s="287"/>
      <c r="G3" s="287"/>
      <c r="H3" s="287"/>
      <c r="I3" s="287"/>
      <c r="J3" s="287"/>
      <c r="K3" s="287"/>
      <c r="L3" s="287"/>
      <c r="N3" s="206"/>
      <c r="O3" s="206"/>
      <c r="P3" s="206"/>
      <c r="Q3" s="206"/>
      <c r="R3" s="206"/>
      <c r="S3" s="206"/>
      <c r="T3" s="206"/>
      <c r="U3" s="206"/>
      <c r="V3" s="206"/>
      <c r="W3" s="206"/>
      <c r="X3" s="206"/>
    </row>
    <row r="4" spans="2:33" ht="4.5" customHeight="1" thickBot="1" x14ac:dyDescent="0.3">
      <c r="B4" s="22"/>
      <c r="C4" s="22"/>
      <c r="D4" s="22"/>
      <c r="E4" s="22"/>
      <c r="F4" s="22"/>
      <c r="G4" s="22"/>
      <c r="H4" s="22"/>
      <c r="I4" s="22"/>
      <c r="J4" s="22"/>
      <c r="K4" s="22"/>
      <c r="L4" s="23"/>
      <c r="Y4" s="207"/>
      <c r="Z4" s="207"/>
      <c r="AA4" s="207"/>
      <c r="AB4" s="207"/>
      <c r="AC4" s="207"/>
      <c r="AD4" s="207"/>
      <c r="AE4" s="207"/>
      <c r="AF4" s="207"/>
      <c r="AG4" s="207"/>
    </row>
    <row r="5" spans="2:33" s="26" customFormat="1" ht="5.25" customHeight="1" x14ac:dyDescent="0.25">
      <c r="L5" s="25"/>
      <c r="N5" s="225" t="s">
        <v>135</v>
      </c>
      <c r="O5" s="226"/>
      <c r="P5" s="226"/>
      <c r="Q5" s="226"/>
      <c r="R5" s="226"/>
      <c r="S5" s="226"/>
      <c r="T5" s="226"/>
      <c r="U5" s="226"/>
      <c r="V5" s="226"/>
      <c r="W5" s="227"/>
      <c r="X5" s="81"/>
    </row>
    <row r="6" spans="2:33" s="26" customFormat="1" ht="6" customHeight="1" x14ac:dyDescent="0.25">
      <c r="B6" s="64"/>
      <c r="C6" s="64"/>
      <c r="D6" s="64"/>
      <c r="E6" s="64"/>
      <c r="F6" s="64"/>
      <c r="G6" s="64"/>
      <c r="H6" s="64"/>
      <c r="I6" s="64"/>
      <c r="J6" s="64"/>
      <c r="K6" s="64"/>
      <c r="L6" s="25"/>
      <c r="N6" s="228"/>
      <c r="O6" s="207"/>
      <c r="P6" s="207"/>
      <c r="Q6" s="207"/>
      <c r="R6" s="207"/>
      <c r="S6" s="207"/>
      <c r="T6" s="207"/>
      <c r="U6" s="207"/>
      <c r="V6" s="207"/>
      <c r="W6" s="229"/>
      <c r="X6" s="81"/>
    </row>
    <row r="7" spans="2:33" s="26" customFormat="1" ht="19.5" x14ac:dyDescent="0.25">
      <c r="B7" s="250" t="s">
        <v>136</v>
      </c>
      <c r="C7" s="251"/>
      <c r="D7" s="251"/>
      <c r="E7" s="251"/>
      <c r="F7" s="251"/>
      <c r="G7" s="251"/>
      <c r="H7" s="251"/>
      <c r="I7" s="251"/>
      <c r="J7" s="251"/>
      <c r="K7" s="251"/>
      <c r="L7" s="252"/>
      <c r="N7" s="228"/>
      <c r="O7" s="207"/>
      <c r="P7" s="207"/>
      <c r="Q7" s="207"/>
      <c r="R7" s="207"/>
      <c r="S7" s="207"/>
      <c r="T7" s="207"/>
      <c r="U7" s="207"/>
      <c r="V7" s="207"/>
      <c r="W7" s="229"/>
      <c r="X7" s="81"/>
    </row>
    <row r="8" spans="2:33" s="26" customFormat="1" ht="25.5" customHeight="1" x14ac:dyDescent="0.25">
      <c r="B8" t="s">
        <v>117</v>
      </c>
      <c r="C8"/>
      <c r="D8"/>
      <c r="E8"/>
      <c r="F8"/>
      <c r="G8" s="65"/>
      <c r="H8" s="65"/>
      <c r="I8" s="65"/>
      <c r="J8" s="65"/>
      <c r="K8" s="63"/>
      <c r="L8" s="63"/>
      <c r="N8" s="228"/>
      <c r="O8" s="207"/>
      <c r="P8" s="207"/>
      <c r="Q8" s="207"/>
      <c r="R8" s="207"/>
      <c r="S8" s="207"/>
      <c r="T8" s="207"/>
      <c r="U8" s="207"/>
      <c r="V8" s="207"/>
      <c r="W8" s="229"/>
      <c r="X8" s="81"/>
    </row>
    <row r="9" spans="2:33" s="26" customFormat="1" ht="19.5" x14ac:dyDescent="0.25">
      <c r="B9" s="66" t="s">
        <v>72</v>
      </c>
      <c r="D9" s="222" t="s">
        <v>122</v>
      </c>
      <c r="E9" s="222"/>
      <c r="F9" s="222"/>
      <c r="G9" s="222"/>
      <c r="H9" s="222"/>
      <c r="I9" s="222"/>
      <c r="J9" s="222"/>
      <c r="K9" s="222"/>
      <c r="L9" s="222"/>
      <c r="N9" s="228"/>
      <c r="O9" s="207"/>
      <c r="P9" s="207"/>
      <c r="Q9" s="207"/>
      <c r="R9" s="207"/>
      <c r="S9" s="207"/>
      <c r="T9" s="207"/>
      <c r="U9" s="207"/>
      <c r="V9" s="207"/>
      <c r="W9" s="229"/>
      <c r="X9" s="81"/>
    </row>
    <row r="10" spans="2:33" s="26" customFormat="1" ht="20.25" thickBot="1" x14ac:dyDescent="0.3">
      <c r="B10" s="171"/>
      <c r="C10" s="258"/>
      <c r="D10" s="170"/>
      <c r="E10" s="171"/>
      <c r="F10" s="171"/>
      <c r="G10" s="171"/>
      <c r="H10" s="171"/>
      <c r="I10" s="171"/>
      <c r="J10" s="171"/>
      <c r="K10" s="171"/>
      <c r="L10" s="171"/>
      <c r="N10" s="230"/>
      <c r="O10" s="231"/>
      <c r="P10" s="231"/>
      <c r="Q10" s="231"/>
      <c r="R10" s="231"/>
      <c r="S10" s="231"/>
      <c r="T10" s="231"/>
      <c r="U10" s="231"/>
      <c r="V10" s="231"/>
      <c r="W10" s="232"/>
      <c r="X10" s="81"/>
    </row>
    <row r="11" spans="2:33" s="26" customFormat="1" ht="19.5" x14ac:dyDescent="0.25">
      <c r="B11" s="71" t="s">
        <v>120</v>
      </c>
      <c r="C11" s="71"/>
      <c r="D11" s="73"/>
      <c r="E11" s="73"/>
      <c r="F11" s="73"/>
      <c r="G11" s="17"/>
      <c r="H11" s="77"/>
      <c r="I11" s="17"/>
      <c r="J11" s="17"/>
      <c r="K11" s="63"/>
      <c r="L11" s="63"/>
      <c r="N11" s="81"/>
      <c r="O11" s="81"/>
      <c r="P11" s="81"/>
      <c r="Q11" s="81"/>
      <c r="R11" s="81"/>
      <c r="S11" s="81"/>
      <c r="T11" s="81"/>
      <c r="U11" s="81"/>
      <c r="V11" s="81"/>
      <c r="W11" s="81"/>
      <c r="X11" s="81"/>
    </row>
    <row r="12" spans="2:33" s="26" customFormat="1" ht="20.25" thickBot="1" x14ac:dyDescent="0.3">
      <c r="B12" s="172"/>
      <c r="C12" s="172"/>
      <c r="D12" s="172"/>
      <c r="E12" s="172"/>
      <c r="F12" s="172"/>
      <c r="G12" s="172"/>
      <c r="H12" s="172"/>
      <c r="I12" s="172"/>
      <c r="J12" s="172"/>
      <c r="K12" s="172"/>
      <c r="L12" s="172"/>
      <c r="N12" s="17"/>
      <c r="O12" s="17"/>
      <c r="P12" s="17"/>
      <c r="Q12" s="17"/>
      <c r="R12" s="17"/>
      <c r="S12" s="17"/>
      <c r="T12" s="17"/>
      <c r="U12" s="17"/>
      <c r="V12" s="17"/>
      <c r="W12" s="17"/>
      <c r="X12" s="17"/>
    </row>
    <row r="13" spans="2:33" s="26" customFormat="1" ht="20.25" thickBot="1" x14ac:dyDescent="0.3">
      <c r="B13" s="76"/>
      <c r="C13" s="74"/>
      <c r="D13" s="75"/>
      <c r="E13" s="75"/>
      <c r="F13" s="75"/>
      <c r="G13" s="65"/>
      <c r="H13" s="69"/>
      <c r="I13" s="69"/>
      <c r="J13" s="65"/>
      <c r="K13" s="63"/>
      <c r="L13" s="63"/>
      <c r="N13" s="24" t="s">
        <v>91</v>
      </c>
      <c r="O13" s="22"/>
      <c r="P13" s="22"/>
      <c r="Q13" s="22"/>
      <c r="R13" s="22"/>
      <c r="S13" s="22"/>
      <c r="T13" s="22"/>
      <c r="U13" s="22"/>
      <c r="V13" s="22"/>
      <c r="W13" s="22"/>
      <c r="X13" s="23"/>
    </row>
    <row r="14" spans="2:33" s="26" customFormat="1" ht="19.5" customHeight="1" x14ac:dyDescent="0.25">
      <c r="B14" s="66" t="s">
        <v>118</v>
      </c>
      <c r="C14" s="66" t="s">
        <v>119</v>
      </c>
      <c r="D14" s="66" t="s">
        <v>73</v>
      </c>
      <c r="E14" s="66"/>
      <c r="F14"/>
      <c r="G14" s="65"/>
      <c r="H14" s="65"/>
      <c r="I14" s="65"/>
      <c r="J14" s="65"/>
      <c r="K14" s="63"/>
      <c r="L14" s="63"/>
      <c r="N14" s="197" t="s">
        <v>57</v>
      </c>
      <c r="O14" s="208" t="s">
        <v>144</v>
      </c>
      <c r="P14" s="209"/>
      <c r="Q14" s="209"/>
      <c r="R14" s="209"/>
      <c r="S14" s="209"/>
      <c r="T14" s="209"/>
      <c r="U14" s="209"/>
      <c r="V14" s="209"/>
      <c r="W14" s="210"/>
      <c r="X14" s="33"/>
    </row>
    <row r="15" spans="2:33" s="26" customFormat="1" ht="20.25" customHeight="1" thickBot="1" x14ac:dyDescent="0.3">
      <c r="B15" s="68"/>
      <c r="C15" s="67"/>
      <c r="D15" s="170"/>
      <c r="E15" s="171"/>
      <c r="F15" s="171"/>
      <c r="G15" s="171"/>
      <c r="H15" s="171"/>
      <c r="I15" s="171"/>
      <c r="J15" s="171"/>
      <c r="K15" s="171"/>
      <c r="L15" s="171"/>
      <c r="N15" s="198"/>
      <c r="O15" s="211"/>
      <c r="P15" s="212"/>
      <c r="Q15" s="212"/>
      <c r="R15" s="212"/>
      <c r="S15" s="212"/>
      <c r="T15" s="212"/>
      <c r="U15" s="212"/>
      <c r="V15" s="212"/>
      <c r="W15" s="213"/>
      <c r="X15" s="33"/>
    </row>
    <row r="16" spans="2:33" s="26" customFormat="1" ht="19.5" customHeight="1" x14ac:dyDescent="0.25">
      <c r="B16" s="22"/>
      <c r="C16" s="22"/>
      <c r="D16" s="22"/>
      <c r="E16" s="22"/>
      <c r="F16" s="22"/>
      <c r="G16" s="22"/>
      <c r="H16" s="70"/>
      <c r="I16" s="22"/>
      <c r="J16" s="22"/>
      <c r="K16" s="22"/>
      <c r="L16" s="23"/>
      <c r="N16" s="198"/>
      <c r="O16" s="211"/>
      <c r="P16" s="212"/>
      <c r="Q16" s="212"/>
      <c r="R16" s="212"/>
      <c r="S16" s="212"/>
      <c r="T16" s="212"/>
      <c r="U16" s="212"/>
      <c r="V16" s="212"/>
      <c r="W16" s="213"/>
      <c r="X16" s="33"/>
    </row>
    <row r="17" spans="2:24" s="26" customFormat="1" ht="25.5" customHeight="1" x14ac:dyDescent="0.25">
      <c r="B17" s="253" t="s">
        <v>121</v>
      </c>
      <c r="C17" s="254"/>
      <c r="D17" s="254"/>
      <c r="E17" s="254"/>
      <c r="F17" s="254"/>
      <c r="G17" s="254"/>
      <c r="H17" s="254"/>
      <c r="I17" s="254"/>
      <c r="J17" s="254"/>
      <c r="K17" s="254"/>
      <c r="L17" s="255"/>
      <c r="N17" s="198"/>
      <c r="O17" s="211"/>
      <c r="P17" s="212"/>
      <c r="Q17" s="212"/>
      <c r="R17" s="212"/>
      <c r="S17" s="212"/>
      <c r="T17" s="212"/>
      <c r="U17" s="212"/>
      <c r="V17" s="212"/>
      <c r="W17" s="213"/>
      <c r="X17" s="33"/>
    </row>
    <row r="18" spans="2:24" s="26" customFormat="1" ht="30" customHeight="1" x14ac:dyDescent="0.25">
      <c r="B18" t="s">
        <v>117</v>
      </c>
      <c r="C18" s="22"/>
      <c r="F18" s="22"/>
      <c r="G18" s="22"/>
      <c r="H18" s="22"/>
      <c r="I18" s="22"/>
      <c r="J18" s="22"/>
      <c r="K18" s="261"/>
      <c r="L18" s="261"/>
      <c r="N18" s="198"/>
      <c r="O18" s="233" t="s">
        <v>155</v>
      </c>
      <c r="P18" s="234"/>
      <c r="Q18" s="234"/>
      <c r="R18" s="234"/>
      <c r="S18" s="234"/>
      <c r="T18" s="234"/>
      <c r="U18" s="234"/>
      <c r="V18" s="234"/>
      <c r="W18" s="235"/>
      <c r="X18" s="89"/>
    </row>
    <row r="19" spans="2:24" ht="9.75" customHeight="1" x14ac:dyDescent="0.25">
      <c r="B19" s="22"/>
      <c r="C19" s="22"/>
      <c r="D19" s="22"/>
      <c r="E19" s="22"/>
      <c r="F19" s="22"/>
      <c r="G19" s="22"/>
      <c r="H19" s="22"/>
      <c r="I19" s="22"/>
      <c r="J19" s="22"/>
      <c r="K19" s="22"/>
      <c r="L19" s="23"/>
      <c r="N19" s="198"/>
      <c r="O19" s="233"/>
      <c r="P19" s="234"/>
      <c r="Q19" s="234"/>
      <c r="R19" s="234"/>
      <c r="S19" s="234"/>
      <c r="T19" s="234"/>
      <c r="U19" s="234"/>
      <c r="V19" s="234"/>
      <c r="W19" s="235"/>
      <c r="X19" s="89"/>
    </row>
    <row r="20" spans="2:24" ht="13.5" customHeight="1" x14ac:dyDescent="0.25">
      <c r="B20" s="66" t="s">
        <v>72</v>
      </c>
      <c r="C20" s="26"/>
      <c r="D20" s="66" t="s">
        <v>123</v>
      </c>
      <c r="E20"/>
      <c r="F20"/>
      <c r="G20" s="65"/>
      <c r="H20" s="65"/>
      <c r="I20" s="65"/>
      <c r="J20" s="65"/>
      <c r="K20" s="22"/>
      <c r="L20" s="23"/>
      <c r="N20" s="198"/>
      <c r="O20" s="233"/>
      <c r="P20" s="234"/>
      <c r="Q20" s="234"/>
      <c r="R20" s="234"/>
      <c r="S20" s="234"/>
      <c r="T20" s="234"/>
      <c r="U20" s="234"/>
      <c r="V20" s="234"/>
      <c r="W20" s="235"/>
    </row>
    <row r="21" spans="2:24" ht="18" customHeight="1" thickBot="1" x14ac:dyDescent="0.3">
      <c r="B21" s="171"/>
      <c r="C21" s="171"/>
      <c r="D21" s="170"/>
      <c r="E21" s="171"/>
      <c r="F21" s="171"/>
      <c r="G21" s="171"/>
      <c r="H21" s="171"/>
      <c r="I21" s="171"/>
      <c r="J21" s="171"/>
      <c r="K21" s="171"/>
      <c r="L21" s="171"/>
      <c r="N21" s="198"/>
      <c r="O21" s="236" t="s">
        <v>145</v>
      </c>
      <c r="P21" s="237"/>
      <c r="Q21" s="237"/>
      <c r="R21" s="237"/>
      <c r="S21" s="237"/>
      <c r="T21" s="237"/>
      <c r="U21" s="237"/>
      <c r="V21" s="237"/>
      <c r="W21" s="238"/>
      <c r="X21" s="82"/>
    </row>
    <row r="22" spans="2:24" ht="18" customHeight="1" x14ac:dyDescent="0.25">
      <c r="B22" s="71" t="s">
        <v>120</v>
      </c>
      <c r="C22" s="71"/>
      <c r="D22" s="73"/>
      <c r="E22" s="73"/>
      <c r="F22" s="73"/>
      <c r="H22" s="77"/>
      <c r="K22" s="22"/>
      <c r="L22" s="23"/>
      <c r="N22" s="198"/>
      <c r="O22" s="236"/>
      <c r="P22" s="237"/>
      <c r="Q22" s="237"/>
      <c r="R22" s="237"/>
      <c r="S22" s="237"/>
      <c r="T22" s="237"/>
      <c r="U22" s="237"/>
      <c r="V22" s="237"/>
      <c r="W22" s="238"/>
      <c r="X22" s="82"/>
    </row>
    <row r="23" spans="2:24" ht="18" customHeight="1" thickBot="1" x14ac:dyDescent="0.3">
      <c r="B23" s="172"/>
      <c r="C23" s="172"/>
      <c r="D23" s="172"/>
      <c r="E23" s="172"/>
      <c r="F23" s="172"/>
      <c r="G23" s="172"/>
      <c r="H23" s="172"/>
      <c r="I23" s="172"/>
      <c r="J23" s="172"/>
      <c r="K23" s="172"/>
      <c r="L23" s="172"/>
      <c r="N23" s="199"/>
      <c r="O23" s="239"/>
      <c r="P23" s="240"/>
      <c r="Q23" s="240"/>
      <c r="R23" s="240"/>
      <c r="S23" s="240"/>
      <c r="T23" s="240"/>
      <c r="U23" s="240"/>
      <c r="V23" s="240"/>
      <c r="W23" s="241"/>
      <c r="X23" s="82"/>
    </row>
    <row r="24" spans="2:24" ht="29.25" customHeight="1" x14ac:dyDescent="0.25">
      <c r="B24" s="76"/>
      <c r="C24" s="74"/>
      <c r="D24" s="75"/>
      <c r="E24" s="75"/>
      <c r="F24" s="75"/>
      <c r="G24" s="65"/>
      <c r="H24" s="69"/>
      <c r="I24" s="69"/>
      <c r="J24" s="65"/>
      <c r="K24" s="22"/>
      <c r="L24" s="23"/>
      <c r="N24" s="197" t="s">
        <v>54</v>
      </c>
      <c r="O24" s="194" t="s">
        <v>156</v>
      </c>
      <c r="P24" s="195"/>
      <c r="Q24" s="195"/>
      <c r="R24" s="195"/>
      <c r="S24" s="195"/>
      <c r="T24" s="195"/>
      <c r="U24" s="195"/>
      <c r="V24" s="195"/>
      <c r="W24" s="196"/>
      <c r="X24" s="23"/>
    </row>
    <row r="25" spans="2:24" ht="18" customHeight="1" x14ac:dyDescent="0.25">
      <c r="B25" s="66" t="s">
        <v>118</v>
      </c>
      <c r="C25" s="66" t="s">
        <v>119</v>
      </c>
      <c r="D25" s="66" t="s">
        <v>73</v>
      </c>
      <c r="E25" s="66"/>
      <c r="F25"/>
      <c r="G25" s="65"/>
      <c r="H25" s="65"/>
      <c r="I25" s="65"/>
      <c r="J25" s="65"/>
      <c r="K25" s="22"/>
      <c r="L25" s="23"/>
      <c r="N25" s="198"/>
      <c r="O25" s="102" t="s">
        <v>100</v>
      </c>
      <c r="P25" s="188" t="s">
        <v>148</v>
      </c>
      <c r="Q25" s="188"/>
      <c r="R25" s="188"/>
      <c r="S25" s="188"/>
      <c r="T25" s="188"/>
      <c r="U25" s="188"/>
      <c r="V25" s="188"/>
      <c r="W25" s="189"/>
      <c r="X25" s="90"/>
    </row>
    <row r="26" spans="2:24" ht="18" customHeight="1" thickBot="1" x14ac:dyDescent="0.3">
      <c r="B26" s="68"/>
      <c r="C26" s="67"/>
      <c r="D26" s="170"/>
      <c r="E26" s="171"/>
      <c r="F26" s="171"/>
      <c r="G26" s="171"/>
      <c r="H26" s="171"/>
      <c r="I26" s="171"/>
      <c r="J26" s="171"/>
      <c r="K26" s="171"/>
      <c r="L26" s="171"/>
      <c r="N26" s="198"/>
      <c r="O26" s="103" t="s">
        <v>101</v>
      </c>
      <c r="P26" s="188" t="s">
        <v>146</v>
      </c>
      <c r="Q26" s="188"/>
      <c r="R26" s="188"/>
      <c r="S26" s="188"/>
      <c r="T26" s="188"/>
      <c r="U26" s="188"/>
      <c r="V26" s="188"/>
      <c r="W26" s="189"/>
      <c r="X26" s="90"/>
    </row>
    <row r="27" spans="2:24" ht="27.75" customHeight="1" x14ac:dyDescent="0.25">
      <c r="B27" s="30"/>
      <c r="C27" s="30"/>
      <c r="D27" s="72"/>
      <c r="E27" s="72"/>
      <c r="F27" s="72"/>
      <c r="G27" s="71"/>
      <c r="H27" s="71"/>
      <c r="I27" s="72"/>
      <c r="J27" s="72"/>
      <c r="K27" s="22"/>
      <c r="L27" s="23"/>
      <c r="N27" s="198"/>
      <c r="O27" s="104" t="s">
        <v>102</v>
      </c>
      <c r="P27" s="188" t="s">
        <v>147</v>
      </c>
      <c r="Q27" s="188"/>
      <c r="R27" s="188"/>
      <c r="S27" s="188"/>
      <c r="T27" s="188"/>
      <c r="U27" s="188"/>
      <c r="V27" s="188"/>
      <c r="W27" s="189"/>
      <c r="X27" s="90"/>
    </row>
    <row r="28" spans="2:24" ht="18" customHeight="1" x14ac:dyDescent="0.25">
      <c r="B28" s="253" t="s">
        <v>124</v>
      </c>
      <c r="C28" s="254"/>
      <c r="D28" s="254"/>
      <c r="E28" s="254"/>
      <c r="F28" s="254"/>
      <c r="G28" s="254"/>
      <c r="H28" s="254"/>
      <c r="I28" s="254"/>
      <c r="J28" s="254"/>
      <c r="K28" s="254"/>
      <c r="L28" s="255"/>
      <c r="N28" s="198"/>
      <c r="O28" s="205" t="s">
        <v>103</v>
      </c>
      <c r="P28" s="188" t="s">
        <v>149</v>
      </c>
      <c r="Q28" s="188"/>
      <c r="R28" s="188"/>
      <c r="S28" s="188"/>
      <c r="T28" s="188"/>
      <c r="U28" s="188"/>
      <c r="V28" s="188"/>
      <c r="W28" s="189"/>
      <c r="X28" s="90"/>
    </row>
    <row r="29" spans="2:24" ht="18" customHeight="1" x14ac:dyDescent="0.25">
      <c r="B29" s="66" t="s">
        <v>125</v>
      </c>
      <c r="C29" s="26"/>
      <c r="D29" s="66"/>
      <c r="E29"/>
      <c r="F29"/>
      <c r="G29" s="65"/>
      <c r="H29" s="65"/>
      <c r="I29" s="65"/>
      <c r="J29" s="65"/>
      <c r="K29" s="66" t="s">
        <v>127</v>
      </c>
      <c r="L29" s="66" t="s">
        <v>128</v>
      </c>
      <c r="N29" s="198"/>
      <c r="O29" s="205"/>
      <c r="P29" s="188"/>
      <c r="Q29" s="188"/>
      <c r="R29" s="188"/>
      <c r="S29" s="188"/>
      <c r="T29" s="188"/>
      <c r="U29" s="188"/>
      <c r="V29" s="188"/>
      <c r="W29" s="189"/>
      <c r="X29" s="90"/>
    </row>
    <row r="30" spans="2:24" ht="18" customHeight="1" thickBot="1" x14ac:dyDescent="0.3">
      <c r="B30" s="171"/>
      <c r="C30" s="171"/>
      <c r="D30" s="171"/>
      <c r="E30" s="171"/>
      <c r="F30" s="171"/>
      <c r="G30" s="171"/>
      <c r="H30" s="171"/>
      <c r="I30" s="171"/>
      <c r="J30" s="65"/>
      <c r="K30" s="79"/>
      <c r="L30" s="80"/>
      <c r="N30" s="198"/>
      <c r="O30" s="200" t="s">
        <v>113</v>
      </c>
      <c r="P30" s="190" t="s">
        <v>150</v>
      </c>
      <c r="Q30" s="190"/>
      <c r="R30" s="190"/>
      <c r="S30" s="190"/>
      <c r="T30" s="190"/>
      <c r="U30" s="190"/>
      <c r="V30" s="190"/>
      <c r="W30" s="191"/>
      <c r="X30" s="51"/>
    </row>
    <row r="31" spans="2:24" ht="18" customHeight="1" x14ac:dyDescent="0.25">
      <c r="B31" s="66" t="s">
        <v>126</v>
      </c>
      <c r="C31" s="26"/>
      <c r="D31" s="66"/>
      <c r="E31"/>
      <c r="F31"/>
      <c r="G31" s="65"/>
      <c r="H31" s="65"/>
      <c r="I31" s="65"/>
      <c r="J31" s="99"/>
      <c r="K31" s="34"/>
      <c r="L31" s="23"/>
      <c r="N31" s="198"/>
      <c r="O31" s="200"/>
      <c r="P31" s="190"/>
      <c r="Q31" s="190"/>
      <c r="R31" s="190"/>
      <c r="S31" s="190"/>
      <c r="T31" s="190"/>
      <c r="U31" s="190"/>
      <c r="V31" s="190"/>
      <c r="W31" s="191"/>
      <c r="X31" s="51"/>
    </row>
    <row r="32" spans="2:24" ht="18" customHeight="1" thickBot="1" x14ac:dyDescent="0.3">
      <c r="B32" s="171"/>
      <c r="C32" s="171"/>
      <c r="D32" s="171"/>
      <c r="E32" s="171"/>
      <c r="F32" s="171"/>
      <c r="G32" s="171"/>
      <c r="H32" s="171"/>
      <c r="I32" s="171"/>
      <c r="J32" s="171"/>
      <c r="K32" s="171"/>
      <c r="L32" s="171"/>
      <c r="N32" s="199"/>
      <c r="O32" s="201"/>
      <c r="P32" s="192"/>
      <c r="Q32" s="192"/>
      <c r="R32" s="192"/>
      <c r="S32" s="192"/>
      <c r="T32" s="192"/>
      <c r="U32" s="192"/>
      <c r="V32" s="192"/>
      <c r="W32" s="193"/>
      <c r="X32" s="51"/>
    </row>
    <row r="33" spans="2:24" ht="18" customHeight="1" x14ac:dyDescent="0.25">
      <c r="B33" s="30"/>
      <c r="C33" s="30"/>
      <c r="D33" s="72"/>
      <c r="E33" s="72"/>
      <c r="F33" s="72"/>
      <c r="G33" s="71"/>
      <c r="H33" s="71"/>
      <c r="I33" s="72"/>
      <c r="J33" s="72"/>
      <c r="K33" s="22"/>
      <c r="L33" s="23"/>
    </row>
    <row r="34" spans="2:24" ht="12.75" customHeight="1" thickBot="1" x14ac:dyDescent="0.3">
      <c r="B34" s="22"/>
      <c r="C34" s="22"/>
      <c r="D34" s="22"/>
      <c r="E34" s="22"/>
      <c r="F34" s="22"/>
      <c r="G34" s="22"/>
      <c r="H34" s="22"/>
      <c r="I34" s="22"/>
      <c r="J34" s="22"/>
      <c r="K34" s="22"/>
      <c r="L34" s="23"/>
      <c r="N34" s="19" t="s">
        <v>99</v>
      </c>
      <c r="W34" s="18"/>
    </row>
    <row r="35" spans="2:24" ht="18" customHeight="1" x14ac:dyDescent="0.25">
      <c r="B35" s="217" t="s">
        <v>24</v>
      </c>
      <c r="C35" s="218"/>
      <c r="D35" s="218"/>
      <c r="E35" s="218"/>
      <c r="F35" s="218"/>
      <c r="G35" s="218"/>
      <c r="H35" s="218"/>
      <c r="I35" s="218"/>
      <c r="J35" s="218"/>
      <c r="K35" s="218"/>
      <c r="L35" s="219"/>
      <c r="N35" s="197" t="s">
        <v>141</v>
      </c>
      <c r="O35" s="208" t="s">
        <v>142</v>
      </c>
      <c r="P35" s="209"/>
      <c r="Q35" s="209"/>
      <c r="R35" s="209"/>
      <c r="S35" s="209"/>
      <c r="T35" s="209"/>
      <c r="U35" s="209"/>
      <c r="V35" s="209"/>
      <c r="W35" s="210"/>
    </row>
    <row r="36" spans="2:24" ht="12.75" customHeight="1" x14ac:dyDescent="0.25">
      <c r="B36" s="31"/>
      <c r="C36" s="31"/>
      <c r="D36" s="31"/>
      <c r="E36" s="31"/>
      <c r="F36" s="31"/>
      <c r="G36" s="31"/>
      <c r="H36" s="31"/>
      <c r="I36" s="31"/>
      <c r="J36" s="31"/>
      <c r="K36" s="31"/>
      <c r="L36" s="91"/>
      <c r="N36" s="198"/>
      <c r="O36" s="211"/>
      <c r="P36" s="212"/>
      <c r="Q36" s="212"/>
      <c r="R36" s="212"/>
      <c r="S36" s="212"/>
      <c r="T36" s="212"/>
      <c r="U36" s="212"/>
      <c r="V36" s="212"/>
      <c r="W36" s="213"/>
    </row>
    <row r="37" spans="2:24" ht="15" customHeight="1" thickBot="1" x14ac:dyDescent="0.3">
      <c r="B37" s="22"/>
      <c r="C37" s="22"/>
      <c r="D37" s="22"/>
      <c r="E37" s="22"/>
      <c r="F37" s="22"/>
      <c r="G37" s="22"/>
      <c r="H37" s="22"/>
      <c r="I37" s="137" t="s">
        <v>95</v>
      </c>
      <c r="J37" s="137"/>
      <c r="K37" s="137"/>
      <c r="L37" s="37" t="s">
        <v>22</v>
      </c>
      <c r="N37" s="199"/>
      <c r="O37" s="214"/>
      <c r="P37" s="215"/>
      <c r="Q37" s="215"/>
      <c r="R37" s="215"/>
      <c r="S37" s="215"/>
      <c r="T37" s="215"/>
      <c r="U37" s="215"/>
      <c r="V37" s="215"/>
      <c r="W37" s="216"/>
    </row>
    <row r="38" spans="2:24" ht="68.25" customHeight="1" thickBot="1" x14ac:dyDescent="0.3">
      <c r="B38" s="242" t="s">
        <v>0</v>
      </c>
      <c r="C38" s="243"/>
      <c r="D38" s="243"/>
      <c r="E38" s="243"/>
      <c r="F38" s="243"/>
      <c r="G38" s="243"/>
      <c r="H38" s="244"/>
      <c r="I38" s="295">
        <v>0</v>
      </c>
      <c r="J38" s="295"/>
      <c r="K38" s="295"/>
      <c r="L38" s="179" t="s">
        <v>153</v>
      </c>
      <c r="N38" s="88" t="s">
        <v>55</v>
      </c>
      <c r="O38" s="202" t="s">
        <v>151</v>
      </c>
      <c r="P38" s="203"/>
      <c r="Q38" s="203"/>
      <c r="R38" s="203"/>
      <c r="S38" s="203"/>
      <c r="T38" s="203"/>
      <c r="U38" s="203"/>
      <c r="V38" s="203"/>
      <c r="W38" s="204"/>
    </row>
    <row r="39" spans="2:24" ht="23.1" customHeight="1" x14ac:dyDescent="0.25">
      <c r="B39" s="245"/>
      <c r="C39" s="246"/>
      <c r="D39" s="246"/>
      <c r="E39" s="246"/>
      <c r="F39" s="246"/>
      <c r="G39" s="246"/>
      <c r="H39" s="247"/>
      <c r="I39" s="296"/>
      <c r="J39" s="296"/>
      <c r="K39" s="295"/>
      <c r="L39" s="181"/>
      <c r="N39" s="197" t="s">
        <v>56</v>
      </c>
      <c r="O39" s="225" t="s">
        <v>152</v>
      </c>
      <c r="P39" s="226"/>
      <c r="Q39" s="226"/>
      <c r="R39" s="226"/>
      <c r="S39" s="226"/>
      <c r="T39" s="226"/>
      <c r="U39" s="226"/>
      <c r="V39" s="226"/>
      <c r="W39" s="227"/>
    </row>
    <row r="40" spans="2:24" ht="33.75" customHeight="1" thickBot="1" x14ac:dyDescent="0.25">
      <c r="B40" s="242" t="s">
        <v>53</v>
      </c>
      <c r="C40" s="243"/>
      <c r="D40" s="243"/>
      <c r="E40" s="243"/>
      <c r="F40" s="243"/>
      <c r="G40" s="243"/>
      <c r="H40" s="243"/>
      <c r="I40" s="299">
        <v>0</v>
      </c>
      <c r="J40" s="300"/>
      <c r="K40" s="85" t="e">
        <f>I40/I100</f>
        <v>#DIV/0!</v>
      </c>
      <c r="L40" s="122" t="s">
        <v>157</v>
      </c>
      <c r="N40" s="198"/>
      <c r="O40" s="228"/>
      <c r="P40" s="207"/>
      <c r="Q40" s="207"/>
      <c r="R40" s="207"/>
      <c r="S40" s="207"/>
      <c r="T40" s="207"/>
      <c r="U40" s="207"/>
      <c r="V40" s="207"/>
      <c r="W40" s="229"/>
    </row>
    <row r="41" spans="2:24" ht="93.75" customHeight="1" x14ac:dyDescent="0.25">
      <c r="B41" s="245"/>
      <c r="C41" s="246"/>
      <c r="D41" s="246"/>
      <c r="E41" s="246"/>
      <c r="F41" s="246"/>
      <c r="G41" s="246"/>
      <c r="H41" s="246"/>
      <c r="I41" s="301"/>
      <c r="J41" s="302"/>
      <c r="K41" s="259" t="s">
        <v>114</v>
      </c>
      <c r="L41" s="123"/>
      <c r="N41" s="197" t="s">
        <v>59</v>
      </c>
      <c r="O41" s="225" t="s">
        <v>159</v>
      </c>
      <c r="P41" s="226"/>
      <c r="Q41" s="226"/>
      <c r="R41" s="226"/>
      <c r="S41" s="226"/>
      <c r="T41" s="226"/>
      <c r="U41" s="226"/>
      <c r="V41" s="226"/>
      <c r="W41" s="227"/>
    </row>
    <row r="42" spans="2:24" ht="40.5" customHeight="1" thickBot="1" x14ac:dyDescent="0.3">
      <c r="B42" s="265" t="e">
        <f>IF(K40&lt;=0.8,"La Cuantía solicitada respeta el límite relativo establecido","ATENCIÓN, la Cuantía solicitada supera el límite permitido")</f>
        <v>#DIV/0!</v>
      </c>
      <c r="C42" s="293"/>
      <c r="D42" s="293"/>
      <c r="E42" s="293"/>
      <c r="F42" s="293"/>
      <c r="G42" s="293"/>
      <c r="H42" s="294"/>
      <c r="I42" s="303"/>
      <c r="J42" s="304"/>
      <c r="K42" s="260"/>
      <c r="L42" s="124"/>
      <c r="N42" s="199"/>
      <c r="O42" s="230"/>
      <c r="P42" s="231"/>
      <c r="Q42" s="231"/>
      <c r="R42" s="231"/>
      <c r="S42" s="231"/>
      <c r="T42" s="231"/>
      <c r="U42" s="231"/>
      <c r="V42" s="231"/>
      <c r="W42" s="232"/>
    </row>
    <row r="43" spans="2:24" ht="91.5" customHeight="1" x14ac:dyDescent="0.25">
      <c r="B43" s="262" t="s">
        <v>55</v>
      </c>
      <c r="C43" s="263"/>
      <c r="D43" s="263"/>
      <c r="E43" s="263"/>
      <c r="F43" s="263"/>
      <c r="G43" s="263"/>
      <c r="H43" s="264"/>
      <c r="I43" s="256">
        <f>ROUND(I52+I62+I80+I83+I86+I89+I92,2)</f>
        <v>0</v>
      </c>
      <c r="J43" s="257"/>
      <c r="K43" s="42" t="s">
        <v>20</v>
      </c>
      <c r="L43" s="43" t="s">
        <v>158</v>
      </c>
      <c r="N43" s="20"/>
      <c r="X43" s="84"/>
    </row>
    <row r="44" spans="2:24" ht="15" customHeight="1" x14ac:dyDescent="0.25">
      <c r="B44" s="22"/>
      <c r="C44" s="22"/>
      <c r="D44" s="22"/>
      <c r="E44" s="22"/>
      <c r="F44" s="22"/>
      <c r="G44" s="22"/>
      <c r="H44" s="22"/>
      <c r="I44" s="22"/>
      <c r="J44" s="22"/>
      <c r="K44" s="32"/>
      <c r="L44" s="28"/>
      <c r="N44" s="71"/>
      <c r="O44" s="83"/>
      <c r="P44" s="81"/>
      <c r="Q44" s="81"/>
      <c r="R44" s="81"/>
      <c r="S44" s="81"/>
      <c r="T44" s="81"/>
      <c r="U44" s="81"/>
      <c r="V44" s="81"/>
      <c r="W44" s="81"/>
      <c r="X44" s="84"/>
    </row>
    <row r="45" spans="2:24" ht="14.1" customHeight="1" x14ac:dyDescent="0.25">
      <c r="B45" s="292" t="s">
        <v>1</v>
      </c>
      <c r="C45" s="292"/>
      <c r="D45" s="292"/>
      <c r="E45" s="292"/>
      <c r="F45" s="292"/>
      <c r="G45" s="292"/>
      <c r="H45" s="292"/>
      <c r="I45" s="292"/>
      <c r="J45" s="292"/>
      <c r="K45" s="292"/>
      <c r="L45" s="44"/>
      <c r="N45" s="71"/>
      <c r="O45" s="83"/>
      <c r="P45" s="81"/>
      <c r="Q45" s="81"/>
      <c r="R45" s="81"/>
      <c r="S45" s="81"/>
      <c r="T45" s="81"/>
      <c r="U45" s="81"/>
      <c r="V45" s="81"/>
      <c r="W45" s="81"/>
      <c r="X45" s="84"/>
    </row>
    <row r="46" spans="2:24" ht="42" customHeight="1" x14ac:dyDescent="0.25">
      <c r="B46" s="223" t="s">
        <v>3</v>
      </c>
      <c r="C46" s="223"/>
      <c r="D46" s="223"/>
      <c r="E46" s="223"/>
      <c r="F46" s="223"/>
      <c r="G46" s="223"/>
      <c r="H46" s="223"/>
      <c r="I46" s="177" t="s">
        <v>2</v>
      </c>
      <c r="J46" s="178"/>
      <c r="K46" s="45" t="s">
        <v>92</v>
      </c>
      <c r="L46" s="16"/>
      <c r="N46" s="71"/>
      <c r="O46" s="83"/>
      <c r="P46" s="83"/>
      <c r="Q46" s="83"/>
      <c r="R46" s="83"/>
      <c r="S46" s="83"/>
      <c r="T46" s="83"/>
      <c r="U46" s="83"/>
      <c r="V46" s="83"/>
      <c r="W46" s="83"/>
      <c r="X46" s="97"/>
    </row>
    <row r="47" spans="2:24" ht="15" customHeight="1" x14ac:dyDescent="0.25">
      <c r="B47" s="221" t="s">
        <v>5</v>
      </c>
      <c r="C47" s="221"/>
      <c r="D47" s="221"/>
      <c r="E47" s="221"/>
      <c r="F47" s="221"/>
      <c r="G47" s="221"/>
      <c r="H47" s="221"/>
      <c r="I47" s="175"/>
      <c r="J47" s="176"/>
      <c r="K47" s="12"/>
      <c r="L47" s="23"/>
      <c r="N47" s="71"/>
      <c r="O47" s="83"/>
      <c r="P47" s="83"/>
      <c r="Q47" s="83"/>
      <c r="R47" s="83"/>
      <c r="S47" s="83"/>
      <c r="T47" s="83"/>
      <c r="U47" s="83"/>
      <c r="V47" s="83"/>
      <c r="W47" s="83"/>
    </row>
    <row r="48" spans="2:24" ht="12.95" customHeight="1" x14ac:dyDescent="0.25">
      <c r="B48" s="221" t="s">
        <v>6</v>
      </c>
      <c r="C48" s="221"/>
      <c r="D48" s="221"/>
      <c r="E48" s="221"/>
      <c r="F48" s="221"/>
      <c r="G48" s="221"/>
      <c r="H48" s="221"/>
      <c r="I48" s="175"/>
      <c r="J48" s="176"/>
      <c r="K48" s="12"/>
      <c r="L48" s="23"/>
      <c r="N48" s="71"/>
      <c r="O48" s="83"/>
      <c r="P48" s="83"/>
      <c r="Q48" s="83"/>
      <c r="R48" s="83"/>
      <c r="S48" s="83"/>
      <c r="T48" s="83"/>
      <c r="U48" s="83"/>
      <c r="V48" s="83"/>
      <c r="W48" s="83"/>
    </row>
    <row r="49" spans="2:12" x14ac:dyDescent="0.25">
      <c r="B49" s="221" t="s">
        <v>7</v>
      </c>
      <c r="C49" s="221"/>
      <c r="D49" s="221"/>
      <c r="E49" s="221"/>
      <c r="F49" s="221"/>
      <c r="G49" s="221"/>
      <c r="H49" s="221"/>
      <c r="I49" s="175"/>
      <c r="J49" s="176"/>
      <c r="K49" s="12"/>
      <c r="L49" s="23"/>
    </row>
    <row r="50" spans="2:12" ht="12" customHeight="1" x14ac:dyDescent="0.25">
      <c r="B50" s="221" t="s">
        <v>8</v>
      </c>
      <c r="C50" s="221"/>
      <c r="D50" s="221"/>
      <c r="E50" s="221"/>
      <c r="F50" s="221"/>
      <c r="G50" s="221"/>
      <c r="H50" s="221"/>
      <c r="I50" s="175"/>
      <c r="J50" s="176"/>
      <c r="K50" s="12"/>
      <c r="L50" s="23"/>
    </row>
    <row r="51" spans="2:12" ht="27" customHeight="1" x14ac:dyDescent="0.25">
      <c r="B51" s="221" t="s">
        <v>9</v>
      </c>
      <c r="C51" s="221"/>
      <c r="D51" s="221"/>
      <c r="E51" s="221"/>
      <c r="F51" s="221"/>
      <c r="G51" s="221"/>
      <c r="H51" s="221"/>
      <c r="I51" s="175"/>
      <c r="J51" s="176"/>
      <c r="K51" s="12"/>
      <c r="L51" s="23"/>
    </row>
    <row r="52" spans="2:12" ht="14.1" customHeight="1" x14ac:dyDescent="0.25">
      <c r="B52" s="127" t="s">
        <v>19</v>
      </c>
      <c r="C52" s="127"/>
      <c r="D52" s="127"/>
      <c r="E52" s="127"/>
      <c r="F52" s="127"/>
      <c r="G52" s="127"/>
      <c r="H52" s="127"/>
      <c r="I52" s="173">
        <f>ROUND(SUM(I47:I51),2)</f>
        <v>0</v>
      </c>
      <c r="J52" s="174"/>
      <c r="K52" s="46">
        <f>ROUND(SUM(K47:K51),2)</f>
        <v>0</v>
      </c>
      <c r="L52" s="23"/>
    </row>
    <row r="53" spans="2:12" ht="12.75" customHeight="1" x14ac:dyDescent="0.25">
      <c r="B53" s="21"/>
      <c r="C53" s="21"/>
      <c r="D53" s="21"/>
      <c r="E53" s="21"/>
      <c r="F53" s="21"/>
      <c r="G53" s="21"/>
      <c r="H53" s="21"/>
      <c r="I53" s="22"/>
      <c r="J53" s="22"/>
      <c r="K53" s="22"/>
      <c r="L53" s="23"/>
    </row>
    <row r="54" spans="2:12" ht="14.1" customHeight="1" x14ac:dyDescent="0.25">
      <c r="B54" s="220" t="s">
        <v>4</v>
      </c>
      <c r="C54" s="220"/>
      <c r="D54" s="220"/>
      <c r="E54" s="220"/>
      <c r="F54" s="220"/>
      <c r="G54" s="220"/>
      <c r="H54" s="220"/>
      <c r="I54" s="177" t="s">
        <v>2</v>
      </c>
      <c r="J54" s="178"/>
      <c r="K54" s="45" t="s">
        <v>44</v>
      </c>
      <c r="L54" s="224"/>
    </row>
    <row r="55" spans="2:12" ht="14.1" customHeight="1" x14ac:dyDescent="0.25">
      <c r="B55" s="221" t="s">
        <v>10</v>
      </c>
      <c r="C55" s="221"/>
      <c r="D55" s="221"/>
      <c r="E55" s="221"/>
      <c r="F55" s="221"/>
      <c r="G55" s="221"/>
      <c r="H55" s="221"/>
      <c r="I55" s="175"/>
      <c r="J55" s="176"/>
      <c r="K55" s="12"/>
      <c r="L55" s="224"/>
    </row>
    <row r="56" spans="2:12" ht="14.1" customHeight="1" x14ac:dyDescent="0.25">
      <c r="B56" s="221" t="s">
        <v>11</v>
      </c>
      <c r="C56" s="221"/>
      <c r="D56" s="221"/>
      <c r="E56" s="221"/>
      <c r="F56" s="221"/>
      <c r="G56" s="221"/>
      <c r="H56" s="221"/>
      <c r="I56" s="175"/>
      <c r="J56" s="176"/>
      <c r="K56" s="12"/>
      <c r="L56" s="224"/>
    </row>
    <row r="57" spans="2:12" ht="27.95" customHeight="1" x14ac:dyDescent="0.25">
      <c r="B57" s="221" t="s">
        <v>12</v>
      </c>
      <c r="C57" s="221"/>
      <c r="D57" s="221"/>
      <c r="E57" s="221"/>
      <c r="F57" s="221"/>
      <c r="G57" s="221"/>
      <c r="H57" s="221"/>
      <c r="I57" s="175"/>
      <c r="J57" s="176"/>
      <c r="K57" s="12"/>
      <c r="L57" s="224"/>
    </row>
    <row r="58" spans="2:12" ht="27.95" customHeight="1" x14ac:dyDescent="0.25">
      <c r="B58" s="221" t="s">
        <v>13</v>
      </c>
      <c r="C58" s="221"/>
      <c r="D58" s="221"/>
      <c r="E58" s="221"/>
      <c r="F58" s="221"/>
      <c r="G58" s="221"/>
      <c r="H58" s="221"/>
      <c r="I58" s="175"/>
      <c r="J58" s="176"/>
      <c r="K58" s="12"/>
      <c r="L58" s="23"/>
    </row>
    <row r="59" spans="2:12" ht="14.1" customHeight="1" x14ac:dyDescent="0.25">
      <c r="B59" s="221" t="s">
        <v>14</v>
      </c>
      <c r="C59" s="221"/>
      <c r="D59" s="221"/>
      <c r="E59" s="221"/>
      <c r="F59" s="221"/>
      <c r="G59" s="221"/>
      <c r="H59" s="221"/>
      <c r="I59" s="175"/>
      <c r="J59" s="176"/>
      <c r="K59" s="12"/>
      <c r="L59" s="23"/>
    </row>
    <row r="60" spans="2:12" ht="14.1" customHeight="1" x14ac:dyDescent="0.25">
      <c r="B60" s="221" t="s">
        <v>15</v>
      </c>
      <c r="C60" s="221"/>
      <c r="D60" s="221"/>
      <c r="E60" s="221"/>
      <c r="F60" s="221"/>
      <c r="G60" s="221"/>
      <c r="H60" s="221"/>
      <c r="I60" s="175"/>
      <c r="J60" s="176"/>
      <c r="K60" s="12"/>
      <c r="L60" s="23"/>
    </row>
    <row r="61" spans="2:12" ht="27.95" customHeight="1" x14ac:dyDescent="0.25">
      <c r="B61" s="221" t="s">
        <v>16</v>
      </c>
      <c r="C61" s="221"/>
      <c r="D61" s="221"/>
      <c r="E61" s="221"/>
      <c r="F61" s="221"/>
      <c r="G61" s="221"/>
      <c r="H61" s="221"/>
      <c r="I61" s="175"/>
      <c r="J61" s="176"/>
      <c r="K61" s="12"/>
      <c r="L61" s="23"/>
    </row>
    <row r="62" spans="2:12" ht="14.1" customHeight="1" x14ac:dyDescent="0.25">
      <c r="B62" s="127" t="s">
        <v>21</v>
      </c>
      <c r="C62" s="127"/>
      <c r="D62" s="127"/>
      <c r="E62" s="127"/>
      <c r="F62" s="127"/>
      <c r="G62" s="127"/>
      <c r="H62" s="127"/>
      <c r="I62" s="173">
        <f>ROUND(SUM(I55:I61),2)</f>
        <v>0</v>
      </c>
      <c r="J62" s="174"/>
      <c r="K62" s="46">
        <f>ROUND(SUM(K55:K61),2)</f>
        <v>0</v>
      </c>
      <c r="L62" s="23"/>
    </row>
    <row r="63" spans="2:12" x14ac:dyDescent="0.25">
      <c r="B63" s="35"/>
      <c r="C63" s="35"/>
      <c r="D63" s="35"/>
      <c r="E63" s="35"/>
      <c r="F63" s="35"/>
      <c r="G63" s="35"/>
      <c r="H63" s="35"/>
      <c r="I63" s="47"/>
      <c r="J63" s="47"/>
      <c r="K63" s="47"/>
      <c r="L63" s="23"/>
    </row>
    <row r="64" spans="2:12" ht="14.1" customHeight="1" x14ac:dyDescent="0.25">
      <c r="B64" s="223" t="s">
        <v>137</v>
      </c>
      <c r="C64" s="223"/>
      <c r="D64" s="223"/>
      <c r="E64" s="223"/>
      <c r="F64" s="223"/>
      <c r="G64" s="223"/>
      <c r="H64" s="223"/>
      <c r="I64" s="177" t="s">
        <v>2</v>
      </c>
      <c r="J64" s="178"/>
      <c r="K64" s="45" t="s">
        <v>44</v>
      </c>
      <c r="L64" s="122" t="s">
        <v>163</v>
      </c>
    </row>
    <row r="65" spans="2:14" ht="27.95" customHeight="1" x14ac:dyDescent="0.25">
      <c r="B65" s="221" t="s">
        <v>17</v>
      </c>
      <c r="C65" s="221"/>
      <c r="D65" s="221"/>
      <c r="E65" s="221"/>
      <c r="F65" s="221"/>
      <c r="G65" s="221"/>
      <c r="H65" s="221"/>
      <c r="I65" s="175"/>
      <c r="J65" s="176"/>
      <c r="K65" s="12"/>
      <c r="L65" s="123"/>
    </row>
    <row r="66" spans="2:14" ht="14.1" customHeight="1" x14ac:dyDescent="0.25">
      <c r="B66" s="221" t="s">
        <v>18</v>
      </c>
      <c r="C66" s="221"/>
      <c r="D66" s="221"/>
      <c r="E66" s="221"/>
      <c r="F66" s="221"/>
      <c r="G66" s="221"/>
      <c r="H66" s="221"/>
      <c r="I66" s="175"/>
      <c r="J66" s="176"/>
      <c r="K66" s="12"/>
      <c r="L66" s="123"/>
    </row>
    <row r="67" spans="2:14" ht="14.1" customHeight="1" x14ac:dyDescent="0.25">
      <c r="B67" s="127" t="s">
        <v>23</v>
      </c>
      <c r="C67" s="127"/>
      <c r="D67" s="127"/>
      <c r="E67" s="127"/>
      <c r="F67" s="127"/>
      <c r="G67" s="127"/>
      <c r="H67" s="127"/>
      <c r="I67" s="115">
        <f>ROUND(SUM(I65:I66),2)</f>
        <v>0</v>
      </c>
      <c r="J67" s="116"/>
      <c r="K67" s="46">
        <f>ROUND(SUM(K65:K66),2)</f>
        <v>0</v>
      </c>
      <c r="L67" s="123"/>
    </row>
    <row r="68" spans="2:14" ht="27.75" customHeight="1" x14ac:dyDescent="0.25">
      <c r="B68" s="182" t="e">
        <f>IF(I69&lt;=0.2,"Se respeta el límite de gastos de desplazamientos y alojamientos","ATENCIÓN, se supera el límite de gastos de alojamiento y desplazamiento. Dicha restricción se aplicará en la futura fase de justificación, si el proyecto es estimado")</f>
        <v>#DIV/0!</v>
      </c>
      <c r="C68" s="182"/>
      <c r="D68" s="182"/>
      <c r="E68" s="182"/>
      <c r="F68" s="182"/>
      <c r="G68" s="182"/>
      <c r="H68" s="182"/>
      <c r="I68" s="117"/>
      <c r="J68" s="118"/>
      <c r="K68" s="186" t="s">
        <v>20</v>
      </c>
      <c r="L68" s="123"/>
    </row>
    <row r="69" spans="2:14" ht="27.75" customHeight="1" x14ac:dyDescent="0.25">
      <c r="B69" s="183" t="s">
        <v>41</v>
      </c>
      <c r="C69" s="183"/>
      <c r="D69" s="183"/>
      <c r="E69" s="183"/>
      <c r="F69" s="183"/>
      <c r="G69" s="183"/>
      <c r="H69" s="183"/>
      <c r="I69" s="184" t="e">
        <f>I67/I43</f>
        <v>#DIV/0!</v>
      </c>
      <c r="J69" s="185"/>
      <c r="K69" s="187"/>
      <c r="L69" s="124"/>
    </row>
    <row r="70" spans="2:14" x14ac:dyDescent="0.25">
      <c r="B70" s="35"/>
      <c r="C70" s="35"/>
      <c r="D70" s="35"/>
      <c r="E70" s="35"/>
      <c r="F70" s="35"/>
      <c r="G70" s="35"/>
      <c r="H70" s="35"/>
      <c r="I70" s="48"/>
      <c r="J70" s="48"/>
      <c r="K70" s="48"/>
      <c r="L70" s="23"/>
    </row>
    <row r="71" spans="2:14" s="49" customFormat="1" ht="34.5" customHeight="1" x14ac:dyDescent="0.25">
      <c r="B71" s="267" t="s">
        <v>45</v>
      </c>
      <c r="C71" s="268"/>
      <c r="D71" s="268"/>
      <c r="E71" s="268"/>
      <c r="F71" s="268"/>
      <c r="G71" s="268"/>
      <c r="H71" s="269"/>
      <c r="I71" s="128" t="s">
        <v>2</v>
      </c>
      <c r="J71" s="129"/>
      <c r="K71" s="45" t="s">
        <v>44</v>
      </c>
      <c r="L71" s="179" t="s">
        <v>143</v>
      </c>
      <c r="N71" s="92"/>
    </row>
    <row r="72" spans="2:14" s="49" customFormat="1" ht="31.5" customHeight="1" x14ac:dyDescent="0.25">
      <c r="B72" s="182" t="e">
        <f>IF(I73&lt;=0.3,"Se respeta el límite de gastos de producción","ATENCIÓN, se supera el límite de gastos de producción")</f>
        <v>#DIV/0!</v>
      </c>
      <c r="C72" s="182"/>
      <c r="D72" s="182"/>
      <c r="E72" s="182"/>
      <c r="F72" s="182"/>
      <c r="G72" s="182"/>
      <c r="H72" s="182"/>
      <c r="I72" s="248"/>
      <c r="J72" s="249"/>
      <c r="K72" s="13"/>
      <c r="L72" s="180"/>
    </row>
    <row r="73" spans="2:14" s="49" customFormat="1" x14ac:dyDescent="0.25">
      <c r="B73" s="183" t="s">
        <v>41</v>
      </c>
      <c r="C73" s="183"/>
      <c r="D73" s="183"/>
      <c r="E73" s="183"/>
      <c r="F73" s="183"/>
      <c r="G73" s="183"/>
      <c r="H73" s="183"/>
      <c r="I73" s="184" t="e">
        <f>I72/I43</f>
        <v>#DIV/0!</v>
      </c>
      <c r="J73" s="185"/>
      <c r="K73" s="50" t="s">
        <v>20</v>
      </c>
      <c r="L73" s="181"/>
    </row>
    <row r="74" spans="2:14" s="49" customFormat="1" x14ac:dyDescent="0.25">
      <c r="B74" s="52"/>
      <c r="C74" s="53"/>
      <c r="D74" s="53"/>
      <c r="E74" s="53"/>
      <c r="F74" s="53"/>
      <c r="G74" s="53"/>
      <c r="H74" s="53"/>
      <c r="I74" s="54"/>
      <c r="J74" s="54"/>
      <c r="K74" s="55"/>
      <c r="L74" s="51"/>
    </row>
    <row r="75" spans="2:14" s="49" customFormat="1" ht="92.25" customHeight="1" x14ac:dyDescent="0.25">
      <c r="B75" s="267" t="s">
        <v>46</v>
      </c>
      <c r="C75" s="268"/>
      <c r="D75" s="268"/>
      <c r="E75" s="268"/>
      <c r="F75" s="268"/>
      <c r="G75" s="268"/>
      <c r="H75" s="269"/>
      <c r="I75" s="128" t="s">
        <v>2</v>
      </c>
      <c r="J75" s="129"/>
      <c r="K75" s="45" t="s">
        <v>44</v>
      </c>
      <c r="L75" s="122" t="s">
        <v>160</v>
      </c>
    </row>
    <row r="76" spans="2:14" s="49" customFormat="1" ht="28.5" customHeight="1" x14ac:dyDescent="0.25">
      <c r="B76" s="182" t="e">
        <f>IF(I77&lt;=0.2,"Se respeta el límite de gastos de personal","ATENCIÓN, se supera el límite de gastos de personal")</f>
        <v>#DIV/0!</v>
      </c>
      <c r="C76" s="182"/>
      <c r="D76" s="182"/>
      <c r="E76" s="182"/>
      <c r="F76" s="182"/>
      <c r="G76" s="182"/>
      <c r="H76" s="182"/>
      <c r="I76" s="248"/>
      <c r="J76" s="249"/>
      <c r="K76" s="13"/>
      <c r="L76" s="123"/>
    </row>
    <row r="77" spans="2:14" s="49" customFormat="1" x14ac:dyDescent="0.25">
      <c r="B77" s="183" t="s">
        <v>41</v>
      </c>
      <c r="C77" s="183"/>
      <c r="D77" s="183"/>
      <c r="E77" s="183"/>
      <c r="F77" s="183"/>
      <c r="G77" s="183"/>
      <c r="H77" s="183"/>
      <c r="I77" s="184" t="e">
        <f>I76/I43</f>
        <v>#DIV/0!</v>
      </c>
      <c r="J77" s="185"/>
      <c r="K77" s="50" t="s">
        <v>20</v>
      </c>
      <c r="L77" s="124"/>
    </row>
    <row r="78" spans="2:14" x14ac:dyDescent="0.25">
      <c r="B78" s="21"/>
      <c r="C78" s="21"/>
      <c r="D78" s="21"/>
      <c r="E78" s="21"/>
      <c r="F78" s="21"/>
      <c r="G78" s="21"/>
      <c r="H78" s="21"/>
      <c r="I78" s="29"/>
      <c r="J78" s="29"/>
      <c r="K78" s="29"/>
      <c r="L78" s="23"/>
      <c r="N78" s="93"/>
    </row>
    <row r="79" spans="2:14" ht="42" customHeight="1" x14ac:dyDescent="0.25">
      <c r="B79" s="270" t="s">
        <v>129</v>
      </c>
      <c r="C79" s="271"/>
      <c r="D79" s="271"/>
      <c r="E79" s="271"/>
      <c r="F79" s="271"/>
      <c r="G79" s="271"/>
      <c r="H79" s="272"/>
      <c r="I79" s="128" t="s">
        <v>2</v>
      </c>
      <c r="J79" s="129"/>
      <c r="K79" s="45" t="s">
        <v>44</v>
      </c>
      <c r="L79" s="23"/>
      <c r="M79" s="49"/>
    </row>
    <row r="80" spans="2:14" x14ac:dyDescent="0.25">
      <c r="B80" s="273"/>
      <c r="C80" s="274"/>
      <c r="D80" s="274"/>
      <c r="E80" s="274"/>
      <c r="F80" s="274"/>
      <c r="G80" s="274"/>
      <c r="H80" s="275"/>
      <c r="I80" s="248"/>
      <c r="J80" s="249"/>
      <c r="K80" s="13"/>
      <c r="L80" s="23"/>
      <c r="M80" s="49"/>
    </row>
    <row r="81" spans="2:13" x14ac:dyDescent="0.25">
      <c r="B81" s="285"/>
      <c r="C81" s="285"/>
      <c r="D81" s="285"/>
      <c r="E81" s="285"/>
      <c r="F81" s="285"/>
      <c r="G81" s="285"/>
      <c r="H81" s="285"/>
      <c r="I81" s="305"/>
      <c r="J81" s="305"/>
      <c r="K81" s="87"/>
      <c r="L81" s="23"/>
      <c r="M81" s="49"/>
    </row>
    <row r="82" spans="2:13" ht="56.1" customHeight="1" x14ac:dyDescent="0.25">
      <c r="B82" s="270" t="s">
        <v>130</v>
      </c>
      <c r="C82" s="271"/>
      <c r="D82" s="271"/>
      <c r="E82" s="271"/>
      <c r="F82" s="271"/>
      <c r="G82" s="271"/>
      <c r="H82" s="272"/>
      <c r="I82" s="128" t="s">
        <v>2</v>
      </c>
      <c r="J82" s="129"/>
      <c r="K82" s="45" t="s">
        <v>44</v>
      </c>
      <c r="L82" s="23"/>
      <c r="M82" s="49"/>
    </row>
    <row r="83" spans="2:13" x14ac:dyDescent="0.25">
      <c r="B83" s="273"/>
      <c r="C83" s="274"/>
      <c r="D83" s="274"/>
      <c r="E83" s="274"/>
      <c r="F83" s="274"/>
      <c r="G83" s="274"/>
      <c r="H83" s="275"/>
      <c r="I83" s="248"/>
      <c r="J83" s="249"/>
      <c r="K83" s="13"/>
      <c r="L83" s="23"/>
      <c r="M83" s="49"/>
    </row>
    <row r="84" spans="2:13" x14ac:dyDescent="0.25">
      <c r="B84" s="78"/>
      <c r="C84" s="78"/>
      <c r="D84" s="78"/>
      <c r="E84" s="78"/>
      <c r="F84" s="78"/>
      <c r="G84" s="78"/>
      <c r="H84" s="78"/>
      <c r="I84" s="86"/>
      <c r="J84" s="86"/>
      <c r="K84" s="87"/>
      <c r="L84" s="23"/>
      <c r="M84" s="49"/>
    </row>
    <row r="85" spans="2:13" x14ac:dyDescent="0.25">
      <c r="B85" s="270" t="s">
        <v>131</v>
      </c>
      <c r="C85" s="271"/>
      <c r="D85" s="271"/>
      <c r="E85" s="271"/>
      <c r="F85" s="271"/>
      <c r="G85" s="271"/>
      <c r="H85" s="272"/>
      <c r="I85" s="128" t="s">
        <v>2</v>
      </c>
      <c r="J85" s="129"/>
      <c r="K85" s="45" t="s">
        <v>44</v>
      </c>
      <c r="L85" s="23"/>
      <c r="M85" s="49"/>
    </row>
    <row r="86" spans="2:13" x14ac:dyDescent="0.25">
      <c r="B86" s="273"/>
      <c r="C86" s="274"/>
      <c r="D86" s="274"/>
      <c r="E86" s="274"/>
      <c r="F86" s="274"/>
      <c r="G86" s="274"/>
      <c r="H86" s="275"/>
      <c r="I86" s="248"/>
      <c r="J86" s="249"/>
      <c r="K86" s="13"/>
      <c r="L86" s="23"/>
      <c r="M86" s="49"/>
    </row>
    <row r="87" spans="2:13" x14ac:dyDescent="0.25">
      <c r="B87" s="78"/>
      <c r="C87" s="78"/>
      <c r="D87" s="78"/>
      <c r="E87" s="78"/>
      <c r="F87" s="78"/>
      <c r="G87" s="78"/>
      <c r="H87" s="78"/>
      <c r="I87" s="86"/>
      <c r="J87" s="86"/>
      <c r="K87" s="87"/>
      <c r="L87" s="23"/>
      <c r="M87" s="49"/>
    </row>
    <row r="88" spans="2:13" x14ac:dyDescent="0.25">
      <c r="B88" s="270" t="s">
        <v>132</v>
      </c>
      <c r="C88" s="271"/>
      <c r="D88" s="271"/>
      <c r="E88" s="271"/>
      <c r="F88" s="271"/>
      <c r="G88" s="271"/>
      <c r="H88" s="272"/>
      <c r="I88" s="128" t="s">
        <v>2</v>
      </c>
      <c r="J88" s="129"/>
      <c r="K88" s="45" t="s">
        <v>44</v>
      </c>
      <c r="L88" s="23"/>
      <c r="M88" s="49"/>
    </row>
    <row r="89" spans="2:13" x14ac:dyDescent="0.25">
      <c r="B89" s="273"/>
      <c r="C89" s="274"/>
      <c r="D89" s="274"/>
      <c r="E89" s="274"/>
      <c r="F89" s="274"/>
      <c r="G89" s="274"/>
      <c r="H89" s="275"/>
      <c r="I89" s="248"/>
      <c r="J89" s="249"/>
      <c r="K89" s="13"/>
      <c r="L89" s="23"/>
      <c r="M89" s="49"/>
    </row>
    <row r="90" spans="2:13" x14ac:dyDescent="0.25">
      <c r="B90" s="78"/>
      <c r="C90" s="78"/>
      <c r="D90" s="78"/>
      <c r="E90" s="78"/>
      <c r="F90" s="78"/>
      <c r="G90" s="78"/>
      <c r="H90" s="78"/>
      <c r="I90" s="86"/>
      <c r="J90" s="86"/>
      <c r="K90" s="87"/>
      <c r="L90" s="23"/>
      <c r="M90" s="49"/>
    </row>
    <row r="91" spans="2:13" x14ac:dyDescent="0.25">
      <c r="B91" s="270" t="s">
        <v>133</v>
      </c>
      <c r="C91" s="271"/>
      <c r="D91" s="271"/>
      <c r="E91" s="271"/>
      <c r="F91" s="271"/>
      <c r="G91" s="271"/>
      <c r="H91" s="272"/>
      <c r="I91" s="128" t="s">
        <v>2</v>
      </c>
      <c r="J91" s="129"/>
      <c r="K91" s="45" t="s">
        <v>44</v>
      </c>
      <c r="L91" s="23"/>
      <c r="M91" s="49"/>
    </row>
    <row r="92" spans="2:13" ht="41.25" customHeight="1" x14ac:dyDescent="0.25">
      <c r="B92" s="273"/>
      <c r="C92" s="274"/>
      <c r="D92" s="274"/>
      <c r="E92" s="274"/>
      <c r="F92" s="274"/>
      <c r="G92" s="274"/>
      <c r="H92" s="275"/>
      <c r="I92" s="248"/>
      <c r="J92" s="249"/>
      <c r="K92" s="13"/>
      <c r="L92" s="23"/>
      <c r="M92" s="49"/>
    </row>
    <row r="93" spans="2:13" x14ac:dyDescent="0.25">
      <c r="B93" s="31"/>
      <c r="C93" s="31"/>
      <c r="D93" s="31"/>
      <c r="E93" s="31"/>
      <c r="F93" s="31"/>
      <c r="G93" s="31"/>
      <c r="H93" s="31"/>
      <c r="I93" s="31"/>
      <c r="J93" s="31"/>
      <c r="K93" s="21"/>
      <c r="L93" s="23"/>
      <c r="M93" s="49"/>
    </row>
    <row r="94" spans="2:13" s="49" customFormat="1" ht="94.5" customHeight="1" x14ac:dyDescent="0.25">
      <c r="B94" s="267" t="s">
        <v>134</v>
      </c>
      <c r="C94" s="268"/>
      <c r="D94" s="268"/>
      <c r="E94" s="268"/>
      <c r="F94" s="268"/>
      <c r="G94" s="268"/>
      <c r="H94" s="269"/>
      <c r="I94" s="128" t="s">
        <v>2</v>
      </c>
      <c r="J94" s="129"/>
      <c r="K94" s="45" t="s">
        <v>44</v>
      </c>
      <c r="L94" s="122" t="s">
        <v>138</v>
      </c>
    </row>
    <row r="95" spans="2:13" s="49" customFormat="1" ht="31.5" customHeight="1" x14ac:dyDescent="0.25">
      <c r="B95" s="182" t="e">
        <f>IF(I96&lt;=0.05,"Se respeta el límite de gastos generales","ATENCIÓN, se supera el límite de gastos generales")</f>
        <v>#DIV/0!</v>
      </c>
      <c r="C95" s="182"/>
      <c r="D95" s="182"/>
      <c r="E95" s="182"/>
      <c r="F95" s="182"/>
      <c r="G95" s="182"/>
      <c r="H95" s="182"/>
      <c r="I95" s="248"/>
      <c r="J95" s="249"/>
      <c r="K95" s="13"/>
      <c r="L95" s="123"/>
    </row>
    <row r="96" spans="2:13" s="49" customFormat="1" x14ac:dyDescent="0.25">
      <c r="B96" s="183" t="s">
        <v>41</v>
      </c>
      <c r="C96" s="183"/>
      <c r="D96" s="183"/>
      <c r="E96" s="183"/>
      <c r="F96" s="183"/>
      <c r="G96" s="183"/>
      <c r="H96" s="183"/>
      <c r="I96" s="184" t="e">
        <f>I95/I43</f>
        <v>#DIV/0!</v>
      </c>
      <c r="J96" s="185"/>
      <c r="K96" s="50" t="s">
        <v>20</v>
      </c>
      <c r="L96" s="124"/>
    </row>
    <row r="97" spans="2:13" x14ac:dyDescent="0.25">
      <c r="B97" s="31"/>
      <c r="C97" s="31"/>
      <c r="D97" s="31"/>
      <c r="E97" s="31"/>
      <c r="F97" s="31"/>
      <c r="G97" s="31"/>
      <c r="H97" s="31"/>
      <c r="I97" s="31"/>
      <c r="J97" s="31"/>
      <c r="K97" s="21"/>
      <c r="L97" s="23"/>
      <c r="M97" s="49"/>
    </row>
    <row r="98" spans="2:13" x14ac:dyDescent="0.25">
      <c r="B98" s="31"/>
      <c r="C98" s="31"/>
      <c r="D98" s="31"/>
      <c r="E98" s="31"/>
      <c r="F98" s="31"/>
      <c r="G98" s="31"/>
      <c r="H98" s="31"/>
      <c r="I98" s="31"/>
      <c r="J98" s="31"/>
      <c r="K98" s="21"/>
      <c r="L98" s="23"/>
      <c r="M98" s="49"/>
    </row>
    <row r="99" spans="2:13" ht="25.5" customHeight="1" x14ac:dyDescent="0.25">
      <c r="B99" s="127" t="s">
        <v>139</v>
      </c>
      <c r="C99" s="127"/>
      <c r="D99" s="127"/>
      <c r="E99" s="127"/>
      <c r="F99" s="127"/>
      <c r="G99" s="127"/>
      <c r="H99" s="127"/>
      <c r="I99" s="128" t="s">
        <v>48</v>
      </c>
      <c r="J99" s="129"/>
      <c r="K99" s="36" t="s">
        <v>44</v>
      </c>
      <c r="L99" s="23"/>
    </row>
    <row r="100" spans="2:13" x14ac:dyDescent="0.25">
      <c r="B100" s="127"/>
      <c r="C100" s="127"/>
      <c r="D100" s="127"/>
      <c r="E100" s="127"/>
      <c r="F100" s="127"/>
      <c r="G100" s="127"/>
      <c r="H100" s="127"/>
      <c r="I100" s="173">
        <f>ROUND(I52+I62+I67+I72+I76+I80+I83+I86+I89+I92+I95,2)</f>
        <v>0</v>
      </c>
      <c r="J100" s="174"/>
      <c r="K100" s="46">
        <f>ROUND(K52+K62+K67+K72+K76+K80+K83+K86+K89+K92+K95,2)</f>
        <v>0</v>
      </c>
      <c r="L100" s="23"/>
    </row>
    <row r="101" spans="2:13" x14ac:dyDescent="0.25">
      <c r="B101" s="22"/>
      <c r="C101" s="22"/>
      <c r="D101" s="22"/>
      <c r="E101" s="22"/>
      <c r="F101" s="22"/>
      <c r="G101" s="22"/>
      <c r="H101" s="22"/>
      <c r="I101" s="22"/>
      <c r="J101" s="22"/>
      <c r="K101" s="22"/>
      <c r="L101" s="23"/>
    </row>
    <row r="102" spans="2:13" ht="57.75" customHeight="1" x14ac:dyDescent="0.25">
      <c r="B102" s="266" t="s">
        <v>47</v>
      </c>
      <c r="C102" s="266"/>
      <c r="D102" s="266"/>
      <c r="E102" s="266"/>
      <c r="F102" s="266"/>
      <c r="G102" s="266"/>
      <c r="H102" s="266"/>
      <c r="I102" s="177" t="s">
        <v>2</v>
      </c>
      <c r="J102" s="178"/>
      <c r="K102" s="42" t="s">
        <v>20</v>
      </c>
      <c r="L102" s="122" t="s">
        <v>140</v>
      </c>
    </row>
    <row r="103" spans="2:13" x14ac:dyDescent="0.25">
      <c r="B103" s="266"/>
      <c r="C103" s="266"/>
      <c r="D103" s="266"/>
      <c r="E103" s="266"/>
      <c r="F103" s="266"/>
      <c r="G103" s="266"/>
      <c r="H103" s="266"/>
      <c r="I103" s="175"/>
      <c r="J103" s="176"/>
      <c r="K103" s="42" t="s">
        <v>20</v>
      </c>
      <c r="L103" s="124"/>
    </row>
    <row r="104" spans="2:13" x14ac:dyDescent="0.25">
      <c r="B104" s="22"/>
      <c r="C104" s="22"/>
      <c r="D104" s="22"/>
      <c r="E104" s="22"/>
      <c r="F104" s="22"/>
      <c r="G104" s="22"/>
      <c r="H104" s="22"/>
      <c r="I104" s="22"/>
      <c r="J104" s="22"/>
      <c r="K104" s="22"/>
      <c r="L104" s="23"/>
    </row>
    <row r="105" spans="2:13" ht="39" thickBot="1" x14ac:dyDescent="0.3">
      <c r="B105" s="164" t="s">
        <v>165</v>
      </c>
      <c r="C105" s="165"/>
      <c r="D105" s="165"/>
      <c r="E105" s="165"/>
      <c r="F105" s="165"/>
      <c r="G105" s="165"/>
      <c r="H105" s="166"/>
      <c r="I105" s="154" t="s">
        <v>48</v>
      </c>
      <c r="J105" s="155"/>
      <c r="K105" s="96" t="s">
        <v>93</v>
      </c>
      <c r="L105" s="122" t="s">
        <v>154</v>
      </c>
    </row>
    <row r="106" spans="2:13" ht="32.25" customHeight="1" thickTop="1" x14ac:dyDescent="0.25">
      <c r="B106" s="182" t="str">
        <f>IF(I106=I38,"Correcto, TOTAL 2 coincide con la celda 'Coste total del proyecto'","ATENCIÓN, el TOTAL 2 no coincide con la celda 'Coste total del proyecto'. Revisar si se han introducido correctamente todos los gastos")</f>
        <v>Correcto, TOTAL 2 coincide con la celda 'Coste total del proyecto'</v>
      </c>
      <c r="C106" s="182"/>
      <c r="D106" s="182"/>
      <c r="E106" s="182"/>
      <c r="F106" s="182"/>
      <c r="G106" s="182"/>
      <c r="H106" s="265"/>
      <c r="I106" s="150">
        <f>ROUND(I100+I103,2)</f>
        <v>0</v>
      </c>
      <c r="J106" s="151"/>
      <c r="K106" s="150">
        <f>K100</f>
        <v>0</v>
      </c>
      <c r="L106" s="123"/>
    </row>
    <row r="107" spans="2:13" ht="41.25" customHeight="1" thickBot="1" x14ac:dyDescent="0.3">
      <c r="B107" s="182" t="str">
        <f>IF(K106=I40,"Correcto, la sumatoria de los gastos a imputar a la subvención, coincide con la celda 'Cuantía solicitada'","ATENCIÓN, la sumatoria de los gastos a imputar a la subvención, NO coincide con la celda 'Cuantía solicitada'. Revisar si se han introducido correctamente todos los gastos a ser financiados con la subvención")</f>
        <v>Correcto, la sumatoria de los gastos a imputar a la subvención, coincide con la celda 'Cuantía solicitada'</v>
      </c>
      <c r="C107" s="182"/>
      <c r="D107" s="182"/>
      <c r="E107" s="182"/>
      <c r="F107" s="182"/>
      <c r="G107" s="182"/>
      <c r="H107" s="265"/>
      <c r="I107" s="152"/>
      <c r="J107" s="153"/>
      <c r="K107" s="152"/>
      <c r="L107" s="124"/>
    </row>
    <row r="108" spans="2:13" ht="13.5" thickTop="1" x14ac:dyDescent="0.25">
      <c r="B108" s="32"/>
      <c r="C108" s="32"/>
      <c r="D108" s="32"/>
      <c r="E108" s="32"/>
      <c r="F108" s="32"/>
      <c r="G108" s="32"/>
      <c r="H108" s="32"/>
      <c r="I108" s="56"/>
      <c r="J108" s="56"/>
      <c r="K108" s="56"/>
      <c r="L108" s="23"/>
    </row>
    <row r="109" spans="2:13" x14ac:dyDescent="0.25">
      <c r="B109" s="22"/>
      <c r="C109" s="22"/>
      <c r="D109" s="22"/>
      <c r="E109" s="22"/>
      <c r="F109" s="22"/>
      <c r="G109" s="22"/>
      <c r="H109" s="22"/>
      <c r="I109" s="22"/>
      <c r="J109" s="22"/>
      <c r="K109" s="22"/>
      <c r="L109" s="23"/>
    </row>
    <row r="110" spans="2:13" ht="18" customHeight="1" x14ac:dyDescent="0.25">
      <c r="B110" s="158" t="s">
        <v>30</v>
      </c>
      <c r="C110" s="159"/>
      <c r="D110" s="159"/>
      <c r="E110" s="159"/>
      <c r="F110" s="159"/>
      <c r="G110" s="159"/>
      <c r="H110" s="159"/>
      <c r="I110" s="159"/>
      <c r="J110" s="160"/>
      <c r="K110" s="71"/>
      <c r="L110" s="71"/>
    </row>
    <row r="111" spans="2:13" ht="17.25" customHeight="1" x14ac:dyDescent="0.25">
      <c r="B111" s="167" t="s">
        <v>25</v>
      </c>
      <c r="C111" s="168"/>
      <c r="D111" s="168"/>
      <c r="E111" s="168"/>
      <c r="F111" s="168"/>
      <c r="G111" s="168"/>
      <c r="H111" s="169"/>
      <c r="I111" s="156" t="s">
        <v>2</v>
      </c>
      <c r="J111" s="157"/>
      <c r="K111" s="278"/>
      <c r="L111" s="278"/>
    </row>
    <row r="112" spans="2:13" x14ac:dyDescent="0.25">
      <c r="B112" s="161" t="s">
        <v>106</v>
      </c>
      <c r="C112" s="162"/>
      <c r="D112" s="162"/>
      <c r="E112" s="162"/>
      <c r="F112" s="162"/>
      <c r="G112" s="162"/>
      <c r="H112" s="163"/>
      <c r="I112" s="136"/>
      <c r="J112" s="136"/>
      <c r="K112" s="212"/>
      <c r="L112" s="212"/>
    </row>
    <row r="113" spans="2:12" x14ac:dyDescent="0.25">
      <c r="B113" s="161" t="s">
        <v>107</v>
      </c>
      <c r="C113" s="162"/>
      <c r="D113" s="162"/>
      <c r="E113" s="162"/>
      <c r="F113" s="162"/>
      <c r="G113" s="162"/>
      <c r="H113" s="163"/>
      <c r="I113" s="136"/>
      <c r="J113" s="136"/>
      <c r="K113" s="212"/>
      <c r="L113" s="212"/>
    </row>
    <row r="114" spans="2:12" ht="15" customHeight="1" x14ac:dyDescent="0.25">
      <c r="B114" s="161" t="s">
        <v>108</v>
      </c>
      <c r="C114" s="162"/>
      <c r="D114" s="162"/>
      <c r="E114" s="162"/>
      <c r="F114" s="162"/>
      <c r="G114" s="162"/>
      <c r="H114" s="163"/>
      <c r="I114" s="136"/>
      <c r="J114" s="136"/>
      <c r="K114" s="279"/>
      <c r="L114" s="279"/>
    </row>
    <row r="115" spans="2:12" x14ac:dyDescent="0.25">
      <c r="B115" s="161" t="s">
        <v>109</v>
      </c>
      <c r="C115" s="162"/>
      <c r="D115" s="162"/>
      <c r="E115" s="162"/>
      <c r="F115" s="162"/>
      <c r="G115" s="162"/>
      <c r="H115" s="163"/>
      <c r="I115" s="136"/>
      <c r="J115" s="136"/>
      <c r="K115" s="277"/>
      <c r="L115" s="277"/>
    </row>
    <row r="116" spans="2:12" x14ac:dyDescent="0.25">
      <c r="B116" s="161" t="s">
        <v>110</v>
      </c>
      <c r="C116" s="162"/>
      <c r="D116" s="162"/>
      <c r="E116" s="162"/>
      <c r="F116" s="162"/>
      <c r="G116" s="162"/>
      <c r="H116" s="163"/>
      <c r="I116" s="136"/>
      <c r="J116" s="136"/>
      <c r="K116" s="277"/>
      <c r="L116" s="277"/>
    </row>
    <row r="117" spans="2:12" x14ac:dyDescent="0.25">
      <c r="B117" s="161" t="s">
        <v>111</v>
      </c>
      <c r="C117" s="162"/>
      <c r="D117" s="162"/>
      <c r="E117" s="162"/>
      <c r="F117" s="162"/>
      <c r="G117" s="162"/>
      <c r="H117" s="163"/>
      <c r="I117" s="136"/>
      <c r="J117" s="136"/>
      <c r="K117" s="277"/>
      <c r="L117" s="277"/>
    </row>
    <row r="118" spans="2:12" ht="14.1" customHeight="1" x14ac:dyDescent="0.25">
      <c r="B118" s="137" t="s">
        <v>33</v>
      </c>
      <c r="C118" s="137"/>
      <c r="D118" s="137"/>
      <c r="E118" s="137"/>
      <c r="F118" s="137"/>
      <c r="G118" s="137"/>
      <c r="H118" s="137"/>
      <c r="I118" s="125">
        <f>ROUND(SUM(I112:I117),2)</f>
        <v>0</v>
      </c>
      <c r="J118" s="125"/>
      <c r="K118" s="277"/>
      <c r="L118" s="277"/>
    </row>
    <row r="119" spans="2:12" x14ac:dyDescent="0.25">
      <c r="B119" s="22"/>
      <c r="C119" s="22"/>
      <c r="D119" s="22"/>
      <c r="E119" s="22"/>
      <c r="F119" s="22"/>
      <c r="G119" s="22"/>
      <c r="H119" s="22"/>
      <c r="I119" s="22"/>
      <c r="J119" s="22"/>
      <c r="K119" s="277"/>
      <c r="L119" s="277"/>
    </row>
    <row r="120" spans="2:12" ht="17.25" customHeight="1" x14ac:dyDescent="0.25">
      <c r="B120" s="292" t="s">
        <v>26</v>
      </c>
      <c r="C120" s="292"/>
      <c r="D120" s="292"/>
      <c r="E120" s="292"/>
      <c r="F120" s="292"/>
      <c r="G120" s="292"/>
      <c r="H120" s="292"/>
      <c r="I120" s="137" t="s">
        <v>2</v>
      </c>
      <c r="J120" s="137"/>
      <c r="K120" s="290" t="s">
        <v>22</v>
      </c>
      <c r="L120" s="291"/>
    </row>
    <row r="121" spans="2:12" ht="14.1" customHeight="1" x14ac:dyDescent="0.25">
      <c r="B121" s="284" t="s">
        <v>27</v>
      </c>
      <c r="C121" s="284"/>
      <c r="D121" s="284"/>
      <c r="E121" s="284"/>
      <c r="F121" s="284"/>
      <c r="G121" s="284"/>
      <c r="H121" s="284"/>
      <c r="I121" s="142">
        <f>I40</f>
        <v>0</v>
      </c>
      <c r="J121" s="142"/>
      <c r="K121" s="138" t="s">
        <v>161</v>
      </c>
      <c r="L121" s="139"/>
    </row>
    <row r="122" spans="2:12" ht="27.95" customHeight="1" x14ac:dyDescent="0.25">
      <c r="B122" s="143" t="s">
        <v>28</v>
      </c>
      <c r="C122" s="144"/>
      <c r="D122" s="144"/>
      <c r="E122" s="144"/>
      <c r="F122" s="144"/>
      <c r="G122" s="144"/>
      <c r="H122" s="144"/>
      <c r="I122" s="144"/>
      <c r="J122" s="145"/>
      <c r="K122" s="140"/>
      <c r="L122" s="141"/>
    </row>
    <row r="123" spans="2:12" ht="14.1" customHeight="1" x14ac:dyDescent="0.25">
      <c r="B123" s="128" t="s">
        <v>29</v>
      </c>
      <c r="C123" s="282"/>
      <c r="D123" s="282"/>
      <c r="E123" s="282"/>
      <c r="F123" s="129"/>
      <c r="G123" s="282" t="s">
        <v>34</v>
      </c>
      <c r="H123" s="129"/>
      <c r="I123" s="137" t="s">
        <v>2</v>
      </c>
      <c r="J123" s="137"/>
      <c r="K123" s="140" t="s">
        <v>115</v>
      </c>
      <c r="L123" s="141"/>
    </row>
    <row r="124" spans="2:12" x14ac:dyDescent="0.25">
      <c r="B124" s="280"/>
      <c r="C124" s="283"/>
      <c r="D124" s="283"/>
      <c r="E124" s="283"/>
      <c r="F124" s="281"/>
      <c r="G124" s="280"/>
      <c r="H124" s="281"/>
      <c r="I124" s="136"/>
      <c r="J124" s="136"/>
      <c r="K124" s="44" t="s">
        <v>94</v>
      </c>
      <c r="L124" s="101"/>
    </row>
    <row r="125" spans="2:12" x14ac:dyDescent="0.25">
      <c r="B125" s="280"/>
      <c r="C125" s="283"/>
      <c r="D125" s="283"/>
      <c r="E125" s="283"/>
      <c r="F125" s="281"/>
      <c r="G125" s="280"/>
      <c r="H125" s="281"/>
      <c r="I125" s="136"/>
      <c r="J125" s="136"/>
      <c r="K125" s="276"/>
      <c r="L125" s="289"/>
    </row>
    <row r="126" spans="2:12" x14ac:dyDescent="0.25">
      <c r="B126" s="147"/>
      <c r="C126" s="148"/>
      <c r="D126" s="148"/>
      <c r="E126" s="148"/>
      <c r="F126" s="149"/>
      <c r="G126" s="280"/>
      <c r="H126" s="281"/>
      <c r="I126" s="136"/>
      <c r="J126" s="136"/>
      <c r="L126" s="100"/>
    </row>
    <row r="127" spans="2:12" x14ac:dyDescent="0.25">
      <c r="B127" s="147"/>
      <c r="C127" s="148"/>
      <c r="D127" s="148"/>
      <c r="E127" s="148"/>
      <c r="F127" s="149"/>
      <c r="G127" s="280"/>
      <c r="H127" s="281"/>
      <c r="I127" s="136"/>
      <c r="J127" s="136"/>
      <c r="K127" s="276"/>
      <c r="L127" s="289"/>
    </row>
    <row r="128" spans="2:12" x14ac:dyDescent="0.25">
      <c r="B128" s="147"/>
      <c r="C128" s="148"/>
      <c r="D128" s="148"/>
      <c r="E128" s="148"/>
      <c r="F128" s="149"/>
      <c r="G128" s="280"/>
      <c r="H128" s="281"/>
      <c r="I128" s="146"/>
      <c r="J128" s="146"/>
      <c r="K128" s="276"/>
      <c r="L128" s="289"/>
    </row>
    <row r="129" spans="2:18" ht="14.1" customHeight="1" x14ac:dyDescent="0.25">
      <c r="B129" s="127" t="s">
        <v>31</v>
      </c>
      <c r="C129" s="127"/>
      <c r="D129" s="127"/>
      <c r="E129" s="127"/>
      <c r="F129" s="127"/>
      <c r="G129" s="127"/>
      <c r="H129" s="127"/>
      <c r="I129" s="125">
        <f>ROUND(SUM(I124:I128),2)</f>
        <v>0</v>
      </c>
      <c r="J129" s="125"/>
      <c r="K129" s="276"/>
      <c r="L129" s="289"/>
    </row>
    <row r="130" spans="2:18" ht="12.75" customHeight="1" x14ac:dyDescent="0.25">
      <c r="B130" s="284" t="s">
        <v>32</v>
      </c>
      <c r="C130" s="284"/>
      <c r="D130" s="284"/>
      <c r="E130" s="284"/>
      <c r="F130" s="284"/>
      <c r="G130" s="284"/>
      <c r="H130" s="284"/>
      <c r="I130" s="137" t="s">
        <v>2</v>
      </c>
      <c r="J130" s="137"/>
      <c r="K130" s="276"/>
      <c r="L130" s="289"/>
    </row>
    <row r="131" spans="2:18" x14ac:dyDescent="0.25">
      <c r="B131" s="284"/>
      <c r="C131" s="284"/>
      <c r="D131" s="284"/>
      <c r="E131" s="284"/>
      <c r="F131" s="284"/>
      <c r="G131" s="284"/>
      <c r="H131" s="284"/>
      <c r="I131" s="136"/>
      <c r="J131" s="136"/>
      <c r="K131" s="156"/>
      <c r="L131" s="157"/>
    </row>
    <row r="132" spans="2:18" x14ac:dyDescent="0.25">
      <c r="B132" s="57"/>
      <c r="C132" s="58"/>
      <c r="D132" s="58"/>
      <c r="E132" s="58"/>
      <c r="F132" s="58"/>
      <c r="G132" s="58"/>
      <c r="H132" s="57"/>
      <c r="I132" s="22"/>
      <c r="J132" s="22"/>
      <c r="K132" s="27"/>
      <c r="L132" s="27"/>
    </row>
    <row r="133" spans="2:18" ht="25.5" customHeight="1" x14ac:dyDescent="0.25">
      <c r="B133" s="137" t="s">
        <v>51</v>
      </c>
      <c r="C133" s="137"/>
      <c r="D133" s="137"/>
      <c r="E133" s="137"/>
      <c r="F133" s="137"/>
      <c r="G133" s="137"/>
      <c r="H133" s="137"/>
      <c r="I133" s="127" t="s">
        <v>48</v>
      </c>
      <c r="J133" s="127"/>
      <c r="K133" s="276"/>
      <c r="L133" s="277"/>
    </row>
    <row r="134" spans="2:18" x14ac:dyDescent="0.25">
      <c r="B134" s="137"/>
      <c r="C134" s="137"/>
      <c r="D134" s="137"/>
      <c r="E134" s="137"/>
      <c r="F134" s="137"/>
      <c r="G134" s="137"/>
      <c r="H134" s="177"/>
      <c r="I134" s="125">
        <f>ROUND(I121+I129+I131,2)</f>
        <v>0</v>
      </c>
      <c r="J134" s="125"/>
      <c r="K134" s="27"/>
      <c r="L134" s="27"/>
    </row>
    <row r="135" spans="2:18" x14ac:dyDescent="0.25">
      <c r="B135" s="22"/>
      <c r="C135" s="22"/>
      <c r="D135" s="22"/>
      <c r="E135" s="22"/>
      <c r="F135" s="22"/>
      <c r="G135" s="22"/>
      <c r="H135" s="22"/>
      <c r="I135" s="22"/>
      <c r="J135" s="22"/>
      <c r="K135" s="276"/>
      <c r="L135" s="277"/>
    </row>
    <row r="136" spans="2:18" ht="25.5" customHeight="1" x14ac:dyDescent="0.25">
      <c r="B136" s="288" t="s">
        <v>166</v>
      </c>
      <c r="C136" s="288"/>
      <c r="D136" s="288"/>
      <c r="E136" s="288"/>
      <c r="F136" s="288"/>
      <c r="G136" s="288"/>
      <c r="H136" s="288"/>
      <c r="I136" s="127" t="s">
        <v>48</v>
      </c>
      <c r="J136" s="127"/>
      <c r="K136" s="276"/>
      <c r="L136" s="277"/>
    </row>
    <row r="137" spans="2:18" x14ac:dyDescent="0.25">
      <c r="B137" s="288"/>
      <c r="C137" s="288"/>
      <c r="D137" s="288"/>
      <c r="E137" s="288"/>
      <c r="F137" s="288"/>
      <c r="G137" s="288"/>
      <c r="H137" s="164"/>
      <c r="I137" s="126">
        <f>ROUND(I118+I134,2)</f>
        <v>0</v>
      </c>
      <c r="J137" s="126"/>
      <c r="K137" s="27"/>
      <c r="L137" s="27"/>
    </row>
    <row r="138" spans="2:18" x14ac:dyDescent="0.25">
      <c r="B138" s="22"/>
      <c r="C138" s="22"/>
      <c r="D138" s="22"/>
      <c r="E138" s="22"/>
      <c r="F138" s="22"/>
      <c r="G138" s="22"/>
      <c r="H138" s="22"/>
      <c r="I138" s="22"/>
      <c r="J138" s="22"/>
      <c r="K138" s="276"/>
      <c r="L138" s="277"/>
    </row>
    <row r="139" spans="2:18" x14ac:dyDescent="0.25">
      <c r="B139" s="22"/>
      <c r="C139" s="22"/>
      <c r="D139" s="22"/>
      <c r="E139" s="22"/>
      <c r="F139" s="22"/>
      <c r="G139" s="22"/>
      <c r="H139" s="22"/>
      <c r="I139" s="22"/>
      <c r="J139" s="22"/>
      <c r="K139" s="276"/>
      <c r="L139" s="277"/>
    </row>
    <row r="140" spans="2:18" ht="18" customHeight="1" x14ac:dyDescent="0.25">
      <c r="B140" s="292" t="s">
        <v>42</v>
      </c>
      <c r="C140" s="292"/>
      <c r="D140" s="292"/>
      <c r="E140" s="292"/>
      <c r="F140" s="292"/>
      <c r="G140" s="292"/>
      <c r="H140" s="292"/>
      <c r="I140" s="292"/>
      <c r="J140" s="292"/>
      <c r="K140" s="292"/>
      <c r="L140" s="292"/>
    </row>
    <row r="141" spans="2:18" x14ac:dyDescent="0.25">
      <c r="B141" s="39"/>
      <c r="C141" s="39"/>
      <c r="D141" s="39"/>
      <c r="E141" s="39"/>
      <c r="F141" s="39"/>
      <c r="G141" s="39"/>
      <c r="H141" s="39"/>
      <c r="I141" s="38"/>
      <c r="J141" s="38"/>
      <c r="K141" s="38"/>
      <c r="L141" s="27"/>
    </row>
    <row r="142" spans="2:18" ht="25.5" customHeight="1" x14ac:dyDescent="0.25">
      <c r="B142" s="40"/>
      <c r="C142" s="40"/>
      <c r="D142" s="40"/>
      <c r="E142" s="40"/>
      <c r="F142" s="40"/>
      <c r="G142" s="40"/>
      <c r="H142" s="41"/>
      <c r="I142" s="128" t="s">
        <v>49</v>
      </c>
      <c r="J142" s="129"/>
      <c r="K142" s="290" t="s">
        <v>22</v>
      </c>
      <c r="L142" s="291"/>
      <c r="M142" s="312" t="str">
        <f>IF(I143&gt;I144,"ATENCIÓN: LOS INGRESOS PREVISTOS (CELDA I143) SON SUPERIORES AL PRESUPUESTO DE LOS GASTOS PARA LA TOTALIDAD DEL PROYECTO (CELDA I144)",
IF(I144&gt;I143,"ATENCIÓN: LOS GASTOS PREVISTOS (CELDA I144) SON SUPERIORES A LOS INGRESOS PARA LA TOTALIDAD DEL PROYECTO (CELDA I143)",""))</f>
        <v/>
      </c>
      <c r="N142" s="313"/>
      <c r="O142" s="313"/>
      <c r="P142" s="313"/>
      <c r="Q142" s="313"/>
      <c r="R142" s="98"/>
    </row>
    <row r="143" spans="2:18" ht="14.1" customHeight="1" x14ac:dyDescent="0.25">
      <c r="B143" s="297" t="s">
        <v>43</v>
      </c>
      <c r="C143" s="297"/>
      <c r="D143" s="297"/>
      <c r="E143" s="297"/>
      <c r="F143" s="297"/>
      <c r="G143" s="297"/>
      <c r="H143" s="161"/>
      <c r="I143" s="125">
        <f>I137</f>
        <v>0</v>
      </c>
      <c r="J143" s="125"/>
      <c r="K143" s="130" t="s">
        <v>164</v>
      </c>
      <c r="L143" s="131"/>
      <c r="M143" s="312"/>
      <c r="N143" s="313"/>
      <c r="O143" s="313"/>
      <c r="P143" s="313"/>
      <c r="Q143" s="313"/>
      <c r="R143" s="98"/>
    </row>
    <row r="144" spans="2:18" ht="27" customHeight="1" x14ac:dyDescent="0.25">
      <c r="B144" s="221" t="s">
        <v>24</v>
      </c>
      <c r="C144" s="221"/>
      <c r="D144" s="221"/>
      <c r="E144" s="221"/>
      <c r="F144" s="221"/>
      <c r="G144" s="221"/>
      <c r="H144" s="298"/>
      <c r="I144" s="125">
        <f>I106</f>
        <v>0</v>
      </c>
      <c r="J144" s="125"/>
      <c r="K144" s="132"/>
      <c r="L144" s="133"/>
      <c r="M144" s="312"/>
      <c r="N144" s="313"/>
      <c r="O144" s="313"/>
      <c r="P144" s="313"/>
      <c r="Q144" s="313"/>
      <c r="R144" s="98"/>
    </row>
    <row r="145" spans="2:18" ht="15" customHeight="1" x14ac:dyDescent="0.25">
      <c r="B145" s="137" t="s">
        <v>52</v>
      </c>
      <c r="C145" s="137"/>
      <c r="D145" s="137"/>
      <c r="E145" s="137"/>
      <c r="F145" s="137"/>
      <c r="G145" s="137"/>
      <c r="H145" s="177"/>
      <c r="I145" s="125">
        <f>ROUND(I143-I144,2)</f>
        <v>0</v>
      </c>
      <c r="J145" s="125"/>
      <c r="K145" s="134"/>
      <c r="L145" s="135"/>
      <c r="M145" s="312"/>
      <c r="N145" s="313"/>
      <c r="O145" s="313"/>
      <c r="P145" s="313"/>
      <c r="Q145" s="313"/>
      <c r="R145" s="98"/>
    </row>
    <row r="146" spans="2:18" x14ac:dyDescent="0.25">
      <c r="B146" s="22"/>
      <c r="C146" s="22"/>
      <c r="D146" s="22"/>
      <c r="E146" s="22"/>
      <c r="F146" s="22"/>
      <c r="G146" s="22"/>
      <c r="H146" s="22"/>
      <c r="I146" s="22"/>
      <c r="J146" s="22"/>
      <c r="K146" s="33"/>
      <c r="L146" s="33"/>
    </row>
    <row r="147" spans="2:18" x14ac:dyDescent="0.25">
      <c r="B147" s="34"/>
      <c r="C147" s="34"/>
      <c r="D147" s="34"/>
      <c r="E147" s="34"/>
      <c r="F147" s="34"/>
      <c r="G147" s="34"/>
      <c r="H147" s="34"/>
      <c r="I147" s="34"/>
      <c r="J147" s="34"/>
      <c r="K147" s="34"/>
      <c r="L147" s="34"/>
    </row>
    <row r="148" spans="2:18" x14ac:dyDescent="0.25">
      <c r="B148" s="120" t="str">
        <f>IF(I106=I38,"","AVISO DE ERROR: LA CANTIDAD (CELDA I106) NO CORRESPONDE CON EL COSTE TOTAL DEL PROYECTO (CELDA I38), DEBE COINCIDIR, DE LO CONTRARIO, EL CÁLCULO DE LOS PORCENTAJES SERIA INCORRECTO Y PODRÍA ESTAR SUPERANDO LOS LÍMITES PERMITIDOS")</f>
        <v/>
      </c>
      <c r="C148" s="120"/>
      <c r="D148" s="120"/>
      <c r="E148" s="120"/>
      <c r="F148" s="120"/>
      <c r="G148" s="120"/>
      <c r="H148" s="120"/>
      <c r="I148" s="120"/>
      <c r="J148" s="120"/>
      <c r="K148" s="120"/>
      <c r="L148" s="120"/>
      <c r="N148" s="94"/>
    </row>
    <row r="149" spans="2:18" s="62" customFormat="1" ht="18" x14ac:dyDescent="0.25">
      <c r="B149" s="120"/>
      <c r="C149" s="120"/>
      <c r="D149" s="120"/>
      <c r="E149" s="120"/>
      <c r="F149" s="120"/>
      <c r="G149" s="120"/>
      <c r="H149" s="120"/>
      <c r="I149" s="120"/>
      <c r="J149" s="120"/>
      <c r="K149" s="120"/>
      <c r="L149" s="120"/>
    </row>
    <row r="150" spans="2:18" s="62" customFormat="1" ht="12.75" customHeight="1" x14ac:dyDescent="0.25">
      <c r="B150" s="120"/>
      <c r="C150" s="120"/>
      <c r="D150" s="120"/>
      <c r="E150" s="120"/>
      <c r="F150" s="120"/>
      <c r="G150" s="120"/>
      <c r="H150" s="120"/>
      <c r="I150" s="120"/>
      <c r="J150" s="120"/>
      <c r="K150" s="120"/>
      <c r="L150" s="120"/>
    </row>
    <row r="151" spans="2:18" s="62" customFormat="1" ht="18" x14ac:dyDescent="0.25">
      <c r="B151" s="95"/>
      <c r="C151" s="95"/>
      <c r="D151" s="95"/>
      <c r="E151" s="95"/>
      <c r="F151" s="95"/>
      <c r="G151" s="95"/>
      <c r="H151" s="95"/>
      <c r="I151" s="95"/>
      <c r="J151" s="95"/>
      <c r="K151" s="95"/>
      <c r="L151" s="95"/>
    </row>
    <row r="152" spans="2:18" s="62" customFormat="1" ht="18" x14ac:dyDescent="0.25">
      <c r="B152" s="121" t="str">
        <f>IF(K106=I40,"","AVISO DE ERROR: LA CANTIDAD (CELDA K106) NO CORRESPONDE CON LA CUANTÍA SOLICITADA (CELDA I40), DEBE COINCIDIR, DE LO CONTRARIO, EL CÁLCULO DE LOS PORCENTAJES SERIA INCORRECTO Y PODRÍA ESTAR SUPERANDO LOS LÍMITES PERMITIDOS")</f>
        <v/>
      </c>
      <c r="C152" s="121"/>
      <c r="D152" s="121"/>
      <c r="E152" s="121"/>
      <c r="F152" s="121"/>
      <c r="G152" s="121"/>
      <c r="H152" s="121"/>
      <c r="I152" s="121"/>
      <c r="J152" s="121"/>
      <c r="K152" s="121"/>
      <c r="L152" s="121"/>
    </row>
    <row r="153" spans="2:18" s="62" customFormat="1" ht="18" x14ac:dyDescent="0.25">
      <c r="B153" s="121"/>
      <c r="C153" s="121"/>
      <c r="D153" s="121"/>
      <c r="E153" s="121"/>
      <c r="F153" s="121"/>
      <c r="G153" s="121"/>
      <c r="H153" s="121"/>
      <c r="I153" s="121"/>
      <c r="J153" s="121"/>
      <c r="K153" s="121"/>
      <c r="L153" s="121"/>
    </row>
    <row r="154" spans="2:18" s="62" customFormat="1" ht="18" x14ac:dyDescent="0.25">
      <c r="B154" s="121"/>
      <c r="C154" s="121"/>
      <c r="D154" s="121"/>
      <c r="E154" s="121"/>
      <c r="F154" s="121"/>
      <c r="G154" s="121"/>
      <c r="H154" s="121"/>
      <c r="I154" s="121"/>
      <c r="J154" s="121"/>
      <c r="K154" s="121"/>
      <c r="L154" s="121"/>
    </row>
    <row r="155" spans="2:18" s="62" customFormat="1" ht="9.75" customHeight="1" x14ac:dyDescent="0.25">
      <c r="B155" s="121"/>
      <c r="C155" s="121"/>
      <c r="D155" s="121"/>
      <c r="E155" s="121"/>
      <c r="F155" s="121"/>
      <c r="G155" s="121"/>
      <c r="H155" s="121"/>
      <c r="I155" s="121"/>
      <c r="J155" s="121"/>
      <c r="K155" s="121"/>
      <c r="L155" s="121"/>
    </row>
    <row r="156" spans="2:18" s="62" customFormat="1" ht="9.75" customHeight="1" x14ac:dyDescent="0.25">
      <c r="B156" s="119" t="str">
        <f>M142</f>
        <v/>
      </c>
      <c r="C156" s="119"/>
      <c r="D156" s="119"/>
      <c r="E156" s="119"/>
      <c r="F156" s="119"/>
      <c r="G156" s="119"/>
      <c r="H156" s="119"/>
      <c r="I156" s="119"/>
      <c r="J156" s="119"/>
      <c r="K156" s="119"/>
      <c r="L156" s="119"/>
    </row>
    <row r="157" spans="2:18" s="62" customFormat="1" ht="9.75" customHeight="1" x14ac:dyDescent="0.25">
      <c r="B157" s="119"/>
      <c r="C157" s="119"/>
      <c r="D157" s="119"/>
      <c r="E157" s="119"/>
      <c r="F157" s="119"/>
      <c r="G157" s="119"/>
      <c r="H157" s="119"/>
      <c r="I157" s="119"/>
      <c r="J157" s="119"/>
      <c r="K157" s="119"/>
      <c r="L157" s="119"/>
    </row>
    <row r="158" spans="2:18" s="62" customFormat="1" ht="9.75" customHeight="1" x14ac:dyDescent="0.25">
      <c r="B158" s="119"/>
      <c r="C158" s="119"/>
      <c r="D158" s="119"/>
      <c r="E158" s="119"/>
      <c r="F158" s="119"/>
      <c r="G158" s="119"/>
      <c r="H158" s="119"/>
      <c r="I158" s="119"/>
      <c r="J158" s="119"/>
      <c r="K158" s="119"/>
      <c r="L158" s="119"/>
    </row>
    <row r="159" spans="2:18" s="62" customFormat="1" ht="9.75" customHeight="1" x14ac:dyDescent="0.25">
      <c r="B159" s="119"/>
      <c r="C159" s="119"/>
      <c r="D159" s="119"/>
      <c r="E159" s="119"/>
      <c r="F159" s="119"/>
      <c r="G159" s="119"/>
      <c r="H159" s="119"/>
      <c r="I159" s="119"/>
      <c r="J159" s="119"/>
      <c r="K159" s="119"/>
      <c r="L159" s="119"/>
    </row>
    <row r="160" spans="2:18" x14ac:dyDescent="0.25">
      <c r="B160" s="119"/>
      <c r="C160" s="119"/>
      <c r="D160" s="119"/>
      <c r="E160" s="119"/>
      <c r="F160" s="119"/>
      <c r="G160" s="119"/>
      <c r="H160" s="119"/>
      <c r="I160" s="119"/>
      <c r="J160" s="119"/>
      <c r="K160" s="119"/>
      <c r="L160" s="119"/>
    </row>
    <row r="161" spans="2:12" ht="18" x14ac:dyDescent="0.25">
      <c r="B161" s="59" t="s">
        <v>97</v>
      </c>
      <c r="C161" s="60"/>
      <c r="D161" s="60"/>
      <c r="E161" s="60"/>
      <c r="F161" s="60"/>
      <c r="G161" s="60"/>
      <c r="H161" s="60"/>
      <c r="I161" s="60"/>
      <c r="J161" s="60"/>
      <c r="K161" s="60"/>
      <c r="L161" s="61"/>
    </row>
    <row r="162" spans="2:12" ht="12.75" customHeight="1" x14ac:dyDescent="0.25">
      <c r="B162" s="106" t="s">
        <v>162</v>
      </c>
      <c r="C162" s="107"/>
      <c r="D162" s="107"/>
      <c r="E162" s="107"/>
      <c r="F162" s="107"/>
      <c r="G162" s="107"/>
      <c r="H162" s="107"/>
      <c r="I162" s="107"/>
      <c r="J162" s="107"/>
      <c r="K162" s="107"/>
      <c r="L162" s="108"/>
    </row>
    <row r="163" spans="2:12" ht="12.75" customHeight="1" x14ac:dyDescent="0.25">
      <c r="B163" s="109"/>
      <c r="C163" s="110"/>
      <c r="D163" s="110"/>
      <c r="E163" s="110"/>
      <c r="F163" s="110"/>
      <c r="G163" s="110"/>
      <c r="H163" s="110"/>
      <c r="I163" s="110"/>
      <c r="J163" s="110"/>
      <c r="K163" s="110"/>
      <c r="L163" s="111"/>
    </row>
    <row r="164" spans="2:12" ht="12.75" customHeight="1" x14ac:dyDescent="0.25">
      <c r="B164" s="109"/>
      <c r="C164" s="110"/>
      <c r="D164" s="110"/>
      <c r="E164" s="110"/>
      <c r="F164" s="110"/>
      <c r="G164" s="110"/>
      <c r="H164" s="110"/>
      <c r="I164" s="110"/>
      <c r="J164" s="110"/>
      <c r="K164" s="110"/>
      <c r="L164" s="111"/>
    </row>
    <row r="165" spans="2:12" ht="12.75" customHeight="1" x14ac:dyDescent="0.25">
      <c r="B165" s="109"/>
      <c r="C165" s="110"/>
      <c r="D165" s="110"/>
      <c r="E165" s="110"/>
      <c r="F165" s="110"/>
      <c r="G165" s="110"/>
      <c r="H165" s="110"/>
      <c r="I165" s="110"/>
      <c r="J165" s="110"/>
      <c r="K165" s="110"/>
      <c r="L165" s="111"/>
    </row>
    <row r="166" spans="2:12" ht="24.75" customHeight="1" x14ac:dyDescent="0.25">
      <c r="B166" s="112"/>
      <c r="C166" s="113"/>
      <c r="D166" s="113"/>
      <c r="E166" s="113"/>
      <c r="F166" s="113"/>
      <c r="G166" s="113"/>
      <c r="H166" s="113"/>
      <c r="I166" s="113"/>
      <c r="J166" s="113"/>
      <c r="K166" s="113"/>
      <c r="L166" s="114"/>
    </row>
    <row r="167" spans="2:12" ht="34.5" customHeight="1" x14ac:dyDescent="0.25">
      <c r="B167" s="105"/>
      <c r="C167" s="105"/>
      <c r="D167" s="105"/>
      <c r="E167" s="105"/>
      <c r="F167" s="105"/>
      <c r="G167" s="105"/>
      <c r="H167" s="105"/>
      <c r="I167" s="105"/>
      <c r="J167" s="105"/>
      <c r="K167" s="105"/>
      <c r="L167" s="105"/>
    </row>
  </sheetData>
  <sheetProtection algorithmName="SHA-512" hashValue="N857Vgm3ntO/HIXQW4urOOcZD+O3hTC7nQOltnFbqTRTox95D+b31J6hjqHq5jh5wVfOXXp0Zej8Cilk/70z6w==" saltValue="hJ7MlySmKbXgPQfZSIKlcw==" spinCount="100000" sheet="1" objects="1" scenarios="1"/>
  <mergeCells count="239">
    <mergeCell ref="B143:H143"/>
    <mergeCell ref="B145:H145"/>
    <mergeCell ref="B144:H144"/>
    <mergeCell ref="B129:H129"/>
    <mergeCell ref="I64:J64"/>
    <mergeCell ref="I40:J42"/>
    <mergeCell ref="B67:H67"/>
    <mergeCell ref="I81:J81"/>
    <mergeCell ref="B140:L140"/>
    <mergeCell ref="K142:L142"/>
    <mergeCell ref="K138:L138"/>
    <mergeCell ref="K139:L139"/>
    <mergeCell ref="K131:L131"/>
    <mergeCell ref="K133:L133"/>
    <mergeCell ref="B58:H58"/>
    <mergeCell ref="B60:H60"/>
    <mergeCell ref="B61:H61"/>
    <mergeCell ref="B65:H65"/>
    <mergeCell ref="B66:H66"/>
    <mergeCell ref="B2:L2"/>
    <mergeCell ref="B3:L3"/>
    <mergeCell ref="B133:H134"/>
    <mergeCell ref="B136:H137"/>
    <mergeCell ref="K125:L125"/>
    <mergeCell ref="K127:L127"/>
    <mergeCell ref="K128:L128"/>
    <mergeCell ref="K129:L129"/>
    <mergeCell ref="K120:L120"/>
    <mergeCell ref="K123:L123"/>
    <mergeCell ref="K115:L115"/>
    <mergeCell ref="K116:L116"/>
    <mergeCell ref="K117:L117"/>
    <mergeCell ref="K118:L118"/>
    <mergeCell ref="K119:L119"/>
    <mergeCell ref="K130:L130"/>
    <mergeCell ref="B45:K45"/>
    <mergeCell ref="B118:H118"/>
    <mergeCell ref="B120:H120"/>
    <mergeCell ref="B121:H121"/>
    <mergeCell ref="B42:H42"/>
    <mergeCell ref="L38:L39"/>
    <mergeCell ref="I38:K39"/>
    <mergeCell ref="I37:K37"/>
    <mergeCell ref="B79:H80"/>
    <mergeCell ref="I82:J82"/>
    <mergeCell ref="I83:J83"/>
    <mergeCell ref="I77:J77"/>
    <mergeCell ref="I91:J91"/>
    <mergeCell ref="I96:J96"/>
    <mergeCell ref="I95:J95"/>
    <mergeCell ref="I94:J94"/>
    <mergeCell ref="B81:H81"/>
    <mergeCell ref="B85:H86"/>
    <mergeCell ref="I85:J85"/>
    <mergeCell ref="I86:J86"/>
    <mergeCell ref="B88:H89"/>
    <mergeCell ref="I88:J88"/>
    <mergeCell ref="I89:J89"/>
    <mergeCell ref="B91:H92"/>
    <mergeCell ref="I92:J92"/>
    <mergeCell ref="B72:H72"/>
    <mergeCell ref="K135:L135"/>
    <mergeCell ref="K136:L136"/>
    <mergeCell ref="K111:L111"/>
    <mergeCell ref="K114:L114"/>
    <mergeCell ref="B96:H96"/>
    <mergeCell ref="B75:H75"/>
    <mergeCell ref="B76:H76"/>
    <mergeCell ref="L102:L103"/>
    <mergeCell ref="K112:L113"/>
    <mergeCell ref="B112:H112"/>
    <mergeCell ref="B113:H113"/>
    <mergeCell ref="G124:H124"/>
    <mergeCell ref="G125:H125"/>
    <mergeCell ref="G126:H126"/>
    <mergeCell ref="G127:H127"/>
    <mergeCell ref="G128:H128"/>
    <mergeCell ref="G123:H123"/>
    <mergeCell ref="B123:F123"/>
    <mergeCell ref="B124:F124"/>
    <mergeCell ref="B125:F125"/>
    <mergeCell ref="B130:H131"/>
    <mergeCell ref="B114:H114"/>
    <mergeCell ref="B77:H77"/>
    <mergeCell ref="I72:J72"/>
    <mergeCell ref="I71:J71"/>
    <mergeCell ref="K106:K107"/>
    <mergeCell ref="B106:H106"/>
    <mergeCell ref="B107:H107"/>
    <mergeCell ref="B102:H103"/>
    <mergeCell ref="B49:H49"/>
    <mergeCell ref="B50:H50"/>
    <mergeCell ref="B51:H51"/>
    <mergeCell ref="B55:H55"/>
    <mergeCell ref="B56:H56"/>
    <mergeCell ref="B57:H57"/>
    <mergeCell ref="B52:H52"/>
    <mergeCell ref="B95:H95"/>
    <mergeCell ref="B62:H62"/>
    <mergeCell ref="B59:H59"/>
    <mergeCell ref="B94:H94"/>
    <mergeCell ref="B64:H64"/>
    <mergeCell ref="B71:H71"/>
    <mergeCell ref="B82:H83"/>
    <mergeCell ref="B73:H73"/>
    <mergeCell ref="B99:H100"/>
    <mergeCell ref="I80:J80"/>
    <mergeCell ref="I79:J79"/>
    <mergeCell ref="B30:I30"/>
    <mergeCell ref="B32:L32"/>
    <mergeCell ref="B38:H39"/>
    <mergeCell ref="I76:J76"/>
    <mergeCell ref="I75:J75"/>
    <mergeCell ref="I73:J73"/>
    <mergeCell ref="B7:L7"/>
    <mergeCell ref="B17:L17"/>
    <mergeCell ref="B28:L28"/>
    <mergeCell ref="I52:J52"/>
    <mergeCell ref="I51:J51"/>
    <mergeCell ref="I50:J50"/>
    <mergeCell ref="I46:J46"/>
    <mergeCell ref="I49:J49"/>
    <mergeCell ref="I48:J48"/>
    <mergeCell ref="I47:J47"/>
    <mergeCell ref="I43:J43"/>
    <mergeCell ref="B10:C10"/>
    <mergeCell ref="B21:C21"/>
    <mergeCell ref="K41:K42"/>
    <mergeCell ref="B40:H41"/>
    <mergeCell ref="K18:L18"/>
    <mergeCell ref="L40:L42"/>
    <mergeCell ref="B43:H43"/>
    <mergeCell ref="N3:X3"/>
    <mergeCell ref="Y4:AG4"/>
    <mergeCell ref="O35:W37"/>
    <mergeCell ref="I66:J66"/>
    <mergeCell ref="I65:J65"/>
    <mergeCell ref="I56:J56"/>
    <mergeCell ref="I55:J55"/>
    <mergeCell ref="I54:J54"/>
    <mergeCell ref="B35:L35"/>
    <mergeCell ref="B54:H54"/>
    <mergeCell ref="B47:H47"/>
    <mergeCell ref="B48:H48"/>
    <mergeCell ref="D9:L9"/>
    <mergeCell ref="B46:H46"/>
    <mergeCell ref="L54:L57"/>
    <mergeCell ref="N39:N40"/>
    <mergeCell ref="O39:W40"/>
    <mergeCell ref="N41:N42"/>
    <mergeCell ref="O41:W42"/>
    <mergeCell ref="N5:W10"/>
    <mergeCell ref="O14:W17"/>
    <mergeCell ref="O18:W20"/>
    <mergeCell ref="O21:W23"/>
    <mergeCell ref="P27:W27"/>
    <mergeCell ref="P26:W26"/>
    <mergeCell ref="P25:W25"/>
    <mergeCell ref="P28:W29"/>
    <mergeCell ref="P30:W32"/>
    <mergeCell ref="O24:W24"/>
    <mergeCell ref="N24:N32"/>
    <mergeCell ref="N14:N23"/>
    <mergeCell ref="O30:O32"/>
    <mergeCell ref="O38:W38"/>
    <mergeCell ref="N35:N37"/>
    <mergeCell ref="O28:O29"/>
    <mergeCell ref="D15:L15"/>
    <mergeCell ref="B12:L12"/>
    <mergeCell ref="D10:L10"/>
    <mergeCell ref="D21:L21"/>
    <mergeCell ref="B23:L23"/>
    <mergeCell ref="I100:J100"/>
    <mergeCell ref="I99:J99"/>
    <mergeCell ref="I103:J103"/>
    <mergeCell ref="I102:J102"/>
    <mergeCell ref="L64:L69"/>
    <mergeCell ref="L71:L73"/>
    <mergeCell ref="L75:L77"/>
    <mergeCell ref="L94:L96"/>
    <mergeCell ref="B68:H68"/>
    <mergeCell ref="B69:H69"/>
    <mergeCell ref="I69:J69"/>
    <mergeCell ref="K68:K69"/>
    <mergeCell ref="I62:J62"/>
    <mergeCell ref="I61:J61"/>
    <mergeCell ref="I60:J60"/>
    <mergeCell ref="I59:J59"/>
    <mergeCell ref="I58:J58"/>
    <mergeCell ref="I57:J57"/>
    <mergeCell ref="D26:L26"/>
    <mergeCell ref="I105:J105"/>
    <mergeCell ref="I118:J118"/>
    <mergeCell ref="I117:J117"/>
    <mergeCell ref="I116:J116"/>
    <mergeCell ref="I115:J115"/>
    <mergeCell ref="I114:J114"/>
    <mergeCell ref="I113:J113"/>
    <mergeCell ref="I112:J112"/>
    <mergeCell ref="I111:J111"/>
    <mergeCell ref="B110:J110"/>
    <mergeCell ref="B117:H117"/>
    <mergeCell ref="B105:H105"/>
    <mergeCell ref="B115:H115"/>
    <mergeCell ref="B116:H116"/>
    <mergeCell ref="B111:H111"/>
    <mergeCell ref="I127:J127"/>
    <mergeCell ref="I126:J126"/>
    <mergeCell ref="I125:J125"/>
    <mergeCell ref="I124:J124"/>
    <mergeCell ref="I123:J123"/>
    <mergeCell ref="B126:F126"/>
    <mergeCell ref="B127:F127"/>
    <mergeCell ref="B128:F128"/>
    <mergeCell ref="I106:J107"/>
    <mergeCell ref="B162:L166"/>
    <mergeCell ref="I67:J68"/>
    <mergeCell ref="B156:L160"/>
    <mergeCell ref="B148:L150"/>
    <mergeCell ref="B152:L155"/>
    <mergeCell ref="L105:L107"/>
    <mergeCell ref="M142:Q145"/>
    <mergeCell ref="I145:J145"/>
    <mergeCell ref="I144:J144"/>
    <mergeCell ref="I143:J143"/>
    <mergeCell ref="I137:J137"/>
    <mergeCell ref="I136:J136"/>
    <mergeCell ref="I142:J142"/>
    <mergeCell ref="K143:L145"/>
    <mergeCell ref="I131:J131"/>
    <mergeCell ref="I130:J130"/>
    <mergeCell ref="I129:J129"/>
    <mergeCell ref="I134:J134"/>
    <mergeCell ref="K121:L122"/>
    <mergeCell ref="I133:J133"/>
    <mergeCell ref="I121:J121"/>
    <mergeCell ref="I120:J120"/>
    <mergeCell ref="B122:J122"/>
    <mergeCell ref="I128:J128"/>
  </mergeCells>
  <conditionalFormatting sqref="B42:H42">
    <cfRule type="containsText" dxfId="1" priority="2" operator="containsText" text="Exclusión">
      <formula>NOT(ISERROR(SEARCH("Exclusión",B42)))</formula>
    </cfRule>
  </conditionalFormatting>
  <conditionalFormatting sqref="B106:H107">
    <cfRule type="containsText" dxfId="0" priority="1" operator="containsText" text="Atención">
      <formula>NOT(ISERROR(SEARCH("Atención",B106)))</formula>
    </cfRule>
  </conditionalFormatting>
  <dataValidations count="5">
    <dataValidation type="date" allowBlank="1" showInputMessage="1" showErrorMessage="1" error="La fecha introducida está fuera del plazo permitido de ejecución." prompt="Introducir fecha en formato dd/mm/aaaa. El plazo de ejecución del proyecto debe estar comprendido entre el 1 de enero y el_x000a_ 1 de octubre de 2025." sqref="L30" xr:uid="{EF2A9E0F-F1AC-4873-83EA-16C9D70389A6}">
      <formula1>45658</formula1>
      <formula2>45931</formula2>
    </dataValidation>
    <dataValidation type="custom" allowBlank="1" showInputMessage="1" showErrorMessage="1" errorTitle="Formato no válido" error="Por favor, introducir número con dos decimales como máximo" sqref="I89:I90 K47:K51 I124:I128 K55:K61 K65:K66 K72 K76 K80:K81 K92 K95 I103 I112:I117 I47:I51 I55:I61 I65:I66 I72 I76 I80:I81 I83:I84 K83:K84 K86:K87 I86:I87 K89:K90 I92 I95 I131" xr:uid="{E8ADB621-375F-4F0D-B60E-9678A13CDF4A}">
      <formula1>AND(ISNUMBER(I47),ROUND(I47,2)=I47)</formula1>
    </dataValidation>
    <dataValidation type="date" allowBlank="1" showInputMessage="1" showErrorMessage="1" error="La fecha introducida está fuera del plazo permitido de ejecución." prompt="Introducir fecha en formato dd/mm/aaaa. El plazo de ejecución del proyecto debe estar comprendido entre el 1 de enero y el 1 de octubre de 2025." sqref="K30" xr:uid="{9377087B-F0E1-44F4-90DC-A49CEA71FF60}">
      <formula1>45658</formula1>
      <formula2>45931</formula2>
    </dataValidation>
    <dataValidation type="decimal" allowBlank="1" showInputMessage="1" showErrorMessage="1" errorTitle="Formato no válido" error="Esta cantidad no cumple con el siguiente requisito de las bases: &quot;El presupuesto total del proyecto para el que se solicita la subvención debe ser inferior a  100.000,00 €&quot; (Base 6)" prompt="El presupuesto de gastos del proyecto debe ser inferior a cien mil (100.000,00€), impuestos incluidos. (Base 6)" sqref="I38:K39" xr:uid="{63253E44-2602-4571-A2EE-FBFECEAE4DC7}">
      <formula1>0</formula1>
      <formula2>99999.99</formula2>
    </dataValidation>
    <dataValidation type="decimal" allowBlank="1" showInputMessage="1" showErrorMessage="1" errorTitle="Formato no válido" error="Esta cuantía supera los límites permitidos en esta convocatoria" prompt="Esta cantidad no puede superar los límites establecidos en la convocatoria, de manera que no puede solicitar más de 15.000,00€. Además, esta no puede suponer más del 80% del gasto subvencionable del proyecto (Base 10)" sqref="I40" xr:uid="{B5E3E202-EEDB-425E-96E6-501EAE20EAE0}">
      <formula1>0</formula1>
      <formula2>15000</formula2>
    </dataValidation>
  </dataValidations>
  <hyperlinks>
    <hyperlink ref="O18" r:id="rId1" xr:uid="{D58D8852-B5E3-44D0-A458-4B5419805934}"/>
  </hyperlinks>
  <pageMargins left="0.7" right="0.7" top="0.75" bottom="0.75" header="0.3" footer="0.3"/>
  <pageSetup paperSize="9" scale="2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3</xdr:col>
                    <xdr:colOff>676275</xdr:colOff>
                    <xdr:row>7</xdr:row>
                    <xdr:rowOff>57150</xdr:rowOff>
                  </from>
                  <to>
                    <xdr:col>7</xdr:col>
                    <xdr:colOff>419100</xdr:colOff>
                    <xdr:row>8</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952500</xdr:colOff>
                    <xdr:row>7</xdr:row>
                    <xdr:rowOff>38100</xdr:rowOff>
                  </from>
                  <to>
                    <xdr:col>11</xdr:col>
                    <xdr:colOff>1219200</xdr:colOff>
                    <xdr:row>8</xdr:row>
                    <xdr:rowOff>47625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381000</xdr:colOff>
                    <xdr:row>17</xdr:row>
                    <xdr:rowOff>47625</xdr:rowOff>
                  </from>
                  <to>
                    <xdr:col>7</xdr:col>
                    <xdr:colOff>123825</xdr:colOff>
                    <xdr:row>17</xdr:row>
                    <xdr:rowOff>371475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5</xdr:col>
                    <xdr:colOff>600075</xdr:colOff>
                    <xdr:row>17</xdr:row>
                    <xdr:rowOff>47625</xdr:rowOff>
                  </from>
                  <to>
                    <xdr:col>10</xdr:col>
                    <xdr:colOff>123825</xdr:colOff>
                    <xdr:row>17</xdr:row>
                    <xdr:rowOff>381000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400050</xdr:colOff>
                    <xdr:row>17</xdr:row>
                    <xdr:rowOff>57150</xdr:rowOff>
                  </from>
                  <to>
                    <xdr:col>11</xdr:col>
                    <xdr:colOff>1276350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4B5645A-602E-42A4-A362-43AC31C1BAA0}">
          <x14:formula1>
            <xm:f>'3. Desplegables'!$H$3:$H$4</xm:f>
          </x14:formula1>
          <xm:sqref>D11:F11 D22:F22</xm:sqref>
        </x14:dataValidation>
        <x14:dataValidation type="list" allowBlank="1" showInputMessage="1" showErrorMessage="1" xr:uid="{ECEB65E4-FD51-4D89-93ED-9B82042D6DCA}">
          <x14:formula1>
            <xm:f>'3. Desplegables'!$B$3:$B$7</xm:f>
          </x14:formula1>
          <xm:sqref>G124:H128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37E5-460B-4F83-B98B-5503F7769A99}">
  <sheetPr>
    <pageSetUpPr fitToPage="1"/>
  </sheetPr>
  <dimension ref="B2:K7"/>
  <sheetViews>
    <sheetView zoomScale="90" zoomScaleNormal="90" workbookViewId="0">
      <selection activeCell="B2" sqref="B2"/>
    </sheetView>
  </sheetViews>
  <sheetFormatPr baseColWidth="10" defaultColWidth="10.7109375" defaultRowHeight="12.75" x14ac:dyDescent="0.25"/>
  <cols>
    <col min="1" max="1" width="8.140625" style="17" customWidth="1"/>
    <col min="2" max="2" width="12.42578125" style="17" customWidth="1"/>
    <col min="3" max="3" width="14.28515625" style="17" bestFit="1" customWidth="1"/>
    <col min="4" max="5" width="10.7109375" style="17" customWidth="1"/>
    <col min="6" max="6" width="10.7109375" style="17"/>
    <col min="7" max="7" width="10.7109375" style="17" customWidth="1"/>
    <col min="8" max="8" width="10.7109375" style="17"/>
    <col min="9" max="9" width="12" style="17" bestFit="1" customWidth="1"/>
    <col min="10" max="10" width="10.85546875" style="17" bestFit="1" customWidth="1"/>
    <col min="11" max="11" width="53" style="18" customWidth="1"/>
    <col min="12" max="16384" width="10.7109375" style="17"/>
  </cols>
  <sheetData>
    <row r="2" spans="2:11" ht="17.25" customHeight="1" x14ac:dyDescent="0.25">
      <c r="B2" s="19" t="s">
        <v>99</v>
      </c>
    </row>
    <row r="3" spans="2:11" ht="53.25" customHeight="1" x14ac:dyDescent="0.25">
      <c r="B3" s="14" t="s">
        <v>55</v>
      </c>
      <c r="C3" s="306" t="s">
        <v>112</v>
      </c>
      <c r="D3" s="307"/>
      <c r="E3" s="307"/>
      <c r="F3" s="307"/>
      <c r="G3" s="307"/>
      <c r="H3" s="307"/>
      <c r="I3" s="307"/>
      <c r="J3" s="307"/>
      <c r="K3" s="308"/>
    </row>
    <row r="4" spans="2:11" ht="78.75" customHeight="1" x14ac:dyDescent="0.25">
      <c r="B4" s="14" t="s">
        <v>56</v>
      </c>
      <c r="C4" s="306" t="s">
        <v>96</v>
      </c>
      <c r="D4" s="307"/>
      <c r="E4" s="307"/>
      <c r="F4" s="307"/>
      <c r="G4" s="307"/>
      <c r="H4" s="307"/>
      <c r="I4" s="307"/>
      <c r="J4" s="307"/>
      <c r="K4" s="308"/>
    </row>
    <row r="5" spans="2:11" ht="93" customHeight="1" x14ac:dyDescent="0.25">
      <c r="B5" s="14" t="s">
        <v>59</v>
      </c>
      <c r="C5" s="306" t="s">
        <v>105</v>
      </c>
      <c r="D5" s="307"/>
      <c r="E5" s="307"/>
      <c r="F5" s="307"/>
      <c r="G5" s="307"/>
      <c r="H5" s="307"/>
      <c r="I5" s="307"/>
      <c r="J5" s="307"/>
      <c r="K5" s="308"/>
    </row>
    <row r="6" spans="2:11" ht="69.95" customHeight="1" x14ac:dyDescent="0.25">
      <c r="B6" s="15" t="s">
        <v>58</v>
      </c>
      <c r="C6" s="309" t="s">
        <v>98</v>
      </c>
      <c r="D6" s="310"/>
      <c r="E6" s="310"/>
      <c r="F6" s="310"/>
      <c r="G6" s="310"/>
      <c r="H6" s="310"/>
      <c r="I6" s="310"/>
      <c r="J6" s="310"/>
      <c r="K6" s="310"/>
    </row>
    <row r="7" spans="2:11" ht="19.5" x14ac:dyDescent="0.25">
      <c r="B7" s="311" t="s">
        <v>104</v>
      </c>
      <c r="C7" s="311"/>
      <c r="D7" s="311"/>
      <c r="E7" s="311"/>
      <c r="F7" s="311"/>
      <c r="G7" s="311"/>
      <c r="H7" s="311"/>
      <c r="I7" s="311"/>
      <c r="J7" s="311"/>
      <c r="K7" s="311"/>
    </row>
  </sheetData>
  <sheetProtection algorithmName="SHA-512" hashValue="1Fj7iHjpaTdSYcYI4732Oi9RvWx0Sc8n9MeuUx5qyohLLPWEjDV8+TibJkDtv2lvnjOczySbiqfRMlndJtU+NA==" saltValue="88/Rcjut1VV+27pHr/65kA==" spinCount="100000" sheet="1" objects="1" scenarios="1"/>
  <mergeCells count="5">
    <mergeCell ref="C3:K3"/>
    <mergeCell ref="C4:K4"/>
    <mergeCell ref="C5:K5"/>
    <mergeCell ref="C6:K6"/>
    <mergeCell ref="B7:K7"/>
  </mergeCells>
  <hyperlinks>
    <hyperlink ref="B7:I7" location="'2. Indicaciones (2)'!B2" display="Ver INDICACIONES PARA CUMPLIMENTAR (2) en la segunda hoja de este libro" xr:uid="{B6C438F5-4498-4649-A222-1BF63C478537}"/>
  </hyperlink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CB7D-F10D-41B0-85C7-73EF1434E9EE}">
  <dimension ref="B2:L14"/>
  <sheetViews>
    <sheetView workbookViewId="0">
      <selection activeCell="H5" sqref="H5"/>
    </sheetView>
  </sheetViews>
  <sheetFormatPr baseColWidth="10" defaultRowHeight="15" x14ac:dyDescent="0.25"/>
  <cols>
    <col min="2" max="2" width="23.42578125" bestFit="1" customWidth="1"/>
    <col min="3" max="3" width="3.5703125" customWidth="1"/>
    <col min="4" max="4" width="56.5703125" customWidth="1"/>
    <col min="5" max="5" width="5" customWidth="1"/>
    <col min="6" max="6" width="68.5703125" style="2" customWidth="1"/>
    <col min="7" max="7" width="3.42578125" customWidth="1"/>
    <col min="8" max="8" width="29.85546875" customWidth="1"/>
    <col min="9" max="9" width="6" customWidth="1"/>
    <col min="10" max="10" width="13.7109375" bestFit="1" customWidth="1"/>
    <col min="11" max="11" width="4.5703125" customWidth="1"/>
    <col min="12" max="12" width="19" style="2" customWidth="1"/>
    <col min="13" max="13" width="4.85546875" customWidth="1"/>
  </cols>
  <sheetData>
    <row r="2" spans="2:12" ht="30" x14ac:dyDescent="0.25">
      <c r="B2" s="1" t="s">
        <v>35</v>
      </c>
      <c r="D2" s="3" t="s">
        <v>60</v>
      </c>
      <c r="F2" s="3" t="s">
        <v>63</v>
      </c>
      <c r="H2" s="3" t="s">
        <v>69</v>
      </c>
      <c r="J2" s="3" t="s">
        <v>74</v>
      </c>
      <c r="L2" s="3" t="s">
        <v>78</v>
      </c>
    </row>
    <row r="3" spans="2:12" s="5" customFormat="1" ht="45" x14ac:dyDescent="0.25">
      <c r="B3" s="4" t="s">
        <v>36</v>
      </c>
      <c r="D3" s="6" t="s">
        <v>61</v>
      </c>
      <c r="F3" s="6" t="s">
        <v>64</v>
      </c>
      <c r="H3" s="6" t="s">
        <v>70</v>
      </c>
      <c r="J3" s="6" t="s">
        <v>75</v>
      </c>
      <c r="L3" s="6" t="s">
        <v>82</v>
      </c>
    </row>
    <row r="4" spans="2:12" s="5" customFormat="1" ht="45" x14ac:dyDescent="0.25">
      <c r="B4" s="4" t="s">
        <v>37</v>
      </c>
      <c r="D4" s="6" t="s">
        <v>62</v>
      </c>
      <c r="F4" s="6" t="s">
        <v>65</v>
      </c>
      <c r="H4" s="6" t="s">
        <v>71</v>
      </c>
      <c r="J4" s="6" t="s">
        <v>76</v>
      </c>
      <c r="L4" s="6" t="s">
        <v>80</v>
      </c>
    </row>
    <row r="5" spans="2:12" s="5" customFormat="1" ht="45" x14ac:dyDescent="0.25">
      <c r="B5" s="4" t="s">
        <v>40</v>
      </c>
      <c r="F5" s="6" t="s">
        <v>66</v>
      </c>
      <c r="H5" s="6"/>
      <c r="J5" s="6" t="s">
        <v>77</v>
      </c>
      <c r="L5" s="6" t="s">
        <v>79</v>
      </c>
    </row>
    <row r="6" spans="2:12" s="5" customFormat="1" ht="45" x14ac:dyDescent="0.25">
      <c r="B6" s="4" t="s">
        <v>38</v>
      </c>
      <c r="F6" s="6" t="s">
        <v>67</v>
      </c>
      <c r="G6" s="9"/>
      <c r="H6" s="10"/>
      <c r="J6" s="8"/>
      <c r="L6" s="6" t="s">
        <v>81</v>
      </c>
    </row>
    <row r="7" spans="2:12" s="5" customFormat="1" ht="60" x14ac:dyDescent="0.25">
      <c r="B7" s="4" t="s">
        <v>39</v>
      </c>
      <c r="F7" s="6" t="s">
        <v>68</v>
      </c>
      <c r="H7" s="7"/>
      <c r="L7" s="6" t="s">
        <v>89</v>
      </c>
    </row>
    <row r="8" spans="2:12" x14ac:dyDescent="0.25">
      <c r="B8" s="11"/>
      <c r="L8" s="6" t="s">
        <v>83</v>
      </c>
    </row>
    <row r="9" spans="2:12" x14ac:dyDescent="0.25">
      <c r="L9" s="6" t="s">
        <v>84</v>
      </c>
    </row>
    <row r="10" spans="2:12" x14ac:dyDescent="0.25">
      <c r="L10" s="6" t="s">
        <v>85</v>
      </c>
    </row>
    <row r="11" spans="2:12" x14ac:dyDescent="0.25">
      <c r="L11" s="6" t="s">
        <v>86</v>
      </c>
    </row>
    <row r="12" spans="2:12" x14ac:dyDescent="0.25">
      <c r="L12" s="6" t="s">
        <v>87</v>
      </c>
    </row>
    <row r="13" spans="2:12" ht="30" x14ac:dyDescent="0.25">
      <c r="L13" s="6" t="s">
        <v>88</v>
      </c>
    </row>
    <row r="14" spans="2:12" ht="30" x14ac:dyDescent="0.25">
      <c r="L14" s="6"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Memoria</vt:lpstr>
      <vt:lpstr>2. Indicaciones (2)</vt:lpstr>
      <vt:lpstr>3. 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Tania Marrero</cp:lastModifiedBy>
  <cp:lastPrinted>2025-06-13T08:25:12Z</cp:lastPrinted>
  <dcterms:created xsi:type="dcterms:W3CDTF">2025-04-27T12:53:16Z</dcterms:created>
  <dcterms:modified xsi:type="dcterms:W3CDTF">2025-08-04T09:14:35Z</dcterms:modified>
</cp:coreProperties>
</file>