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Icdcultural\Desktop\Juan Vicente Rodríguez López\Subvenciones\PyMF 2026\Anexos a solicitud\"/>
    </mc:Choice>
  </mc:AlternateContent>
  <xr:revisionPtr revIDLastSave="0" documentId="13_ncr:1_{FE8121C4-9E67-4E8D-BAAB-1748045DBC2A}" xr6:coauthVersionLast="41" xr6:coauthVersionMax="47" xr10:uidLastSave="{00000000-0000-0000-0000-000000000000}"/>
  <bookViews>
    <workbookView xWindow="-120" yWindow="-120" windowWidth="29040" windowHeight="15720" xr2:uid="{6DA387FD-E128-4F67-A9B3-54FDEC8571B7}"/>
  </bookViews>
  <sheets>
    <sheet name="1. Memoria" sheetId="1" r:id="rId1"/>
    <sheet name="2. Indicaciones (2)" sheetId="5" r:id="rId2"/>
    <sheet name="3. Desplegables" sheetId="3" state="hidden" r:id="rId3"/>
  </sheets>
  <definedNames>
    <definedName name="_xlnm.Print_Area" localSheetId="0">'1. Memoria'!$B$2:$L$163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 i="1" l="1"/>
  <c r="K144" i="1" l="1"/>
  <c r="I131" i="1" l="1"/>
  <c r="K87" i="1" l="1"/>
  <c r="J70" i="1"/>
  <c r="J108" i="1" s="1"/>
  <c r="K70" i="1"/>
  <c r="K108" i="1" l="1"/>
  <c r="K114" i="1" s="1"/>
  <c r="B115" i="1" s="1"/>
  <c r="J114" i="1"/>
  <c r="I87" i="1"/>
  <c r="I70" i="1"/>
  <c r="I108" i="1" l="1"/>
  <c r="I114" i="1" l="1"/>
  <c r="B114" i="1" s="1"/>
  <c r="J44" i="1"/>
  <c r="B46" i="1" s="1"/>
  <c r="I139" i="1"/>
  <c r="I147" i="1" s="1"/>
  <c r="I128" i="1"/>
  <c r="I54" i="1" l="1"/>
  <c r="B55" i="1" s="1"/>
  <c r="I68" i="1"/>
  <c r="C69" i="1" s="1"/>
  <c r="I94" i="1"/>
  <c r="B95" i="1" s="1"/>
  <c r="I104" i="1"/>
  <c r="B105" i="1" s="1"/>
  <c r="I85" i="1"/>
  <c r="C86" i="1" s="1"/>
  <c r="I99" i="1"/>
  <c r="B100" i="1" s="1"/>
  <c r="I157" i="1"/>
  <c r="I150" i="1"/>
  <c r="I156" i="1" l="1"/>
  <c r="I158" i="1" s="1"/>
  <c r="B159" i="1" l="1"/>
</calcChain>
</file>

<file path=xl/sharedStrings.xml><?xml version="1.0" encoding="utf-8"?>
<sst xmlns="http://schemas.openxmlformats.org/spreadsheetml/2006/main" count="222" uniqueCount="159">
  <si>
    <t>2.A. CAPÍTULOS DE GASTOS SUBVENCIONABLES</t>
  </si>
  <si>
    <t>Importe</t>
  </si>
  <si>
    <t>-</t>
  </si>
  <si>
    <t>NOTAS ACLARATORIAS</t>
  </si>
  <si>
    <t>2. PRESUPUESTO DETALLADO DE LOS GASTOS PARA LA TOTALIDAD DEL PROYECTO</t>
  </si>
  <si>
    <t>3.A. RECURSOS PROPIOS</t>
  </si>
  <si>
    <t>3.B. RECURSOS EXTERNOS</t>
  </si>
  <si>
    <t>3.B.a) Cuantía solicitada de la presente subvención</t>
  </si>
  <si>
    <t>3.B.b) Financiación de otras entidades públicas</t>
  </si>
  <si>
    <t>Denominación de la institución pública</t>
  </si>
  <si>
    <t>TOTAL 3.B.b) Financiación de otras entidades públicas</t>
  </si>
  <si>
    <t>3.B.c) Financiación entidades privadas</t>
  </si>
  <si>
    <t>TOTAL 3.A. RECURSOS PROPIOS</t>
  </si>
  <si>
    <t>Estado</t>
  </si>
  <si>
    <t>Estado de otras ayudas/subvenciones</t>
  </si>
  <si>
    <t>4. RESULTADO ECONÓMICO DEL PROYECTO</t>
  </si>
  <si>
    <t>3. INGRESOS PREVISTOS</t>
  </si>
  <si>
    <t>A financiar</t>
  </si>
  <si>
    <t>2.B. GASTOS NO SUBVENCIONABLES</t>
  </si>
  <si>
    <t>Importe TOTAL</t>
  </si>
  <si>
    <t>Importes TOTALES</t>
  </si>
  <si>
    <r>
      <t>TOTAL 3.B. RECURSOS EXTERNOS</t>
    </r>
    <r>
      <rPr>
        <sz val="10"/>
        <color theme="1"/>
        <rFont val="Arial"/>
        <family val="2"/>
      </rPr>
      <t xml:space="preserve"> (3.B.a)+3.B.b)+3.B.c))</t>
    </r>
  </si>
  <si>
    <r>
      <t xml:space="preserve">TOTAL 3. INGRESOS PREVISTOS </t>
    </r>
    <r>
      <rPr>
        <sz val="10"/>
        <color theme="1"/>
        <rFont val="Arial"/>
        <family val="2"/>
      </rPr>
      <t>(3.A+3.B)</t>
    </r>
  </si>
  <si>
    <r>
      <t>RESULTADO</t>
    </r>
    <r>
      <rPr>
        <sz val="10"/>
        <color theme="1"/>
        <rFont val="Arial"/>
        <family val="2"/>
      </rPr>
      <t xml:space="preserve"> (3-2)</t>
    </r>
  </si>
  <si>
    <t>Leyenda de colores de relleno</t>
  </si>
  <si>
    <t>celdas de cumplimiento obligado.</t>
  </si>
  <si>
    <t>Límites de los gastos subvencionables</t>
  </si>
  <si>
    <t>Generales</t>
  </si>
  <si>
    <t>Adjuntar el documento en la sede electrónica</t>
  </si>
  <si>
    <t>Cantidad a financiar con la subvención</t>
  </si>
  <si>
    <t>1.A. DATOS DEL PROYECTO</t>
  </si>
  <si>
    <t>Nombre del proyecto:</t>
  </si>
  <si>
    <t>NIF/DNI/NIE:</t>
  </si>
  <si>
    <t>1.B. DATOS DE LA PERSONA INTERESADA</t>
  </si>
  <si>
    <t>- Selección mediante lista desplegable.</t>
  </si>
  <si>
    <t>INDICACIONES PARA CUMPLIMENTAR (1):</t>
  </si>
  <si>
    <r>
      <t xml:space="preserve">Cantidad </t>
    </r>
    <r>
      <rPr>
        <b/>
        <u/>
        <sz val="10"/>
        <color theme="1"/>
        <rFont val="Arial"/>
        <family val="2"/>
      </rPr>
      <t>a financiar</t>
    </r>
    <r>
      <rPr>
        <b/>
        <sz val="10"/>
        <color theme="1"/>
        <rFont val="Arial"/>
        <family val="2"/>
      </rPr>
      <t xml:space="preserve"> con la subv.</t>
    </r>
  </si>
  <si>
    <r>
      <t xml:space="preserve">Cantidad </t>
    </r>
    <r>
      <rPr>
        <b/>
        <u/>
        <sz val="10"/>
        <color theme="1"/>
        <rFont val="Arial"/>
        <family val="2"/>
      </rPr>
      <t>a financiar</t>
    </r>
    <r>
      <rPr>
        <b/>
        <sz val="10"/>
        <color theme="1"/>
        <rFont val="Arial"/>
        <family val="2"/>
      </rPr>
      <t xml:space="preserve"> con la subv. TOTAL</t>
    </r>
  </si>
  <si>
    <t>celdas con avisos automáticos de alertas a tener en cuenta. Se ruega no alterar. Es necesario cumplimentar todo el documento para garantizar la coherencia de los mensajes automáticos.</t>
  </si>
  <si>
    <t>INDICACIONES PARA CUMPLIMENTAR (2):</t>
  </si>
  <si>
    <t>- Verde medio:</t>
  </si>
  <si>
    <t>- Verde claro:</t>
  </si>
  <si>
    <t>- Naranja:</t>
  </si>
  <si>
    <t>Ver INDICACIONES PARA CUMPLIMENTAR (2) en la segunda hoja de este libro</t>
  </si>
  <si>
    <t>1. DATOS IDENTIFICATIVOS DEL PROYECTO Y PERSONA INTERESADA</t>
  </si>
  <si>
    <t>a) Fondos propios</t>
  </si>
  <si>
    <t xml:space="preserve">celdas de autocálculo mediante fórmulas. Se ruega no alterar. Es necesario cumplimentar todo el documento para garantizar la exactitud de los cálculos. </t>
  </si>
  <si>
    <t>- Rojo:</t>
  </si>
  <si>
    <t>celdas con avisos automáticos de alertas sobre motivos de EXCLUSIÓN u otras consideraciones que necesariamente deben ser corregidas. Se ruega no alterar. Es necesario cumplimentar todo el documento para garantizar la coherencia de los mensajes automáticos.</t>
  </si>
  <si>
    <t>del gasto subvencionable</t>
  </si>
  <si>
    <t>artes del movimiento</t>
  </si>
  <si>
    <t>narración oral escénica</t>
  </si>
  <si>
    <t>artes circenses</t>
  </si>
  <si>
    <t>otros géneros escénicos</t>
  </si>
  <si>
    <t>danza</t>
  </si>
  <si>
    <t>teatro</t>
  </si>
  <si>
    <t>TOTAL Capítulo 6</t>
  </si>
  <si>
    <t>TOTAL Capítulo 10</t>
  </si>
  <si>
    <r>
      <t xml:space="preserve">TOTAL 2.A. CAPÍTULOS DE GASTOS SUBVENCIONABLES </t>
    </r>
    <r>
      <rPr>
        <sz val="10"/>
        <rFont val="Arial"/>
        <family val="2"/>
      </rPr>
      <t>(Capítulos 1-14)</t>
    </r>
  </si>
  <si>
    <t>- Gris:</t>
  </si>
  <si>
    <t>- Las únicas celdas a cumplimentar por el solicitante tienen colores de la paleta verde.</t>
  </si>
  <si>
    <r>
      <t xml:space="preserve"> - El presente documento debe ser adjuntado en </t>
    </r>
    <r>
      <rPr>
        <b/>
        <sz val="12"/>
        <color rgb="FFFF0000"/>
        <rFont val="Arial"/>
        <family val="2"/>
      </rPr>
      <t xml:space="preserve">formato PDF </t>
    </r>
    <r>
      <rPr>
        <b/>
        <sz val="10"/>
        <color rgb="FFFF0000"/>
        <rFont val="Arial"/>
        <family val="2"/>
      </rPr>
      <t>(Portable Document Format) (Base 11.1.e).
 - No adjuntar en formato hoja de cálculo (el formato actual de este archivo) debido a incompatibilidades con la sede electrónica. 
 - Al "Guardar como" en formato PDF, se ruega: A) disposición de página vertical; B) comprobar que todas las columnas se ajustan a una única página; C) antes de adjuntar, abrir el documento para confirmar su correcta visualización.
 - Un documento no legible, será motivo de requerimiento y, consecuentemente, la dilación del expediente.</t>
    </r>
  </si>
  <si>
    <t>Razón social / Nombre y apellidos:</t>
  </si>
  <si>
    <t>Cuantía solicitada en la presente subvención:</t>
  </si>
  <si>
    <r>
      <t>3. INGRESOS PREVISTOS</t>
    </r>
    <r>
      <rPr>
        <sz val="12"/>
        <color theme="1"/>
        <rFont val="Arial"/>
        <family val="2"/>
      </rPr>
      <t xml:space="preserve"> (RECURSOS PROPIOS + RECURSOS EXTERNOS)</t>
    </r>
  </si>
  <si>
    <r>
      <t xml:space="preserve">TOTAL 2. PRESUPUESTO DETALLADO DE LOS GASTOS PARA LA TOTALIDAD DEL PROYECTO </t>
    </r>
    <r>
      <rPr>
        <sz val="12"/>
        <color theme="1"/>
        <rFont val="Arial"/>
        <family val="2"/>
      </rPr>
      <t>(2.A+2.B)</t>
    </r>
  </si>
  <si>
    <t>- Información de interés: los fondos propios son los recursos con mayor flexibilidad.</t>
  </si>
  <si>
    <t xml:space="preserve"> - Selección de "Tipo" y "Estado" mediante lista desplegable.</t>
  </si>
  <si>
    <t>Solicitado</t>
  </si>
  <si>
    <t>Contrato firmado</t>
  </si>
  <si>
    <t>Subv. concedida</t>
  </si>
  <si>
    <t>En justificación</t>
  </si>
  <si>
    <t>Pendiente de abono</t>
  </si>
  <si>
    <t>Abonado</t>
  </si>
  <si>
    <t>Otros</t>
  </si>
  <si>
    <t>Tipo financiación pública</t>
  </si>
  <si>
    <t>Subvención</t>
  </si>
  <si>
    <t>Patrocinio</t>
  </si>
  <si>
    <t>Contratación</t>
  </si>
  <si>
    <t>Tipo</t>
  </si>
  <si>
    <t>- Debe existir un equilibrio entre los ingresos y los gastos.
- Se debe tener presente el artículo 19.3. de la Ley 38/2002, de 17 de noviembre, General de Subvenciones: “El importe de las subvenciones en ningún caso podrá ser de tal cuantía que, aisladamente o en concurrencia con otras subvenciones, ayudas, ingresos o recursos, supere el coste de la actividad subvencionada.”</t>
  </si>
  <si>
    <t>SUBVENCIÓN DESTINADA A PROYECTOS CULTURALES DE PEQUEÑO Y MEDIANO FORMATO REALIZADOS O A REALIZAR ENTRE EL SEGUNDO SEMESTRE DE 2025 Y EL PRIMER SEMESTRE DE 2026</t>
  </si>
  <si>
    <t>MEMORIA ECONÓMICA</t>
  </si>
  <si>
    <t>Cuota IGIC</t>
  </si>
  <si>
    <r>
      <rPr>
        <b/>
        <sz val="10"/>
        <color theme="1"/>
        <rFont val="Arial"/>
        <family val="2"/>
      </rPr>
      <t>6.1.</t>
    </r>
    <r>
      <rPr>
        <sz val="10"/>
        <color theme="1"/>
        <rFont val="Arial"/>
        <family val="2"/>
      </rPr>
      <t xml:space="preserve"> Gastos de contratación de servicios profesionales de presentadores/as, moderadores/as, intervinientes, </t>
    </r>
    <r>
      <rPr>
        <b/>
        <sz val="10"/>
        <color theme="1"/>
        <rFont val="Arial"/>
        <family val="2"/>
      </rPr>
      <t>artistas</t>
    </r>
    <r>
      <rPr>
        <sz val="10"/>
        <color theme="1"/>
        <rFont val="Arial"/>
        <family val="2"/>
      </rPr>
      <t xml:space="preserve"> o profesionales expertos.</t>
    </r>
  </si>
  <si>
    <r>
      <rPr>
        <b/>
        <sz val="10"/>
        <color theme="1"/>
        <rFont val="Arial"/>
        <family val="2"/>
      </rPr>
      <t>6.2.</t>
    </r>
    <r>
      <rPr>
        <sz val="10"/>
        <color theme="1"/>
        <rFont val="Arial"/>
        <family val="2"/>
      </rPr>
      <t xml:space="preserve"> Gastos de contratación de servicios profesionales para la </t>
    </r>
    <r>
      <rPr>
        <b/>
        <sz val="10"/>
        <color theme="1"/>
        <rFont val="Arial"/>
        <family val="2"/>
      </rPr>
      <t>dirección</t>
    </r>
    <r>
      <rPr>
        <sz val="10"/>
        <color theme="1"/>
        <rFont val="Arial"/>
        <family val="2"/>
      </rPr>
      <t xml:space="preserve">, coordinación, gestión, supervisión, monitorización, </t>
    </r>
    <r>
      <rPr>
        <b/>
        <sz val="10"/>
        <color theme="1"/>
        <rFont val="Arial"/>
        <family val="2"/>
      </rPr>
      <t>producción</t>
    </r>
    <r>
      <rPr>
        <sz val="10"/>
        <color theme="1"/>
        <rFont val="Arial"/>
        <family val="2"/>
      </rPr>
      <t xml:space="preserve">, soporte </t>
    </r>
    <r>
      <rPr>
        <b/>
        <sz val="10"/>
        <color theme="1"/>
        <rFont val="Arial"/>
        <family val="2"/>
      </rPr>
      <t>técnico</t>
    </r>
    <r>
      <rPr>
        <sz val="10"/>
        <color theme="1"/>
        <rFont val="Arial"/>
        <family val="2"/>
      </rPr>
      <t>, asistencia técnica, logística, apoyo técnico o similares no podrán exceder, conjuntamente, el treinta (30%) por ciento del coste total del proyecto.</t>
    </r>
  </si>
  <si>
    <t>- Límite del capítulo 2: 20 % del coste total del proyecto (Base 18.3).</t>
  </si>
  <si>
    <t>- Límite exclusivo del subcapítulo 6.2: 30 % del coste total del proyecto (Base 18.3).</t>
  </si>
  <si>
    <r>
      <rPr>
        <b/>
        <sz val="10"/>
        <color theme="1"/>
        <rFont val="Arial"/>
        <family val="2"/>
      </rPr>
      <t xml:space="preserve">10.1. </t>
    </r>
    <r>
      <rPr>
        <sz val="10"/>
        <color theme="1"/>
        <rFont val="Arial"/>
        <family val="2"/>
      </rPr>
      <t xml:space="preserve">Gastos de salarios y cobertura social </t>
    </r>
    <r>
      <rPr>
        <b/>
        <sz val="10"/>
        <color theme="1"/>
        <rFont val="Arial"/>
        <family val="2"/>
      </rPr>
      <t>del personal</t>
    </r>
    <r>
      <rPr>
        <sz val="10"/>
        <color theme="1"/>
        <rFont val="Arial"/>
        <family val="2"/>
      </rPr>
      <t xml:space="preserve"> laboral fijo o eventual de la persona física, jurídica o entidad solicitante vinculados al proyecto.</t>
    </r>
  </si>
  <si>
    <r>
      <rPr>
        <b/>
        <sz val="10"/>
        <color theme="1"/>
        <rFont val="Arial"/>
        <family val="2"/>
      </rPr>
      <t xml:space="preserve">10.2. </t>
    </r>
    <r>
      <rPr>
        <sz val="10"/>
        <color theme="1"/>
        <rFont val="Arial"/>
        <family val="2"/>
      </rPr>
      <t xml:space="preserve">Gastos de salarios y cobertura social de las </t>
    </r>
    <r>
      <rPr>
        <b/>
        <sz val="10"/>
        <color theme="1"/>
        <rFont val="Arial"/>
        <family val="2"/>
      </rPr>
      <t>personas socias</t>
    </r>
    <r>
      <rPr>
        <sz val="10"/>
        <color theme="1"/>
        <rFont val="Arial"/>
        <family val="2"/>
      </rPr>
      <t xml:space="preserve"> de las personas jurídicas.</t>
    </r>
  </si>
  <si>
    <t>Límites del capítulo 13 (Base 18.3):
- Parte razonablemente de acuerdo con los principio y normas de contabilidad generalmente admitidas y en la medida en que correspondan al periodo de ejecución del proyecto.
- 10 % del coste total del proyecto (Base 18.3).</t>
  </si>
  <si>
    <t>Límites del capítulo 14 (Base 18.3):
- Directa y exclusivamente relacionados con el proyecto y/o sus actividades.
- 5 % del coste total del proyecto.</t>
  </si>
  <si>
    <r>
      <rPr>
        <b/>
        <sz val="10"/>
        <color theme="1"/>
        <rFont val="Arial"/>
        <family val="2"/>
      </rPr>
      <t>4.</t>
    </r>
    <r>
      <rPr>
        <sz val="10"/>
        <color theme="1"/>
        <rFont val="Arial"/>
        <family val="2"/>
      </rPr>
      <t xml:space="preserve"> Gastos de </t>
    </r>
    <r>
      <rPr>
        <b/>
        <sz val="10"/>
        <color theme="1"/>
        <rFont val="Arial"/>
        <family val="2"/>
      </rPr>
      <t>alojamiento</t>
    </r>
    <r>
      <rPr>
        <sz val="10"/>
        <color theme="1"/>
        <rFont val="Arial"/>
        <family val="2"/>
      </rPr>
      <t>, con las limitaciones previstas en la presente base, en su punto 18.3.</t>
    </r>
  </si>
  <si>
    <r>
      <rPr>
        <b/>
        <sz val="10"/>
        <color theme="1"/>
        <rFont val="Arial"/>
        <family val="2"/>
      </rPr>
      <t xml:space="preserve">13. </t>
    </r>
    <r>
      <rPr>
        <sz val="10"/>
        <color theme="1"/>
        <rFont val="Arial"/>
        <family val="2"/>
      </rPr>
      <t xml:space="preserve">Gastos </t>
    </r>
    <r>
      <rPr>
        <b/>
        <sz val="10"/>
        <color theme="1"/>
        <rFont val="Arial"/>
        <family val="2"/>
      </rPr>
      <t>generales</t>
    </r>
    <r>
      <rPr>
        <sz val="10"/>
        <color theme="1"/>
        <rFont val="Arial"/>
        <family val="2"/>
      </rPr>
      <t xml:space="preserve"> de funcionamiento, entendiendo por tales aquellos que no pueden vincularse directamente pero que son necesarios para la realización del proyecto. Tendrán consideración de gastos generales, entre otros, gastos de alquiler de locales de oficina, consumos ordinarios como teléfono, luz, agua, acceso a internet, etc., con los límites previstos en la presente base, en su punto 18.3.</t>
    </r>
  </si>
  <si>
    <t>- Cumplimentación obligatoria.
- La cuantía de subvención no podrá superar los 25.000,00 € (Base 10). 
- Límite relativo: no podrá superar el 80 % del gasto subvencionable según el presupuesto presentado (Base 10). 
- Debe coincidir con la celda "Cantidad a financiar con la subv. TOTAL"</t>
  </si>
  <si>
    <t>%</t>
  </si>
  <si>
    <t>b) Ingresos por venta de entradas</t>
  </si>
  <si>
    <t>c) Ingresos por venta de material promocional o merchandising</t>
  </si>
  <si>
    <t>d) Ingresos por de alimentos y bebidas</t>
  </si>
  <si>
    <t>e) Otros ingresos de recursos propios</t>
  </si>
  <si>
    <t>- El/la solicitante o entidad asume íntegramente la responsabilidad de la veracidad de los datos cumplimentados.
- El/la solicitante o entidad asume la responsabilidad de verificar paralelamente la exactitud de los datos autocalculados mediante las fórmulas predefinidas en el documento.
- Este modelo es orientativo, no prescriptivo, con el objetivo de facilitar el trámite de solicitud. Sin embargo, se aconseja su utilización por contener avisos de alertas que pudieran ser de interés.</t>
  </si>
  <si>
    <t>Adjuntar el documento en sede electrónica</t>
  </si>
  <si>
    <t>- Los importes de los gastos deben ser sin impuestos indirectos (IGIC).
- En la columna "Notas Aclaratorias" se ofrecen otras indicaciones particulares e información de interés del campo donde se encuentra.
- En la web del ICDC relativo a esta subvención, tiene distintos recursos que pudieran ser de su interés: guías, preguntas frecuentes, tutorial para aportar nueva documentación en la Sede Electrónica, etc.</t>
  </si>
  <si>
    <t>Modalidad B: proyectos y actividades culturales relacionados con la literatura: narrativa, poesía, ensayo, dramaturgia, narración oral, novela gráfica y cómic.</t>
  </si>
  <si>
    <t>Modalidad A: proyectos y actividades culturales relacionadas con las artes escénicas y musicales: danza, teatro, artes circenses y música.</t>
  </si>
  <si>
    <t>Modalidad</t>
  </si>
  <si>
    <t>Modalidad:</t>
  </si>
  <si>
    <t>- Conforme a la clasificación de la Base 18.2</t>
  </si>
  <si>
    <r>
      <t xml:space="preserve">Cuota IGIC </t>
    </r>
    <r>
      <rPr>
        <b/>
        <u/>
        <sz val="10"/>
        <color theme="1"/>
        <rFont val="Arial"/>
        <family val="2"/>
      </rPr>
      <t>estimada</t>
    </r>
    <r>
      <rPr>
        <b/>
        <sz val="10"/>
        <color rgb="FFFF0000"/>
        <rFont val="Arial"/>
        <family val="2"/>
      </rPr>
      <t>*</t>
    </r>
  </si>
  <si>
    <t>- Límite absoluto del Coste Total del proyecto: inferior a 100.000,00 €, impuestos no incluidos (Bases 6.c y 7.2.e). Motivo de exclusión
- La sumatoria "Cantidad a financiar con la subvención TOTAL" debe coincidir con la celda "Cuantía solicitada"</t>
  </si>
  <si>
    <t>% del capítulo 2 sobre el coste total del proyecto</t>
  </si>
  <si>
    <t>% del subcapítulo 6.2 sobre el coste total del proyecto</t>
  </si>
  <si>
    <t>% del subcapítulo 10.2 sobre el coste total del proyecto</t>
  </si>
  <si>
    <t>% del capítulo 12 sobre el coste total del proyecto</t>
  </si>
  <si>
    <t>% del capítulo 13 sobre el coste total del proyecto</t>
  </si>
  <si>
    <t>% del capítulo 14 sobre el coste total del proyecto</t>
  </si>
  <si>
    <t>- Para la correcta aplicación de los límites, el capítulo 6 se ha dividido en dos subcapítulos.
- Atención, este capítulo 6 es para prestaciones de servicios de profesionales externos, no para personal propio. El personal propio debe ser imputado en el capítulo 10.</t>
  </si>
  <si>
    <t>- Atención, este capítulo 2 es para prestaciones de servicios de profesionales externos, no para personal propio. El personal propio debe ser imputado en el capítulo 10.</t>
  </si>
  <si>
    <r>
      <rPr>
        <b/>
        <sz val="10"/>
        <color theme="1"/>
        <rFont val="Arial"/>
        <family val="2"/>
      </rPr>
      <t xml:space="preserve">1. </t>
    </r>
    <r>
      <rPr>
        <sz val="10"/>
        <color theme="1"/>
        <rFont val="Arial"/>
        <family val="2"/>
      </rPr>
      <t xml:space="preserve">Gastos de </t>
    </r>
    <r>
      <rPr>
        <b/>
        <sz val="10"/>
        <color theme="1"/>
        <rFont val="Arial"/>
        <family val="2"/>
      </rPr>
      <t>alquiler de espacios</t>
    </r>
    <r>
      <rPr>
        <sz val="10"/>
        <color theme="1"/>
        <rFont val="Arial"/>
        <family val="2"/>
      </rPr>
      <t xml:space="preserve"> y equipamiento técnico, de alquiler de uso de plataformas virtuales y/o de </t>
    </r>
    <r>
      <rPr>
        <b/>
        <sz val="10"/>
        <color theme="1"/>
        <rFont val="Arial"/>
        <family val="2"/>
      </rPr>
      <t>alojamiento virtual</t>
    </r>
    <r>
      <rPr>
        <sz val="10"/>
        <color theme="1"/>
        <rFont val="Arial"/>
        <family val="2"/>
      </rPr>
      <t xml:space="preserve"> de contenidos referidos al proyecto.</t>
    </r>
  </si>
  <si>
    <r>
      <rPr>
        <b/>
        <sz val="10"/>
        <color theme="1"/>
        <rFont val="Arial"/>
        <family val="2"/>
      </rPr>
      <t xml:space="preserve">2. </t>
    </r>
    <r>
      <rPr>
        <sz val="10"/>
        <color theme="1"/>
        <rFont val="Arial"/>
        <family val="2"/>
      </rPr>
      <t xml:space="preserve">Gastos de </t>
    </r>
    <r>
      <rPr>
        <b/>
        <sz val="10"/>
        <color theme="1"/>
        <rFont val="Arial"/>
        <family val="2"/>
      </rPr>
      <t>marketing y comunicación</t>
    </r>
    <r>
      <rPr>
        <sz val="10"/>
        <color theme="1"/>
        <rFont val="Arial"/>
        <family val="2"/>
      </rPr>
      <t>, incluidos los de contratación de agencias y/o profesionales de marketing, prensa y/o comunicación, de elaboración de planes de marketing y comunicación, de análisis, obtención y tratamiento de datos de marketing, los derivados de acciones para el incremento, la fidelización y el desarrollo de públicos, los de campañas publicitarias, de diseño y producción de materiales de difusión, marketing, comunicación y/o publicidad y los de alquiler de espacios y contratación de servicios técnicos para acciones de prensa y comunicación.</t>
    </r>
  </si>
  <si>
    <r>
      <rPr>
        <b/>
        <sz val="10"/>
        <color theme="1"/>
        <rFont val="Arial"/>
        <family val="2"/>
      </rPr>
      <t xml:space="preserve">5. </t>
    </r>
    <r>
      <rPr>
        <sz val="10"/>
        <color theme="1"/>
        <rFont val="Arial"/>
        <family val="2"/>
      </rPr>
      <t xml:space="preserve">Gastos de </t>
    </r>
    <r>
      <rPr>
        <b/>
        <sz val="10"/>
        <color theme="1"/>
        <rFont val="Arial"/>
        <family val="2"/>
      </rPr>
      <t>producción</t>
    </r>
    <r>
      <rPr>
        <sz val="10"/>
        <color theme="1"/>
        <rFont val="Arial"/>
        <family val="2"/>
      </rPr>
      <t xml:space="preserve"> de los eventos o actividades del proyecto durante cualquiera de sus fases (de preproducción, producción y posproducción).</t>
    </r>
  </si>
  <si>
    <r>
      <rPr>
        <b/>
        <sz val="10"/>
        <color theme="1"/>
        <rFont val="Arial"/>
        <family val="2"/>
      </rPr>
      <t xml:space="preserve">6. </t>
    </r>
    <r>
      <rPr>
        <sz val="10"/>
        <color theme="1"/>
        <rFont val="Arial"/>
        <family val="2"/>
      </rPr>
      <t xml:space="preserve">Gastos de </t>
    </r>
    <r>
      <rPr>
        <b/>
        <sz val="10"/>
        <color theme="1"/>
        <rFont val="Arial"/>
        <family val="2"/>
      </rPr>
      <t>contratación de servicios</t>
    </r>
    <r>
      <rPr>
        <sz val="10"/>
        <color theme="1"/>
        <rFont val="Arial"/>
        <family val="2"/>
      </rPr>
      <t xml:space="preserve"> </t>
    </r>
    <r>
      <rPr>
        <b/>
        <sz val="10"/>
        <color theme="1"/>
        <rFont val="Arial"/>
        <family val="2"/>
      </rPr>
      <t xml:space="preserve">6.2: </t>
    </r>
    <r>
      <rPr>
        <sz val="10"/>
        <color theme="1"/>
        <rFont val="Arial"/>
        <family val="2"/>
      </rPr>
      <t xml:space="preserve">[técnicos y profesionales durante cualquiera de las fases (de preproducción y planificación, producción y celebración, posproducción y evaluación) del proyecto y/o sus actividades, incluidos los gastos de contratación de servicios profesionales de dirección, producción, gestión, organización, de asistencia en eventos], </t>
    </r>
    <r>
      <rPr>
        <b/>
        <sz val="10"/>
        <color theme="1"/>
        <rFont val="Arial"/>
        <family val="2"/>
      </rPr>
      <t xml:space="preserve">6.1: </t>
    </r>
    <r>
      <rPr>
        <sz val="10"/>
        <color theme="1"/>
        <rFont val="Arial"/>
        <family val="2"/>
      </rPr>
      <t>[presentadores/as, moderadores/as, intervinientes, artistas o profesionales expertos].</t>
    </r>
  </si>
  <si>
    <r>
      <rPr>
        <b/>
        <sz val="10"/>
        <color theme="1"/>
        <rFont val="Arial"/>
        <family val="2"/>
      </rPr>
      <t xml:space="preserve">7. </t>
    </r>
    <r>
      <rPr>
        <sz val="10"/>
        <color theme="1"/>
        <rFont val="Arial"/>
        <family val="2"/>
      </rPr>
      <t xml:space="preserve">Gastos derivados de la tramitación y/o adquisición de derechos de </t>
    </r>
    <r>
      <rPr>
        <b/>
        <sz val="10"/>
        <color theme="1"/>
        <rFont val="Arial"/>
        <family val="2"/>
      </rPr>
      <t>propiedad intelectual</t>
    </r>
    <r>
      <rPr>
        <sz val="10"/>
        <color theme="1"/>
        <rFont val="Arial"/>
        <family val="2"/>
      </rPr>
      <t xml:space="preserve"> vinculados al proyecto.</t>
    </r>
  </si>
  <si>
    <r>
      <rPr>
        <b/>
        <sz val="10"/>
        <color theme="1"/>
        <rFont val="Arial"/>
        <family val="2"/>
      </rPr>
      <t>8.</t>
    </r>
    <r>
      <rPr>
        <sz val="10"/>
        <color theme="1"/>
        <rFont val="Arial"/>
        <family val="2"/>
      </rPr>
      <t xml:space="preserve"> Gastos de las primas de la </t>
    </r>
    <r>
      <rPr>
        <b/>
        <sz val="10"/>
        <color theme="1"/>
        <rFont val="Arial"/>
        <family val="2"/>
      </rPr>
      <t>póliza</t>
    </r>
    <r>
      <rPr>
        <sz val="10"/>
        <color theme="1"/>
        <rFont val="Arial"/>
        <family val="2"/>
      </rPr>
      <t xml:space="preserve"> de responsabilidad civil y de la póliza de seguro de cancelación de los eventos o actividades incluidas en el proyecto.</t>
    </r>
  </si>
  <si>
    <r>
      <rPr>
        <b/>
        <sz val="10"/>
        <color theme="1"/>
        <rFont val="Arial"/>
        <family val="2"/>
      </rPr>
      <t>9.</t>
    </r>
    <r>
      <rPr>
        <sz val="10"/>
        <color theme="1"/>
        <rFont val="Arial"/>
        <family val="2"/>
      </rPr>
      <t xml:space="preserve"> Gastos de expertos en </t>
    </r>
    <r>
      <rPr>
        <b/>
        <sz val="10"/>
        <color theme="1"/>
        <rFont val="Arial"/>
        <family val="2"/>
      </rPr>
      <t>asesoría</t>
    </r>
    <r>
      <rPr>
        <sz val="10"/>
        <color theme="1"/>
        <rFont val="Arial"/>
        <family val="2"/>
      </rPr>
      <t xml:space="preserve"> laboral, legal, fiscal o contable, auditores de cuentas, consultoras especializadas en contratación pública para la realización del proyecto y los de administración específicos, que serán admisibles si están exclusivamente vinculados al proyecto y son indispensables para la adecuada preparación y ejecución de este.</t>
    </r>
  </si>
  <si>
    <r>
      <rPr>
        <b/>
        <sz val="10"/>
        <color theme="1"/>
        <rFont val="Arial"/>
        <family val="2"/>
      </rPr>
      <t xml:space="preserve">10. </t>
    </r>
    <r>
      <rPr>
        <sz val="10"/>
        <color theme="1"/>
        <rFont val="Arial"/>
        <family val="2"/>
      </rPr>
      <t xml:space="preserve">Gastos de </t>
    </r>
    <r>
      <rPr>
        <b/>
        <sz val="10"/>
        <color theme="1"/>
        <rFont val="Arial"/>
        <family val="2"/>
      </rPr>
      <t>salarios y cobertura social</t>
    </r>
    <r>
      <rPr>
        <sz val="10"/>
        <color theme="1"/>
        <rFont val="Arial"/>
        <family val="2"/>
      </rPr>
      <t xml:space="preserve"> del personal laboral fijo o eventual de la persona física, jurídica o entidad solicitante vinculados directamente con el proyecto, sus eventos o actividades, con los límites previstos en la presente base, en su punto 18.3.</t>
    </r>
  </si>
  <si>
    <r>
      <rPr>
        <b/>
        <sz val="10"/>
        <color theme="1"/>
        <rFont val="Arial"/>
        <family val="2"/>
      </rPr>
      <t xml:space="preserve">14. </t>
    </r>
    <r>
      <rPr>
        <sz val="10"/>
        <color theme="1"/>
        <rFont val="Arial"/>
        <family val="2"/>
      </rPr>
      <t xml:space="preserve">Gastos de </t>
    </r>
    <r>
      <rPr>
        <b/>
        <sz val="10"/>
        <color theme="1"/>
        <rFont val="Arial"/>
        <family val="2"/>
      </rPr>
      <t>representación</t>
    </r>
    <r>
      <rPr>
        <sz val="10"/>
        <color theme="1"/>
        <rFont val="Arial"/>
        <family val="2"/>
      </rPr>
      <t>, protocolarios y/o de relaciones públicas, con los límites previstas en la presente base, en su punto 18.3.</t>
    </r>
  </si>
  <si>
    <t>Cuota IGIC estimada</t>
  </si>
  <si>
    <t>AVISO IMPORTANTE:</t>
  </si>
  <si>
    <t>Límites de los capítulos 3 y 4 (Base 18.3):
- Deberán estar vinculados a la organización y desarrollo del proyecto.
- Ser estrictamente necesarios para la adecuada preparación y ejecución.
- No contar con subvención alguna de la Consejería de Universidades, Ciencia e Innovación y Cultura del Gobierno de Canarias.
- No contar con ninguna otra subvención pública con idéntica finalidad.</t>
  </si>
  <si>
    <t>- Subvenciones, patrocinios, contratación pública, etc. con Cabildos, Ayuntamientos u otras entidades del Sector Público.</t>
  </si>
  <si>
    <t>https://www.icdcultural.org/publicaciones/subvenciones-destinadas-a-proyectos-culturales-de-pequeno-y-mediano-formato-realizados-o-a-realizar-entre-el-segundo-semestre-de-2025-y-el-primer-semestre-de-2026</t>
  </si>
  <si>
    <r>
      <rPr>
        <b/>
        <sz val="10"/>
        <color theme="1"/>
        <rFont val="Arial"/>
        <family val="2"/>
      </rPr>
      <t>3.</t>
    </r>
    <r>
      <rPr>
        <sz val="10"/>
        <color theme="1"/>
        <rFont val="Arial"/>
        <family val="2"/>
      </rPr>
      <t xml:space="preserve"> Gastos de </t>
    </r>
    <r>
      <rPr>
        <b/>
        <sz val="10"/>
        <color theme="1"/>
        <rFont val="Arial"/>
        <family val="2"/>
      </rPr>
      <t>viaje</t>
    </r>
    <r>
      <rPr>
        <sz val="10"/>
        <color theme="1"/>
        <rFont val="Arial"/>
        <family val="2"/>
      </rPr>
      <t xml:space="preserve"> en medios de transporte colectivo en clase turista, económica o similar y/o de </t>
    </r>
    <r>
      <rPr>
        <b/>
        <sz val="10"/>
        <color theme="1"/>
        <rFont val="Arial"/>
        <family val="2"/>
      </rPr>
      <t>traslados</t>
    </r>
    <r>
      <rPr>
        <sz val="10"/>
        <color theme="1"/>
        <rFont val="Arial"/>
        <family val="2"/>
      </rPr>
      <t xml:space="preserve"> (guaguas, taxis, alquiler de coches sin conductor, etc.), con las limitaciones previstas en la presente base, en su punto 18.3.</t>
    </r>
  </si>
  <si>
    <t>→
→
→</t>
  </si>
  <si>
    <t>¿HA TERMINADO DE CUMPLIMENTAR?</t>
  </si>
  <si>
    <r>
      <t xml:space="preserve">¿HA TERMINADO DE CUMPLIMENTAR? </t>
    </r>
    <r>
      <rPr>
        <b/>
        <sz val="12"/>
        <color theme="1"/>
        <rFont val="Arial"/>
        <family val="2"/>
      </rPr>
      <t>↓↓↓</t>
    </r>
  </si>
  <si>
    <t>Sí, he terminado de cumplimentar datos</t>
  </si>
  <si>
    <t>No, aún estoy cumplimentando datos</t>
  </si>
  <si>
    <t>Activación de avisos</t>
  </si>
  <si>
    <t>Para garantizar la coherencia de los mensajes automáticos (celdas naranjas o rojas), es necesario cumplimentar todo el documento. Cuando termine de introducir datos, por favor, vuelva a la hoja "1. Memoria" justo debajo de las fuentes de financiación, CELDA I144 con formato de lista desplegable y seleccione "Sí, he terminado de cumplimentar datos".</t>
  </si>
  <si>
    <t xml:space="preserve">- Conforme con la Base 11.4.2: "La Memoria económica deberá contener: […] Especificación de los gastos para los que se solicita la participación en el presente procedimiento. No será aceptado el presupuesto que no los especifique".
- Es decir, ¿qué gastos se pretenden financiar/cubrir con la cuantía solicitada? ¿Hacia qué gastos se va a imputar el dinero que se está solicitando?
- En el presente modelo, dicha columna se denominará "Cantidad a financiar con la sub." o versión acortada "A financiar".
- A título de ejemplo: A) Usted solicita= 15.000 €; B) indica que su proyecto únicamente tiene unos gastos en el Capítulo 7 Marketing y comunicación por importe= 10.000 € y en el Capítulo 4 Gastos de Producción= 60.000 €; C) Usted decide que los 15.000 van a ser destinados a cubrir los 10.000 de Marketing y los restantes 5.000 a cubrir parcialmente los Gastos de Producción. La distribución es flexible.
- La sumatoria de esta columna, "Cantidad a financiar con la subv. TOTAL", deberá coincidir con la cantidad solicitada.
</t>
  </si>
  <si>
    <t xml:space="preserve">- Conforme con la Base 11.4.2: "La Memoria económica deberá contener: […] En el apartado de gastos se desglosará el coste directo de los distintos elementos o acciones necesarias para el desarrollo del proyecto o actividad, especificando de forma separada el IGIC".
- Se entiende por "IGIC", la "Cuota de IGIC". La cual, por definición, se expresa en términos absolutos euros.
- Ante los posibles obstáculos para obtener la cuota de IGIC ejecutada o por ejecutar, se permite una estimación.
</t>
  </si>
  <si>
    <t>Para garantizar la coherencia de los mensajes automáticos (celdas naranjas o rojas), es necesario cumplimentar todo el documento. Por favor, cuando termine de introducir datos vaya a la CELDA I144 con formato de lista desplegable y seleccione "Sí, he terminado de cumplimentar datos".</t>
  </si>
  <si>
    <r>
      <rPr>
        <b/>
        <sz val="10"/>
        <color theme="1"/>
        <rFont val="Arial"/>
        <family val="2"/>
      </rPr>
      <t>11.</t>
    </r>
    <r>
      <rPr>
        <sz val="10"/>
        <color theme="1"/>
        <rFont val="Arial"/>
        <family val="2"/>
      </rPr>
      <t xml:space="preserve"> Gastos de las </t>
    </r>
    <r>
      <rPr>
        <b/>
        <sz val="10"/>
        <color theme="1"/>
        <rFont val="Arial"/>
        <family val="2"/>
      </rPr>
      <t>cuotas de la persona física</t>
    </r>
    <r>
      <rPr>
        <sz val="10"/>
        <color theme="1"/>
        <rFont val="Arial"/>
        <family val="2"/>
      </rPr>
      <t xml:space="preserve"> </t>
    </r>
    <r>
      <rPr>
        <b/>
        <sz val="10"/>
        <color theme="1"/>
        <rFont val="Arial"/>
        <family val="2"/>
      </rPr>
      <t>solicitante</t>
    </r>
    <r>
      <rPr>
        <sz val="10"/>
        <color theme="1"/>
        <rFont val="Arial"/>
        <family val="2"/>
      </rPr>
      <t xml:space="preserve"> dada de alta en el Régimen Especial de Trabajadores Autónomos, con los límites temporales establecidos en la presente base, en su punto 18.3.</t>
    </r>
  </si>
  <si>
    <r>
      <rPr>
        <b/>
        <sz val="10"/>
        <color theme="1"/>
        <rFont val="Arial"/>
        <family val="2"/>
      </rPr>
      <t xml:space="preserve">12. </t>
    </r>
    <r>
      <rPr>
        <sz val="10"/>
        <color theme="1"/>
        <rFont val="Arial"/>
        <family val="2"/>
      </rPr>
      <t xml:space="preserve">Gastos del trabajo </t>
    </r>
    <r>
      <rPr>
        <b/>
        <sz val="10"/>
        <color theme="1"/>
        <rFont val="Arial"/>
        <family val="2"/>
      </rPr>
      <t>desarrollado por sí misma</t>
    </r>
    <r>
      <rPr>
        <sz val="10"/>
        <color theme="1"/>
        <rFont val="Arial"/>
        <family val="2"/>
      </rPr>
      <t xml:space="preserve"> para la ejecución del proyecto </t>
    </r>
    <r>
      <rPr>
        <b/>
        <sz val="10"/>
        <color theme="1"/>
        <rFont val="Arial"/>
        <family val="2"/>
      </rPr>
      <t>en el caso de personas físicas solicitantes</t>
    </r>
    <r>
      <rPr>
        <sz val="10"/>
        <color theme="1"/>
        <rFont val="Arial"/>
        <family val="2"/>
      </rPr>
      <t xml:space="preserve"> dadas de alta en el Régimen Especial de Trabajadores Autónomos, con las limitaciones previstas en la presente base, en su punto 18.3.</t>
    </r>
  </si>
  <si>
    <t>- Atención, el capítulo 11 solo es aplicable si la persona interesada es una persona física.
- Límite del capítulo 11: 3 meses anteriores al periodo de ejecución del proyecto y hasta la finalización de este (Base 18.3).</t>
  </si>
  <si>
    <t>Especial atención en fase de justificación</t>
  </si>
  <si>
    <r>
      <t xml:space="preserve">* Restricciones </t>
    </r>
    <r>
      <rPr>
        <b/>
        <sz val="10"/>
        <color theme="1"/>
        <rFont val="Arial"/>
        <family val="2"/>
      </rPr>
      <t>porcentuales</t>
    </r>
    <r>
      <rPr>
        <sz val="10"/>
        <color theme="1"/>
        <rFont val="Arial"/>
        <family val="2"/>
      </rPr>
      <t xml:space="preserve"> en los capítulos (Base 18.3):
   - 2. “Gastos de marketing y comunicación”: 20 % del Coste Total del proyecto (en adelante, CT).
   - Una parte del capítulo 6 renombrado como 6.2. “Gastos de servicios profesionales de dirección, producción, técnicos, entre otros”: 30 % CT.
   - Una parte del capítulo 10 renombrado como 10.2. “Gastos de salarios y cobertura social de las personas socias”: 10 % CT.
   - 12. “Gastos del trabajo desarrollado por sí misma en el caso de personas física”: 10 % CT.
   - 13. “Gastos generales”: 10 % CT.
   - 14. “Gastos de representación”: 5 % CT.
* Restricciones </t>
    </r>
    <r>
      <rPr>
        <b/>
        <sz val="10"/>
        <color theme="1"/>
        <rFont val="Arial"/>
        <family val="2"/>
      </rPr>
      <t>cualitativas</t>
    </r>
    <r>
      <rPr>
        <sz val="10"/>
        <color theme="1"/>
        <rFont val="Arial"/>
        <family val="2"/>
      </rPr>
      <t xml:space="preserve"> en los capítulos (Base 18.3):
   - 3. “Gastos de viajes y traslados” y 4. “Gastos de alojamientos”: 
      • Deberán estar vinculados a la organización y desarrollo del proyecto.
      • Ser estrictamente necesarios para la adecuada preparación y ejecución.
      • No contar con subvención alguna de la Consejería de Universidades, Ciencia e Innovación y Cultura del Gobierno de Canarias.
      • No contar con ninguna otra subvención pública con idéntica finalidad.
   - 13. “Gastos generales”: parte razonablemente de acuerdo con los principio y normas de contabilidad generalmente admitidas y en la medida en que correspondan al periodo de ejecución del proyecto
   - 14. “Gastos de representación”: gastos directos y exclusivamente relacionado con el proyecto y/o sus actividades.
* Restricciones </t>
    </r>
    <r>
      <rPr>
        <b/>
        <sz val="10"/>
        <color theme="1"/>
        <rFont val="Arial"/>
        <family val="2"/>
      </rPr>
      <t>temporalmente</t>
    </r>
    <r>
      <rPr>
        <sz val="10"/>
        <color theme="1"/>
        <rFont val="Arial"/>
        <family val="2"/>
      </rPr>
      <t xml:space="preserve"> en los capítulos (Base 18.3):
   - 10. “Gastos de salarios y cobertura social”: meses, semanas o días directamente relacionados con el proyecto y/o sus actividades, con relación a la proporción del tiempo de trabajo efectivamente dedicado al proyecto y/o sus actividades.
   - 11. “Cuotas autónomo de la persona física solicitante”: 3 meses anteriores al periodo de ejecución del proyecto y hasta la finalización de este.
* El exceso de alguno de los límites, no excluye al proyecto. Sin embargo, en la posterior fase de justificación, si el proyecto es estimado, ese exceso será considerado gasto no subvencionable.
* Su cálculo definitivo, jurídicamente válido y las consecuencias de su aplicación, se realizará en la posterior fase de justificación, si el proyecto ha sido estimado.
</t>
    </r>
  </si>
  <si>
    <t>- Observación sobre "Cuota IGIC estimada" en la segunda hoja de este libro
- El parámetro "Cantidad a financiar con la subv." está definido en la segunda hoja de este libro</t>
  </si>
  <si>
    <r>
      <t>Importe</t>
    </r>
    <r>
      <rPr>
        <b/>
        <u/>
        <sz val="10"/>
        <color theme="1"/>
        <rFont val="Arial"/>
        <family val="2"/>
      </rPr>
      <t xml:space="preserve"> sin impuestos</t>
    </r>
  </si>
  <si>
    <t>- Aunque los gastos expresamente excluidos, no tienen consideración de subvencionables (Base 18.4.), es necesario conocer sus importes para verificar si el Coste Total del proyecto es inferior a 100.000,00 €, acorde a la definición de proyectos de PyM Formato (Base 1.3.).</t>
  </si>
  <si>
    <t>- Especial atención en futura fase de justificación (Base 22.1.2.2). Click aquí.</t>
  </si>
  <si>
    <t>- Para la correcta aplicación de los límites, el capítulo 10 se ha dividido en dos subcapítulos.
- Atención, este capítulo 10 es el único capítulo donde se puede imputar los gastos del personal propio (salario y cobertura social).
- Atención, el subcapítulo 10.2. solo es aplicable si la persona interesada es una persona jurídica.
- Límite común de los subcapítulos 10.1 y 10.2: meses, semanas o días directamente relacionados con el proyecto y/o sus actividades, con relación a la proporción del tiempo de trabajo efectivamente dedicado al proyecto y/o sus actividades (Base 18.3).
- Límite exclusivo del subcapítulo 10.2: 10 % del coste total del proyecto (Base 18.3).</t>
  </si>
  <si>
    <t>- Especial atención en futura fase de justificación (Base 22.1.2.4). Click aquí.</t>
  </si>
  <si>
    <t>- Atención, el capítulo 11 solo es aplicable si la persona interesada es una persona física.
- Se entiende por " gastos de ejecución del proyecto": funciones desempeñadas exclusivamente por la persona física solicitante, no habiéndose contratado ninguna otra persona para su desempeño, relacionadas con planificación, supervisión, gestión, desarrollo del proyecto y de coordinación de los equipos implicados en el mismo (Base 22.1.2.4). 
- Por consiguiente, los gastos de servicios artísticos realizados por la persona física solicitante, no están contemplados.
- Límite del capítulo 12: 10 % del coste total del proyecto (Base 18.3).</t>
  </si>
  <si>
    <t>V2. 16/5/2026</t>
  </si>
  <si>
    <t>celdas de cumplimiento, opcional.</t>
  </si>
  <si>
    <r>
      <rPr>
        <sz val="10"/>
        <color rgb="FFFF0000"/>
        <rFont val="Arial"/>
        <family val="2"/>
      </rPr>
      <t>Para garantizar la coherencia de los mensajes automáticos (celdas naranjas o rojas), es necesario cumplimentar todo el documento.</t>
    </r>
    <r>
      <rPr>
        <b/>
        <sz val="10"/>
        <color rgb="FFFF0000"/>
        <rFont val="Arial"/>
        <family val="2"/>
      </rPr>
      <t xml:space="preserve">
Por favor, cuando termine de introducir datos MARQUE "SÍ, he terminado de cumplimentar datos" en la lista desplegable de la derecha</t>
    </r>
  </si>
  <si>
    <r>
      <t xml:space="preserve">* Acorde a la Base 22.1.2.2, para la futura justificación de los gastos del </t>
    </r>
    <r>
      <rPr>
        <b/>
        <sz val="10"/>
        <color theme="1"/>
        <rFont val="Arial"/>
        <family val="2"/>
      </rPr>
      <t>capítulo 10. “Gastos de salarios y cobertura social”</t>
    </r>
    <r>
      <rPr>
        <sz val="10"/>
        <color theme="1"/>
        <rFont val="Arial"/>
        <family val="2"/>
      </rPr>
      <t xml:space="preserve">, se deberá aportar:
   - Relación del personal vinculado al proyecto con indicación de su categoría profesional.
   - Cronograma de trabajo de los meses correspondientes a su trabajo en el proyecto con indicación del número de horas que cada trabajador ha dedicado a este.
   - Las nóminas de los/as trabajadores/as vinculados al proyecto de los meses correspondientes a su trabajo en este.
   - Justificante del pago de las nóminas.
   - Documentos RLC (recibo de liquidación de cotizaciones) con su correspondiente justificante de pago y RNT (relación nominal de trabajadores) presentados ante la Tesorería General de la Seguridad Social de los meses correspondientes a su trabajo en el proyecto.
* Acorde a la Base 22.1.2.4, para la futura justificación de los gastos del </t>
    </r>
    <r>
      <rPr>
        <b/>
        <sz val="10"/>
        <color theme="1"/>
        <rFont val="Arial"/>
        <family val="2"/>
      </rPr>
      <t>capítulo 12. “Gastos del trabajo desarrollado por sí misma en el caso de personas física”,</t>
    </r>
    <r>
      <rPr>
        <sz val="10"/>
        <color theme="1"/>
        <rFont val="Arial"/>
        <family val="2"/>
      </rPr>
      <t xml:space="preserve"> se deberá aportar:
   - Una memoria justificativa de la necesidad del gasto y su vinculación con el proyecto y/o sus actividades, que su cuantía es acorde con los precios del mercado, y que las funciones desempeñadas son exclusivas, no habiéndose contratado ninguna otra persona para su desempeño, y se derivan de las necesidades de planificación, supervisión, gestión, desarrollo del proyecto y de coordinación de los equipos implicados en el mismo.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</si>
</sst>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quot; del gasto subvencionable&quot;"/>
  </numFmts>
  <fonts count="17" x14ac:knownFonts="1">
    <font>
      <sz val="11"/>
      <color theme="1"/>
      <name val="Calibri"/>
      <family val="2"/>
      <scheme val="minor"/>
    </font>
    <font>
      <sz val="10"/>
      <color theme="1"/>
      <name val="Arial"/>
      <family val="2"/>
    </font>
    <font>
      <b/>
      <sz val="10"/>
      <color theme="1"/>
      <name val="Arial"/>
      <family val="2"/>
    </font>
    <font>
      <b/>
      <sz val="10"/>
      <color rgb="FFFF0000"/>
      <name val="Arial"/>
      <family val="2"/>
    </font>
    <font>
      <u/>
      <sz val="11"/>
      <color theme="10"/>
      <name val="Calibri"/>
      <family val="2"/>
      <scheme val="minor"/>
    </font>
    <font>
      <b/>
      <u/>
      <sz val="10"/>
      <color theme="1"/>
      <name val="Arial"/>
      <family val="2"/>
    </font>
    <font>
      <sz val="11"/>
      <color theme="1"/>
      <name val="Calibri"/>
      <family val="2"/>
      <scheme val="minor"/>
    </font>
    <font>
      <b/>
      <sz val="12"/>
      <color theme="1"/>
      <name val="Arial"/>
      <family val="2"/>
    </font>
    <font>
      <b/>
      <sz val="10"/>
      <name val="Arial"/>
      <family val="2"/>
    </font>
    <font>
      <sz val="10"/>
      <name val="Arial"/>
      <family val="2"/>
    </font>
    <font>
      <sz val="12"/>
      <color theme="1"/>
      <name val="Arial"/>
      <family val="2"/>
    </font>
    <font>
      <b/>
      <sz val="12"/>
      <color rgb="FFFF0000"/>
      <name val="Arial"/>
      <family val="2"/>
    </font>
    <font>
      <b/>
      <sz val="11"/>
      <color theme="1"/>
      <name val="Calibri"/>
      <family val="2"/>
      <scheme val="minor"/>
    </font>
    <font>
      <u/>
      <sz val="11"/>
      <color theme="10"/>
      <name val="Arial"/>
      <family val="2"/>
    </font>
    <font>
      <b/>
      <sz val="16"/>
      <color theme="1"/>
      <name val="Arial"/>
      <family val="2"/>
    </font>
    <font>
      <u/>
      <sz val="16"/>
      <color theme="10"/>
      <name val="Calibri"/>
      <family val="2"/>
      <scheme val="minor"/>
    </font>
    <font>
      <sz val="10"/>
      <color rgb="FFFF0000"/>
      <name val="Arial"/>
      <family val="2"/>
    </font>
  </fonts>
  <fills count="13">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bgColor indexed="64"/>
      </patternFill>
    </fill>
    <fill>
      <patternFill patternType="solid">
        <fgColor rgb="FFFF8000"/>
        <bgColor indexed="64"/>
      </patternFill>
    </fill>
    <fill>
      <patternFill patternType="solid">
        <fgColor theme="8" tint="0.79998168889431442"/>
        <bgColor indexed="64"/>
      </patternFill>
    </fill>
    <fill>
      <patternFill patternType="solid">
        <fgColor theme="9"/>
        <bgColor indexed="64"/>
      </patternFill>
    </fill>
    <fill>
      <patternFill patternType="solid">
        <fgColor rgb="FF00B050"/>
        <bgColor indexed="64"/>
      </patternFill>
    </fill>
    <fill>
      <patternFill patternType="solid">
        <fgColor theme="0"/>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64"/>
      </top>
      <bottom/>
      <diagonal/>
    </border>
    <border>
      <left style="medium">
        <color rgb="FFFF0000"/>
      </left>
      <right style="thin">
        <color indexed="64"/>
      </right>
      <top/>
      <bottom/>
      <diagonal/>
    </border>
    <border>
      <left style="medium">
        <color rgb="FFFF0000"/>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9" fontId="6" fillId="0" borderId="0" applyFont="0" applyFill="0" applyBorder="0" applyAlignment="0" applyProtection="0"/>
  </cellStyleXfs>
  <cellXfs count="217">
    <xf numFmtId="0" fontId="0" fillId="0" borderId="0" xfId="0"/>
    <xf numFmtId="0" fontId="0" fillId="0" borderId="0" xfId="0" applyAlignment="1">
      <alignment wrapText="1"/>
    </xf>
    <xf numFmtId="0" fontId="0" fillId="0" borderId="1"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wrapText="1"/>
    </xf>
    <xf numFmtId="0" fontId="1" fillId="10" borderId="1" xfId="0" applyFont="1" applyFill="1" applyBorder="1" applyAlignment="1" applyProtection="1">
      <alignment horizontal="left" vertical="center" wrapText="1"/>
      <protection locked="0"/>
    </xf>
    <xf numFmtId="164" fontId="1" fillId="2" borderId="1" xfId="0" applyNumberFormat="1" applyFont="1" applyFill="1" applyBorder="1" applyAlignment="1" applyProtection="1">
      <alignment horizontal="right" vertical="center"/>
      <protection locked="0"/>
    </xf>
    <xf numFmtId="0" fontId="0" fillId="0" borderId="0" xfId="0" applyAlignment="1">
      <alignment horizontal="left" vertical="center" wrapText="1"/>
    </xf>
    <xf numFmtId="10" fontId="2" fillId="4" borderId="9" xfId="2" applyNumberFormat="1" applyFont="1" applyFill="1" applyBorder="1" applyAlignment="1" applyProtection="1">
      <alignment horizontal="center" wrapText="1"/>
    </xf>
    <xf numFmtId="164" fontId="1" fillId="2" borderId="6" xfId="0" applyNumberFormat="1" applyFont="1" applyFill="1" applyBorder="1" applyAlignment="1" applyProtection="1">
      <alignment horizontal="right" vertical="center"/>
      <protection locked="0"/>
    </xf>
    <xf numFmtId="0" fontId="0" fillId="0" borderId="0" xfId="0" applyAlignment="1">
      <alignment horizontal="left"/>
    </xf>
    <xf numFmtId="0" fontId="0" fillId="0" borderId="1" xfId="0" applyBorder="1" applyAlignment="1">
      <alignment horizontal="left"/>
    </xf>
    <xf numFmtId="0" fontId="0" fillId="0" borderId="0" xfId="0" applyAlignment="1">
      <alignment horizontal="center" vertical="center"/>
    </xf>
    <xf numFmtId="0" fontId="12" fillId="4"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 fillId="11" borderId="0" xfId="0" applyFont="1" applyFill="1" applyAlignment="1">
      <alignment horizontal="left" vertical="center"/>
    </xf>
    <xf numFmtId="0" fontId="2" fillId="11" borderId="0" xfId="0" applyFont="1" applyFill="1" applyAlignment="1">
      <alignment horizontal="left" vertical="center"/>
    </xf>
    <xf numFmtId="49" fontId="1" fillId="0" borderId="1" xfId="0" applyNumberFormat="1" applyFont="1" applyBorder="1" applyAlignment="1">
      <alignment horizontal="justify" vertical="top" wrapText="1"/>
    </xf>
    <xf numFmtId="49" fontId="2" fillId="5" borderId="1" xfId="0" applyNumberFormat="1" applyFont="1" applyFill="1" applyBorder="1" applyAlignment="1">
      <alignment horizontal="left" vertical="center" wrapText="1"/>
    </xf>
    <xf numFmtId="49" fontId="2" fillId="7" borderId="1" xfId="0" applyNumberFormat="1" applyFont="1" applyFill="1" applyBorder="1" applyAlignment="1">
      <alignment horizontal="left" vertical="center" wrapText="1"/>
    </xf>
    <xf numFmtId="49" fontId="1" fillId="0" borderId="1" xfId="0" applyNumberFormat="1" applyFont="1" applyBorder="1" applyAlignment="1">
      <alignment horizontal="left" vertical="top" wrapText="1"/>
    </xf>
    <xf numFmtId="49" fontId="4" fillId="11" borderId="11" xfId="1" applyNumberFormat="1" applyFill="1" applyBorder="1" applyAlignment="1" applyProtection="1">
      <alignment horizontal="left" vertical="center" wrapText="1"/>
    </xf>
    <xf numFmtId="0" fontId="1" fillId="11" borderId="0" xfId="0" applyFont="1" applyFill="1" applyAlignment="1" applyProtection="1">
      <alignment horizontal="left" vertical="center"/>
    </xf>
    <xf numFmtId="49" fontId="1" fillId="11" borderId="0" xfId="0" applyNumberFormat="1" applyFont="1" applyFill="1" applyAlignment="1" applyProtection="1">
      <alignment horizontal="left" vertical="center"/>
    </xf>
    <xf numFmtId="0" fontId="1" fillId="11" borderId="0" xfId="0" applyFont="1" applyFill="1" applyAlignment="1" applyProtection="1">
      <alignment horizontal="center" vertical="center"/>
    </xf>
    <xf numFmtId="0" fontId="1" fillId="11" borderId="0" xfId="0" applyFont="1" applyFill="1" applyAlignment="1" applyProtection="1">
      <alignment horizontal="center" vertical="center" wrapText="1"/>
    </xf>
    <xf numFmtId="0" fontId="2" fillId="11" borderId="0" xfId="0" applyFont="1" applyFill="1" applyAlignment="1" applyProtection="1">
      <alignment horizontal="left" vertical="center"/>
    </xf>
    <xf numFmtId="49" fontId="1" fillId="11" borderId="0" xfId="0" applyNumberFormat="1" applyFont="1" applyFill="1" applyAlignment="1" applyProtection="1">
      <alignment horizontal="justify" vertical="top" wrapText="1"/>
    </xf>
    <xf numFmtId="0" fontId="1" fillId="11" borderId="11" xfId="0" applyFont="1" applyFill="1" applyBorder="1" applyAlignment="1" applyProtection="1">
      <alignment horizontal="left" vertical="center"/>
    </xf>
    <xf numFmtId="49" fontId="1" fillId="9" borderId="1"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left" vertical="center" wrapText="1"/>
    </xf>
    <xf numFmtId="49" fontId="1" fillId="4" borderId="1" xfId="0" applyNumberFormat="1" applyFont="1" applyFill="1" applyBorder="1" applyAlignment="1" applyProtection="1">
      <alignment horizontal="left" vertical="center" wrapText="1"/>
    </xf>
    <xf numFmtId="49" fontId="1" fillId="7" borderId="1" xfId="0" applyNumberFormat="1" applyFont="1" applyFill="1" applyBorder="1" applyAlignment="1" applyProtection="1">
      <alignment horizontal="left" vertical="center" wrapText="1"/>
    </xf>
    <xf numFmtId="49" fontId="1" fillId="12" borderId="1" xfId="0" applyNumberFormat="1" applyFont="1" applyFill="1" applyBorder="1" applyAlignment="1" applyProtection="1">
      <alignment horizontal="left" vertical="center" wrapText="1"/>
    </xf>
    <xf numFmtId="0" fontId="3" fillId="11" borderId="1" xfId="0" applyFont="1" applyFill="1" applyBorder="1" applyAlignment="1" applyProtection="1">
      <alignment vertical="center" wrapText="1"/>
    </xf>
    <xf numFmtId="49" fontId="14" fillId="11" borderId="0" xfId="0" applyNumberFormat="1" applyFont="1" applyFill="1" applyAlignment="1" applyProtection="1">
      <alignment horizontal="left" vertical="center"/>
    </xf>
    <xf numFmtId="0" fontId="14" fillId="11" borderId="0" xfId="0" applyFont="1" applyFill="1" applyAlignment="1" applyProtection="1">
      <alignment horizontal="left" vertical="center"/>
    </xf>
    <xf numFmtId="0" fontId="2" fillId="11" borderId="0" xfId="0" applyFont="1" applyFill="1" applyAlignment="1" applyProtection="1">
      <alignment horizontal="center" vertical="center"/>
    </xf>
    <xf numFmtId="0" fontId="2" fillId="11" borderId="0" xfId="0" applyFont="1" applyFill="1" applyAlignment="1" applyProtection="1">
      <alignment horizontal="left" vertical="center" wrapText="1"/>
    </xf>
    <xf numFmtId="49" fontId="1" fillId="11" borderId="0" xfId="0" applyNumberFormat="1" applyFont="1" applyFill="1" applyAlignment="1" applyProtection="1">
      <alignment horizontal="left" vertical="center" wrapText="1"/>
    </xf>
    <xf numFmtId="0" fontId="1" fillId="11" borderId="0" xfId="0" applyFont="1" applyFill="1" applyAlignment="1" applyProtection="1">
      <alignment horizontal="left" vertical="center" wrapText="1"/>
    </xf>
    <xf numFmtId="49" fontId="2" fillId="11" borderId="0" xfId="0" applyNumberFormat="1" applyFont="1" applyFill="1" applyAlignment="1" applyProtection="1">
      <alignment horizontal="center" vertical="center"/>
    </xf>
    <xf numFmtId="0" fontId="2" fillId="11" borderId="0" xfId="0" applyFont="1" applyFill="1" applyAlignment="1" applyProtection="1">
      <alignment vertical="center" wrapText="1"/>
    </xf>
    <xf numFmtId="0" fontId="1" fillId="11" borderId="0" xfId="0" applyFont="1" applyFill="1" applyAlignment="1" applyProtection="1">
      <alignment vertical="center" wrapText="1"/>
    </xf>
    <xf numFmtId="0" fontId="1" fillId="11" borderId="0" xfId="0" applyFont="1" applyFill="1" applyAlignment="1" applyProtection="1">
      <alignment vertical="center"/>
    </xf>
    <xf numFmtId="0" fontId="2" fillId="11" borderId="0" xfId="0" applyFont="1" applyFill="1" applyAlignment="1" applyProtection="1">
      <alignment horizontal="center" vertical="center" wrapText="1"/>
    </xf>
    <xf numFmtId="0" fontId="2" fillId="11" borderId="4" xfId="0" applyFont="1" applyFill="1" applyBorder="1" applyAlignment="1" applyProtection="1">
      <alignment horizontal="center" vertical="center" wrapText="1"/>
    </xf>
    <xf numFmtId="0" fontId="2" fillId="11" borderId="10" xfId="0" applyFont="1" applyFill="1" applyBorder="1" applyAlignment="1" applyProtection="1">
      <alignment horizontal="center" vertical="center"/>
    </xf>
    <xf numFmtId="0" fontId="2" fillId="11" borderId="1" xfId="0" applyFont="1" applyFill="1" applyBorder="1" applyAlignment="1" applyProtection="1">
      <alignment horizontal="center" vertical="center"/>
    </xf>
    <xf numFmtId="49" fontId="2" fillId="11" borderId="1" xfId="0" applyNumberFormat="1" applyFont="1" applyFill="1" applyBorder="1" applyAlignment="1" applyProtection="1">
      <alignment horizontal="center" vertical="center"/>
    </xf>
    <xf numFmtId="49" fontId="9" fillId="11" borderId="11" xfId="0" applyNumberFormat="1" applyFont="1" applyFill="1" applyBorder="1" applyAlignment="1" applyProtection="1">
      <alignment horizontal="left" vertical="center" wrapText="1"/>
    </xf>
    <xf numFmtId="49" fontId="1" fillId="0" borderId="11" xfId="0" applyNumberFormat="1" applyFont="1" applyBorder="1" applyAlignment="1" applyProtection="1">
      <alignment horizontal="left" vertical="center"/>
    </xf>
    <xf numFmtId="0" fontId="2" fillId="11" borderId="1" xfId="0" applyFont="1" applyFill="1" applyBorder="1" applyAlignment="1" applyProtection="1">
      <alignment horizontal="center" vertical="center" wrapText="1"/>
    </xf>
    <xf numFmtId="0" fontId="2" fillId="11" borderId="7" xfId="0" applyFont="1" applyFill="1" applyBorder="1" applyAlignment="1" applyProtection="1">
      <alignment horizontal="center" vertical="center" wrapText="1"/>
    </xf>
    <xf numFmtId="49" fontId="1" fillId="11" borderId="11" xfId="0" applyNumberFormat="1" applyFont="1" applyFill="1" applyBorder="1" applyAlignment="1" applyProtection="1">
      <alignment horizontal="justify" vertical="center" wrapText="1"/>
    </xf>
    <xf numFmtId="0" fontId="2" fillId="11" borderId="8" xfId="0" applyFont="1" applyFill="1" applyBorder="1" applyAlignment="1" applyProtection="1">
      <alignment horizontal="center" vertical="center" wrapText="1"/>
    </xf>
    <xf numFmtId="164" fontId="1" fillId="11" borderId="4" xfId="0" applyNumberFormat="1" applyFont="1" applyFill="1" applyBorder="1" applyAlignment="1" applyProtection="1">
      <alignment horizontal="center" vertical="center"/>
    </xf>
    <xf numFmtId="164" fontId="1" fillId="11" borderId="8" xfId="0" applyNumberFormat="1" applyFont="1" applyFill="1" applyBorder="1" applyAlignment="1" applyProtection="1">
      <alignment horizontal="center" vertical="center"/>
    </xf>
    <xf numFmtId="164" fontId="1" fillId="11" borderId="0" xfId="0" applyNumberFormat="1" applyFont="1" applyFill="1" applyAlignment="1" applyProtection="1">
      <alignment horizontal="center" vertical="center"/>
    </xf>
    <xf numFmtId="49" fontId="1" fillId="11" borderId="11" xfId="0" applyNumberFormat="1" applyFont="1" applyFill="1" applyBorder="1" applyAlignment="1" applyProtection="1">
      <alignment horizontal="left" vertical="center" wrapText="1"/>
    </xf>
    <xf numFmtId="0" fontId="1" fillId="11" borderId="0" xfId="0" applyFont="1" applyFill="1" applyAlignment="1" applyProtection="1">
      <alignment horizontal="right" vertical="center" wrapText="1"/>
    </xf>
    <xf numFmtId="0" fontId="1" fillId="11" borderId="14" xfId="0" applyFont="1" applyFill="1" applyBorder="1" applyAlignment="1" applyProtection="1">
      <alignment horizontal="left" vertical="center"/>
    </xf>
    <xf numFmtId="164" fontId="1" fillId="4" borderId="1" xfId="0" applyNumberFormat="1" applyFont="1" applyFill="1" applyBorder="1" applyAlignment="1" applyProtection="1">
      <alignment horizontal="center" vertical="center"/>
    </xf>
    <xf numFmtId="0" fontId="2" fillId="11" borderId="5" xfId="0" applyFont="1" applyFill="1" applyBorder="1" applyAlignment="1" applyProtection="1">
      <alignment horizontal="center" vertical="center" wrapText="1"/>
    </xf>
    <xf numFmtId="164" fontId="1" fillId="11" borderId="1" xfId="0" applyNumberFormat="1" applyFont="1" applyFill="1" applyBorder="1" applyAlignment="1" applyProtection="1">
      <alignment horizontal="center" vertical="center"/>
    </xf>
    <xf numFmtId="49" fontId="4" fillId="11" borderId="11" xfId="1" applyNumberFormat="1" applyFill="1" applyBorder="1" applyAlignment="1" applyProtection="1">
      <alignment horizontal="left" vertical="top" wrapText="1"/>
    </xf>
    <xf numFmtId="49" fontId="1" fillId="11" borderId="11" xfId="0" applyNumberFormat="1" applyFont="1" applyFill="1" applyBorder="1" applyAlignment="1" applyProtection="1">
      <alignment horizontal="left" wrapText="1"/>
    </xf>
    <xf numFmtId="164" fontId="2" fillId="4" borderId="1" xfId="0" applyNumberFormat="1" applyFont="1" applyFill="1" applyBorder="1" applyAlignment="1" applyProtection="1">
      <alignment horizontal="center" vertical="center"/>
    </xf>
    <xf numFmtId="0" fontId="2" fillId="11" borderId="6" xfId="0" applyFont="1" applyFill="1" applyBorder="1" applyAlignment="1" applyProtection="1">
      <alignment horizontal="center" vertical="center" wrapText="1"/>
    </xf>
    <xf numFmtId="164" fontId="2" fillId="11" borderId="0" xfId="0" applyNumberFormat="1" applyFont="1" applyFill="1" applyAlignment="1" applyProtection="1">
      <alignment horizontal="center" vertical="center"/>
    </xf>
    <xf numFmtId="164" fontId="1" fillId="11" borderId="11" xfId="0" applyNumberFormat="1" applyFont="1" applyFill="1" applyBorder="1" applyAlignment="1" applyProtection="1">
      <alignment horizontal="right" vertical="center"/>
    </xf>
    <xf numFmtId="164" fontId="2" fillId="11" borderId="11" xfId="0" applyNumberFormat="1" applyFont="1" applyFill="1" applyBorder="1" applyAlignment="1" applyProtection="1">
      <alignment horizontal="center" vertical="center"/>
    </xf>
    <xf numFmtId="0" fontId="2" fillId="11" borderId="11" xfId="0" applyFont="1" applyFill="1" applyBorder="1" applyAlignment="1" applyProtection="1">
      <alignment horizontal="center" vertical="center"/>
    </xf>
    <xf numFmtId="164" fontId="1" fillId="4" borderId="1" xfId="0" applyNumberFormat="1" applyFont="1" applyFill="1" applyBorder="1" applyAlignment="1" applyProtection="1">
      <alignment horizontal="right" vertical="center"/>
    </xf>
    <xf numFmtId="0" fontId="2" fillId="11" borderId="8" xfId="0" applyFont="1" applyFill="1" applyBorder="1" applyAlignment="1" applyProtection="1">
      <alignment horizontal="left" vertical="center" wrapText="1"/>
    </xf>
    <xf numFmtId="0" fontId="1" fillId="11" borderId="8" xfId="0" applyFont="1" applyFill="1" applyBorder="1" applyAlignment="1" applyProtection="1">
      <alignment horizontal="left" vertical="center"/>
    </xf>
    <xf numFmtId="0" fontId="11" fillId="11" borderId="3" xfId="0" applyFont="1" applyFill="1" applyBorder="1" applyAlignment="1" applyProtection="1">
      <alignment horizontal="center" vertical="center" wrapText="1"/>
    </xf>
    <xf numFmtId="0" fontId="2" fillId="11" borderId="11" xfId="0" applyFont="1" applyFill="1" applyBorder="1" applyAlignment="1" applyProtection="1">
      <alignment horizontal="center" vertical="center" wrapText="1"/>
    </xf>
    <xf numFmtId="164" fontId="2" fillId="4" borderId="16" xfId="0" applyNumberFormat="1" applyFont="1" applyFill="1" applyBorder="1" applyAlignment="1" applyProtection="1">
      <alignment horizontal="center" vertical="center" wrapText="1"/>
    </xf>
    <xf numFmtId="164" fontId="2" fillId="11" borderId="0" xfId="0" applyNumberFormat="1" applyFont="1" applyFill="1" applyAlignment="1" applyProtection="1">
      <alignment horizontal="center" vertical="center" wrapText="1"/>
    </xf>
    <xf numFmtId="0" fontId="2" fillId="11" borderId="8" xfId="0" applyFont="1" applyFill="1" applyBorder="1" applyAlignment="1" applyProtection="1">
      <alignment horizontal="center" vertical="center"/>
    </xf>
    <xf numFmtId="0" fontId="2" fillId="11" borderId="4" xfId="0" applyFont="1" applyFill="1" applyBorder="1" applyAlignment="1" applyProtection="1">
      <alignment horizontal="center" vertical="center"/>
    </xf>
    <xf numFmtId="0" fontId="2" fillId="11" borderId="5" xfId="0" applyFont="1" applyFill="1" applyBorder="1" applyAlignment="1" applyProtection="1">
      <alignment horizontal="center" vertical="center"/>
    </xf>
    <xf numFmtId="0" fontId="2" fillId="11" borderId="13" xfId="0" applyFont="1" applyFill="1" applyBorder="1" applyAlignment="1" applyProtection="1">
      <alignment horizontal="center" vertical="center"/>
    </xf>
    <xf numFmtId="164" fontId="1" fillId="4" borderId="6" xfId="0" applyNumberFormat="1" applyFont="1" applyFill="1" applyBorder="1" applyAlignment="1" applyProtection="1">
      <alignment horizontal="right" vertical="center"/>
    </xf>
    <xf numFmtId="49" fontId="1" fillId="11" borderId="0" xfId="0" applyNumberFormat="1" applyFont="1" applyFill="1" applyAlignment="1" applyProtection="1">
      <alignment horizontal="left" vertical="top" wrapText="1"/>
    </xf>
    <xf numFmtId="0" fontId="1" fillId="11" borderId="11" xfId="0" applyFont="1" applyFill="1" applyBorder="1" applyAlignment="1" applyProtection="1">
      <alignment horizontal="left" vertical="center"/>
    </xf>
    <xf numFmtId="0" fontId="1" fillId="11" borderId="0" xfId="0" applyFont="1" applyFill="1" applyAlignment="1" applyProtection="1">
      <alignment horizontal="left" vertical="center"/>
    </xf>
    <xf numFmtId="49" fontId="1" fillId="11" borderId="0" xfId="0" applyNumberFormat="1" applyFont="1" applyFill="1" applyAlignment="1" applyProtection="1">
      <alignment horizontal="left" vertical="center" wrapText="1"/>
    </xf>
    <xf numFmtId="49" fontId="2" fillId="11" borderId="1" xfId="0" applyNumberFormat="1" applyFont="1" applyFill="1" applyBorder="1" applyAlignment="1" applyProtection="1">
      <alignment horizontal="center" vertical="center"/>
    </xf>
    <xf numFmtId="49" fontId="1" fillId="11" borderId="11" xfId="0" applyNumberFormat="1" applyFont="1" applyFill="1" applyBorder="1" applyAlignment="1" applyProtection="1">
      <alignment horizontal="justify" vertical="center" wrapText="1"/>
    </xf>
    <xf numFmtId="0" fontId="2" fillId="11" borderId="6" xfId="0" applyFont="1" applyFill="1" applyBorder="1" applyAlignment="1" applyProtection="1">
      <alignment horizontal="center" vertical="center"/>
    </xf>
    <xf numFmtId="0" fontId="2" fillId="11" borderId="7" xfId="0" applyFont="1" applyFill="1" applyBorder="1" applyAlignment="1" applyProtection="1">
      <alignment horizontal="center" vertical="center"/>
    </xf>
    <xf numFmtId="164" fontId="1" fillId="11" borderId="6" xfId="0" applyNumberFormat="1" applyFont="1" applyFill="1" applyBorder="1" applyAlignment="1" applyProtection="1">
      <alignment horizontal="center" vertical="center"/>
    </xf>
    <xf numFmtId="164" fontId="1" fillId="11" borderId="7" xfId="0" applyNumberFormat="1" applyFont="1" applyFill="1" applyBorder="1" applyAlignment="1" applyProtection="1">
      <alignment horizontal="center" vertical="center"/>
    </xf>
    <xf numFmtId="49" fontId="9" fillId="11" borderId="8" xfId="0" applyNumberFormat="1" applyFont="1" applyFill="1" applyBorder="1" applyAlignment="1" applyProtection="1">
      <alignment horizontal="justify" vertical="center" wrapText="1"/>
    </xf>
    <xf numFmtId="49" fontId="9" fillId="11" borderId="0" xfId="0" applyNumberFormat="1" applyFont="1" applyFill="1" applyAlignment="1" applyProtection="1">
      <alignment horizontal="justify" vertical="center" wrapText="1"/>
    </xf>
    <xf numFmtId="165" fontId="2" fillId="4" borderId="19" xfId="0" applyNumberFormat="1" applyFont="1" applyFill="1" applyBorder="1" applyAlignment="1" applyProtection="1">
      <alignment horizontal="center" vertical="top" wrapText="1"/>
    </xf>
    <xf numFmtId="165" fontId="2" fillId="4" borderId="20" xfId="0" applyNumberFormat="1" applyFont="1" applyFill="1" applyBorder="1" applyAlignment="1" applyProtection="1">
      <alignment horizontal="center" vertical="top" wrapText="1"/>
    </xf>
    <xf numFmtId="49" fontId="2" fillId="11" borderId="3" xfId="0" applyNumberFormat="1" applyFont="1" applyFill="1" applyBorder="1" applyAlignment="1" applyProtection="1">
      <alignment horizontal="center" vertical="center"/>
    </xf>
    <xf numFmtId="49" fontId="2" fillId="11" borderId="4" xfId="0" applyNumberFormat="1" applyFont="1" applyFill="1" applyBorder="1" applyAlignment="1" applyProtection="1">
      <alignment horizontal="center" vertical="center"/>
    </xf>
    <xf numFmtId="49" fontId="2" fillId="11" borderId="2" xfId="0" applyNumberFormat="1" applyFont="1" applyFill="1" applyBorder="1" applyAlignment="1" applyProtection="1">
      <alignment horizontal="center" vertical="center"/>
    </xf>
    <xf numFmtId="49" fontId="1" fillId="11" borderId="10" xfId="0" applyNumberFormat="1" applyFont="1" applyFill="1" applyBorder="1" applyAlignment="1" applyProtection="1">
      <alignment horizontal="left" vertical="center" wrapText="1"/>
    </xf>
    <xf numFmtId="49" fontId="1" fillId="11" borderId="8" xfId="0" applyNumberFormat="1" applyFont="1" applyFill="1" applyBorder="1" applyAlignment="1" applyProtection="1">
      <alignment horizontal="left"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8" borderId="10" xfId="0" applyFont="1" applyFill="1" applyBorder="1" applyAlignment="1" applyProtection="1">
      <alignment horizontal="justify" vertical="center" wrapText="1"/>
    </xf>
    <xf numFmtId="0" fontId="1" fillId="8" borderId="8" xfId="0" applyFont="1" applyFill="1" applyBorder="1" applyAlignment="1" applyProtection="1">
      <alignment horizontal="justify" vertical="center" wrapText="1"/>
    </xf>
    <xf numFmtId="0" fontId="1" fillId="8" borderId="9" xfId="0" applyFont="1" applyFill="1" applyBorder="1" applyAlignment="1" applyProtection="1">
      <alignment horizontal="justify" vertical="center" wrapText="1"/>
    </xf>
    <xf numFmtId="0" fontId="1" fillId="8" borderId="12" xfId="0" applyFont="1" applyFill="1" applyBorder="1" applyAlignment="1" applyProtection="1">
      <alignment horizontal="justify" vertical="center" wrapText="1"/>
    </xf>
    <xf numFmtId="0" fontId="1" fillId="8" borderId="5" xfId="0" applyFont="1" applyFill="1" applyBorder="1" applyAlignment="1" applyProtection="1">
      <alignment horizontal="justify" vertical="center" wrapText="1"/>
    </xf>
    <xf numFmtId="0" fontId="1" fillId="8" borderId="13" xfId="0" applyFont="1" applyFill="1" applyBorder="1" applyAlignment="1" applyProtection="1">
      <alignment horizontal="justify" vertical="center" wrapText="1"/>
    </xf>
    <xf numFmtId="0" fontId="2" fillId="11" borderId="6" xfId="0" applyFont="1" applyFill="1" applyBorder="1" applyAlignment="1" applyProtection="1">
      <alignment horizontal="center" vertical="center" wrapText="1"/>
    </xf>
    <xf numFmtId="0" fontId="2" fillId="11" borderId="7" xfId="0" applyFont="1" applyFill="1" applyBorder="1" applyAlignment="1" applyProtection="1">
      <alignment horizontal="center" vertical="center" wrapText="1"/>
    </xf>
    <xf numFmtId="0" fontId="2" fillId="11" borderId="1" xfId="0" applyFont="1" applyFill="1" applyBorder="1" applyAlignment="1" applyProtection="1">
      <alignment horizontal="center" vertical="center" wrapText="1"/>
    </xf>
    <xf numFmtId="0" fontId="3" fillId="11" borderId="1" xfId="0" applyFont="1" applyFill="1" applyBorder="1" applyAlignment="1" applyProtection="1">
      <alignment horizontal="justify" vertical="center" wrapText="1"/>
    </xf>
    <xf numFmtId="0" fontId="3" fillId="11" borderId="1" xfId="0" applyFont="1" applyFill="1" applyBorder="1" applyAlignment="1" applyProtection="1">
      <alignment horizontal="justify" vertical="center"/>
    </xf>
    <xf numFmtId="0" fontId="2" fillId="11" borderId="3" xfId="0" applyFont="1" applyFill="1" applyBorder="1" applyAlignment="1" applyProtection="1">
      <alignment horizontal="center" vertical="center" wrapText="1"/>
    </xf>
    <xf numFmtId="0" fontId="2" fillId="11" borderId="4" xfId="0" applyFont="1" applyFill="1" applyBorder="1" applyAlignment="1" applyProtection="1">
      <alignment horizontal="center" vertical="center" wrapText="1"/>
    </xf>
    <xf numFmtId="0" fontId="2" fillId="11" borderId="2"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protection locked="0"/>
    </xf>
    <xf numFmtId="0" fontId="1" fillId="2" borderId="3"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10" fontId="1" fillId="4" borderId="6" xfId="0" applyNumberFormat="1" applyFont="1" applyFill="1" applyBorder="1" applyAlignment="1" applyProtection="1">
      <alignment horizontal="center" vertical="center"/>
    </xf>
    <xf numFmtId="10" fontId="1" fillId="4" borderId="7" xfId="0" applyNumberFormat="1" applyFont="1" applyFill="1" applyBorder="1" applyAlignment="1" applyProtection="1">
      <alignment horizontal="center" vertical="center"/>
    </xf>
    <xf numFmtId="49" fontId="1" fillId="11" borderId="11" xfId="0" applyNumberFormat="1" applyFont="1" applyFill="1" applyBorder="1" applyAlignment="1" applyProtection="1">
      <alignment horizontal="justify" wrapText="1"/>
    </xf>
    <xf numFmtId="0" fontId="1" fillId="0" borderId="1" xfId="0" applyFont="1" applyBorder="1" applyAlignment="1" applyProtection="1">
      <alignment horizontal="center" vertical="center" wrapText="1"/>
    </xf>
    <xf numFmtId="0" fontId="1" fillId="11" borderId="3" xfId="0" applyFont="1" applyFill="1" applyBorder="1" applyAlignment="1" applyProtection="1">
      <alignment horizontal="left" vertical="center"/>
    </xf>
    <xf numFmtId="0" fontId="1" fillId="11" borderId="4" xfId="0" applyFont="1" applyFill="1" applyBorder="1" applyAlignment="1" applyProtection="1">
      <alignment horizontal="left" vertical="center"/>
    </xf>
    <xf numFmtId="0" fontId="1" fillId="11" borderId="2" xfId="0" applyFont="1" applyFill="1" applyBorder="1" applyAlignment="1" applyProtection="1">
      <alignment horizontal="left" vertical="center"/>
    </xf>
    <xf numFmtId="49" fontId="1" fillId="11" borderId="1" xfId="0" applyNumberFormat="1" applyFont="1" applyFill="1" applyBorder="1" applyAlignment="1" applyProtection="1">
      <alignment horizontal="justify" vertical="center" wrapText="1"/>
    </xf>
    <xf numFmtId="49" fontId="1" fillId="11" borderId="5" xfId="0" applyNumberFormat="1" applyFont="1" applyFill="1" applyBorder="1" applyAlignment="1" applyProtection="1">
      <alignment horizontal="justify" vertical="center" wrapText="1"/>
    </xf>
    <xf numFmtId="49" fontId="1" fillId="11" borderId="13" xfId="0" applyNumberFormat="1" applyFont="1" applyFill="1" applyBorder="1" applyAlignment="1" applyProtection="1">
      <alignment horizontal="justify" vertical="center" wrapText="1"/>
    </xf>
    <xf numFmtId="0" fontId="2" fillId="5" borderId="3"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164" fontId="2" fillId="10" borderId="17" xfId="0" applyNumberFormat="1"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wrapText="1"/>
    </xf>
    <xf numFmtId="0" fontId="2" fillId="11" borderId="10" xfId="0" applyFont="1" applyFill="1" applyBorder="1" applyAlignment="1" applyProtection="1">
      <alignment horizontal="right" vertical="center"/>
    </xf>
    <xf numFmtId="0" fontId="2" fillId="11" borderId="8" xfId="0" applyFont="1" applyFill="1" applyBorder="1" applyAlignment="1" applyProtection="1">
      <alignment horizontal="right" vertical="center"/>
    </xf>
    <xf numFmtId="0" fontId="2" fillId="11" borderId="18" xfId="0" applyFont="1" applyFill="1" applyBorder="1" applyAlignment="1" applyProtection="1">
      <alignment horizontal="right" vertical="center"/>
    </xf>
    <xf numFmtId="0" fontId="1" fillId="7" borderId="1"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2"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0" fontId="2" fillId="11" borderId="15" xfId="0" applyFont="1" applyFill="1" applyBorder="1" applyAlignment="1" applyProtection="1">
      <alignment horizontal="center" vertical="center"/>
    </xf>
    <xf numFmtId="0" fontId="1" fillId="11" borderId="6" xfId="0" applyFont="1" applyFill="1" applyBorder="1" applyAlignment="1" applyProtection="1">
      <alignment horizontal="center" vertical="center"/>
    </xf>
    <xf numFmtId="0" fontId="1" fillId="11" borderId="7" xfId="0" applyFont="1" applyFill="1" applyBorder="1" applyAlignment="1" applyProtection="1">
      <alignment horizontal="center" vertical="center"/>
    </xf>
    <xf numFmtId="164" fontId="1" fillId="11" borderId="15" xfId="0" applyNumberFormat="1" applyFont="1" applyFill="1" applyBorder="1" applyAlignment="1" applyProtection="1">
      <alignment horizontal="center" vertical="center"/>
    </xf>
    <xf numFmtId="0" fontId="1" fillId="8" borderId="1" xfId="0" applyFont="1" applyFill="1" applyBorder="1" applyAlignment="1" applyProtection="1">
      <alignment horizontal="justify" vertical="center" wrapText="1"/>
    </xf>
    <xf numFmtId="0" fontId="1" fillId="11" borderId="1" xfId="0" applyFont="1" applyFill="1" applyBorder="1" applyAlignment="1" applyProtection="1">
      <alignment horizontal="right" vertical="center" wrapText="1"/>
    </xf>
    <xf numFmtId="49" fontId="1" fillId="11" borderId="10" xfId="0" applyNumberFormat="1" applyFont="1" applyFill="1" applyBorder="1" applyAlignment="1" applyProtection="1">
      <alignment horizontal="left" vertical="center"/>
    </xf>
    <xf numFmtId="49" fontId="1" fillId="11" borderId="8" xfId="0" applyNumberFormat="1" applyFont="1" applyFill="1" applyBorder="1" applyAlignment="1" applyProtection="1">
      <alignment horizontal="left" vertical="center"/>
    </xf>
    <xf numFmtId="49" fontId="1" fillId="11" borderId="9" xfId="0" applyNumberFormat="1" applyFont="1" applyFill="1" applyBorder="1" applyAlignment="1" applyProtection="1">
      <alignment horizontal="left" vertical="center"/>
    </xf>
    <xf numFmtId="0" fontId="7" fillId="5" borderId="1" xfId="0" applyFont="1" applyFill="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7" fillId="6"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2" fillId="5" borderId="1" xfId="0" applyFont="1" applyFill="1" applyBorder="1" applyAlignment="1" applyProtection="1">
      <alignment horizontal="center" vertical="center" wrapText="1"/>
    </xf>
    <xf numFmtId="49" fontId="1" fillId="11" borderId="10" xfId="0" applyNumberFormat="1" applyFont="1" applyFill="1" applyBorder="1" applyAlignment="1" applyProtection="1">
      <alignment horizontal="left" vertical="top" wrapText="1"/>
    </xf>
    <xf numFmtId="49" fontId="1" fillId="11" borderId="8" xfId="0" applyNumberFormat="1" applyFont="1" applyFill="1" applyBorder="1" applyAlignment="1" applyProtection="1">
      <alignment horizontal="left" vertical="top"/>
    </xf>
    <xf numFmtId="49" fontId="1" fillId="11" borderId="9" xfId="0" applyNumberFormat="1" applyFont="1" applyFill="1" applyBorder="1" applyAlignment="1" applyProtection="1">
      <alignment horizontal="left" vertical="top"/>
    </xf>
    <xf numFmtId="0" fontId="4" fillId="11" borderId="12" xfId="1" applyFill="1" applyBorder="1" applyAlignment="1" applyProtection="1">
      <alignment horizontal="left" vertical="top" wrapText="1"/>
    </xf>
    <xf numFmtId="0" fontId="13" fillId="11" borderId="5" xfId="1" applyFont="1" applyFill="1" applyBorder="1" applyAlignment="1" applyProtection="1">
      <alignment horizontal="left" vertical="top" wrapText="1"/>
    </xf>
    <xf numFmtId="0" fontId="13" fillId="11" borderId="13" xfId="1" applyFont="1" applyFill="1" applyBorder="1" applyAlignment="1" applyProtection="1">
      <alignment horizontal="left" vertical="top" wrapText="1"/>
    </xf>
    <xf numFmtId="0" fontId="2" fillId="5" borderId="6" xfId="0" applyFont="1" applyFill="1" applyBorder="1" applyAlignment="1" applyProtection="1">
      <alignment horizontal="left" vertical="center" wrapText="1"/>
    </xf>
    <xf numFmtId="0" fontId="2" fillId="5" borderId="15"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49" fontId="1" fillId="11" borderId="1" xfId="0" applyNumberFormat="1" applyFont="1" applyFill="1" applyBorder="1" applyAlignment="1" applyProtection="1">
      <alignment horizontal="left" vertical="top" wrapText="1"/>
    </xf>
    <xf numFmtId="0" fontId="15" fillId="11" borderId="0" xfId="1" applyFont="1" applyFill="1" applyAlignment="1" applyProtection="1">
      <alignment horizontal="left" vertical="center"/>
    </xf>
    <xf numFmtId="0" fontId="1" fillId="10" borderId="3" xfId="0" applyFont="1" applyFill="1" applyBorder="1" applyAlignment="1" applyProtection="1">
      <alignment horizontal="left" vertical="center"/>
      <protection locked="0"/>
    </xf>
    <xf numFmtId="0" fontId="1" fillId="10" borderId="4" xfId="0" applyFont="1" applyFill="1" applyBorder="1" applyAlignment="1" applyProtection="1">
      <alignment horizontal="left" vertical="center"/>
      <protection locked="0"/>
    </xf>
    <xf numFmtId="0" fontId="1" fillId="10" borderId="2" xfId="0" applyFont="1" applyFill="1" applyBorder="1" applyAlignment="1" applyProtection="1">
      <alignment horizontal="left" vertical="center"/>
      <protection locked="0"/>
    </xf>
    <xf numFmtId="0" fontId="2" fillId="11" borderId="0" xfId="0" applyFont="1" applyFill="1" applyAlignment="1" applyProtection="1">
      <alignment horizontal="left" vertical="center" wrapText="1"/>
    </xf>
    <xf numFmtId="49" fontId="1" fillId="11" borderId="1" xfId="0" applyNumberFormat="1" applyFont="1" applyFill="1" applyBorder="1" applyAlignment="1" applyProtection="1">
      <alignment horizontal="justify" vertical="top" wrapText="1"/>
    </xf>
    <xf numFmtId="0" fontId="1" fillId="10"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center" vertical="center"/>
    </xf>
    <xf numFmtId="0" fontId="1" fillId="10" borderId="3" xfId="0" applyFont="1" applyFill="1" applyBorder="1" applyAlignment="1" applyProtection="1">
      <alignment horizontal="left" vertical="center" wrapText="1"/>
      <protection locked="0"/>
    </xf>
    <xf numFmtId="0" fontId="1" fillId="10" borderId="4" xfId="0" applyFont="1" applyFill="1" applyBorder="1" applyAlignment="1" applyProtection="1">
      <alignment horizontal="left" vertical="center" wrapText="1"/>
      <protection locked="0"/>
    </xf>
    <xf numFmtId="0" fontId="1" fillId="10" borderId="2" xfId="0"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wrapText="1"/>
    </xf>
    <xf numFmtId="0" fontId="2" fillId="11" borderId="1" xfId="0" applyFont="1" applyFill="1" applyBorder="1" applyAlignment="1" applyProtection="1">
      <alignment horizontal="center" vertical="center"/>
    </xf>
    <xf numFmtId="0" fontId="8" fillId="11" borderId="1"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xf>
    <xf numFmtId="0" fontId="7" fillId="11" borderId="3" xfId="0" applyFont="1" applyFill="1" applyBorder="1" applyAlignment="1" applyProtection="1">
      <alignment horizontal="center" vertical="center" wrapText="1"/>
    </xf>
    <xf numFmtId="0" fontId="7" fillId="11" borderId="4" xfId="0" applyFont="1" applyFill="1" applyBorder="1" applyAlignment="1" applyProtection="1">
      <alignment horizontal="center" vertical="center" wrapText="1"/>
    </xf>
    <xf numFmtId="0" fontId="7" fillId="11" borderId="2" xfId="0" applyFont="1" applyFill="1" applyBorder="1" applyAlignment="1" applyProtection="1">
      <alignment horizontal="center" vertical="center" wrapText="1"/>
    </xf>
    <xf numFmtId="0" fontId="2" fillId="11" borderId="0" xfId="0" applyFont="1" applyFill="1" applyAlignment="1" applyProtection="1">
      <alignment horizontal="center" vertical="center"/>
    </xf>
    <xf numFmtId="0" fontId="1" fillId="11" borderId="3" xfId="0" applyFont="1" applyFill="1" applyBorder="1" applyAlignment="1" applyProtection="1">
      <alignment horizontal="right" vertical="center" wrapText="1"/>
    </xf>
    <xf numFmtId="0" fontId="1" fillId="11" borderId="4" xfId="0" applyFont="1" applyFill="1" applyBorder="1" applyAlignment="1" applyProtection="1">
      <alignment horizontal="right" vertical="center" wrapText="1"/>
    </xf>
    <xf numFmtId="0" fontId="1" fillId="11" borderId="2" xfId="0" applyFont="1" applyFill="1" applyBorder="1" applyAlignment="1" applyProtection="1">
      <alignment horizontal="right" vertical="center" wrapText="1"/>
    </xf>
    <xf numFmtId="0" fontId="3" fillId="0" borderId="1" xfId="0" applyFont="1" applyFill="1" applyBorder="1" applyAlignment="1" applyProtection="1">
      <alignment horizontal="center" vertical="center" wrapText="1"/>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11" borderId="0" xfId="0" applyFont="1" applyFill="1" applyAlignment="1" applyProtection="1">
      <alignment horizontal="center" vertical="center" wrapText="1"/>
    </xf>
    <xf numFmtId="0" fontId="1" fillId="0" borderId="4"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49" fontId="1" fillId="11" borderId="8" xfId="0" applyNumberFormat="1" applyFont="1" applyFill="1" applyBorder="1" applyAlignment="1" applyProtection="1">
      <alignment horizontal="left" vertical="top" wrapText="1"/>
    </xf>
    <xf numFmtId="49" fontId="1" fillId="11" borderId="0" xfId="0" applyNumberFormat="1" applyFont="1" applyFill="1" applyAlignment="1" applyProtection="1">
      <alignment horizontal="left" vertical="top" wrapText="1"/>
    </xf>
    <xf numFmtId="164" fontId="2" fillId="4" borderId="16" xfId="0" applyNumberFormat="1" applyFont="1" applyFill="1" applyBorder="1" applyAlignment="1" applyProtection="1">
      <alignment horizontal="center" vertical="center"/>
    </xf>
    <xf numFmtId="0" fontId="1" fillId="0" borderId="1" xfId="0" applyFont="1" applyBorder="1" applyAlignment="1" applyProtection="1">
      <alignment horizontal="center" vertical="center"/>
    </xf>
    <xf numFmtId="49" fontId="1" fillId="11" borderId="0" xfId="0" applyNumberFormat="1" applyFont="1" applyFill="1" applyAlignment="1" applyProtection="1">
      <alignment horizontal="justify" vertical="top" wrapText="1"/>
    </xf>
    <xf numFmtId="0" fontId="1" fillId="11" borderId="1" xfId="0" applyFont="1" applyFill="1" applyBorder="1" applyAlignment="1" applyProtection="1">
      <alignment horizontal="left" vertical="center"/>
    </xf>
    <xf numFmtId="0" fontId="2" fillId="11" borderId="3" xfId="0" applyFont="1" applyFill="1" applyBorder="1" applyAlignment="1" applyProtection="1">
      <alignment horizontal="center" vertical="center"/>
    </xf>
    <xf numFmtId="0" fontId="1" fillId="11" borderId="1" xfId="0" applyFont="1" applyFill="1" applyBorder="1" applyAlignment="1" applyProtection="1">
      <alignment horizontal="left" vertical="center" wrapText="1"/>
    </xf>
    <xf numFmtId="49" fontId="1" fillId="11" borderId="11" xfId="0" applyNumberFormat="1" applyFont="1" applyFill="1" applyBorder="1" applyAlignment="1" applyProtection="1">
      <alignment horizontal="justify" vertical="top" wrapText="1"/>
    </xf>
    <xf numFmtId="49" fontId="1" fillId="11" borderId="0" xfId="0" applyNumberFormat="1" applyFont="1" applyFill="1" applyAlignment="1" applyProtection="1">
      <alignment horizontal="justify" vertical="center" wrapText="1"/>
    </xf>
    <xf numFmtId="0" fontId="2" fillId="11" borderId="11" xfId="0" applyFont="1" applyFill="1" applyBorder="1" applyAlignment="1" applyProtection="1">
      <alignment horizontal="right" vertical="center" wrapText="1"/>
    </xf>
    <xf numFmtId="0" fontId="2" fillId="11" borderId="14" xfId="0" applyFont="1" applyFill="1" applyBorder="1" applyAlignment="1" applyProtection="1">
      <alignment horizontal="right" vertical="center" wrapText="1"/>
    </xf>
  </cellXfs>
  <cellStyles count="3">
    <cellStyle name="Hipervínculo" xfId="1" builtinId="8"/>
    <cellStyle name="Normal" xfId="0" builtinId="0"/>
    <cellStyle name="Porcentaje" xfId="2" builtinId="5"/>
  </cellStyles>
  <dxfs count="38">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rgb="FFFF8000"/>
        </patternFill>
      </fill>
    </dxf>
    <dxf>
      <font>
        <color rgb="FF006100"/>
      </font>
      <fill>
        <patternFill>
          <bgColor rgb="FFC6EFCE"/>
        </patternFill>
      </fill>
    </dxf>
    <dxf>
      <font>
        <color rgb="FF9C0006"/>
      </font>
      <fill>
        <patternFill>
          <bgColor rgb="FFFFC7CE"/>
        </patternFill>
      </fill>
    </dxf>
    <dxf>
      <font>
        <color theme="1"/>
      </font>
      <fill>
        <patternFill>
          <bgColor rgb="FFFF8000"/>
        </patternFill>
      </fill>
    </dxf>
    <dxf>
      <font>
        <color theme="1"/>
      </font>
      <fill>
        <patternFill>
          <bgColor rgb="FFFF0000"/>
        </patternFill>
      </fill>
    </dxf>
    <dxf>
      <font>
        <color rgb="FFFF8000"/>
      </font>
      <fill>
        <patternFill>
          <bgColor rgb="FFFF8000"/>
        </patternFill>
      </fill>
    </dxf>
    <dxf>
      <font>
        <color theme="1"/>
      </font>
      <fill>
        <patternFill>
          <bgColor rgb="FFFF8000"/>
        </patternFill>
      </fill>
    </dxf>
    <dxf>
      <font>
        <color theme="1"/>
      </font>
      <fill>
        <patternFill>
          <bgColor rgb="FFFF0000"/>
        </patternFill>
      </fill>
    </dxf>
    <dxf>
      <font>
        <color rgb="FFFF8000"/>
      </font>
      <fill>
        <patternFill>
          <bgColor rgb="FFFF8000"/>
        </patternFill>
      </fill>
    </dxf>
    <dxf>
      <font>
        <color theme="1"/>
      </font>
      <fill>
        <patternFill>
          <bgColor rgb="FFFF8000"/>
        </patternFill>
      </fill>
    </dxf>
    <dxf>
      <font>
        <color theme="1"/>
      </font>
      <fill>
        <patternFill>
          <bgColor rgb="FFFF0000"/>
        </patternFill>
      </fill>
    </dxf>
    <dxf>
      <font>
        <color rgb="FFFF8000"/>
      </font>
      <fill>
        <patternFill>
          <bgColor rgb="FFFF8000"/>
        </patternFill>
      </fill>
    </dxf>
    <dxf>
      <font>
        <color theme="1"/>
      </font>
      <fill>
        <patternFill>
          <bgColor rgb="FFFF8000"/>
        </patternFill>
      </fill>
    </dxf>
    <dxf>
      <font>
        <color rgb="FFFF8000"/>
      </font>
      <fill>
        <patternFill>
          <bgColor rgb="FFFF8000"/>
        </patternFill>
      </fill>
    </dxf>
    <dxf>
      <font>
        <color theme="1"/>
      </font>
      <fill>
        <patternFill>
          <bgColor rgb="FFFF8000"/>
        </patternFill>
      </fill>
    </dxf>
    <dxf>
      <font>
        <color theme="1"/>
      </font>
      <fill>
        <patternFill>
          <bgColor rgb="FFFF0000"/>
        </patternFill>
      </fill>
    </dxf>
    <dxf>
      <font>
        <color theme="1"/>
      </font>
      <fill>
        <patternFill>
          <bgColor rgb="FFFF8000"/>
        </patternFill>
      </fill>
    </dxf>
    <dxf>
      <font>
        <color theme="1"/>
      </font>
      <fill>
        <patternFill>
          <bgColor rgb="FFFF0000"/>
        </patternFill>
      </fill>
    </dxf>
    <dxf>
      <font>
        <color rgb="FFFF8000"/>
      </font>
      <fill>
        <patternFill>
          <bgColor rgb="FFFF8000"/>
        </patternFill>
      </fill>
    </dxf>
    <dxf>
      <font>
        <color theme="1"/>
      </font>
      <fill>
        <patternFill>
          <bgColor rgb="FFFF8000"/>
        </patternFill>
      </fill>
    </dxf>
    <dxf>
      <font>
        <color theme="1"/>
      </font>
      <fill>
        <patternFill>
          <bgColor rgb="FFFF0000"/>
        </patternFill>
      </fill>
    </dxf>
    <dxf>
      <font>
        <color rgb="FFFF8000"/>
      </font>
      <fill>
        <patternFill>
          <bgColor rgb="FFFF8000"/>
        </patternFill>
      </fill>
    </dxf>
    <dxf>
      <font>
        <color theme="1"/>
      </font>
      <fill>
        <patternFill>
          <bgColor rgb="FFFF8000"/>
        </patternFill>
      </fill>
    </dxf>
    <dxf>
      <font>
        <color theme="1"/>
      </font>
      <fill>
        <patternFill>
          <bgColor rgb="FFFF0000"/>
        </patternFill>
      </fill>
    </dxf>
    <dxf>
      <font>
        <color rgb="FFFF8000"/>
      </font>
      <fill>
        <patternFill>
          <bgColor rgb="FFFF8000"/>
        </patternFill>
      </fill>
    </dxf>
    <dxf>
      <font>
        <color theme="1"/>
      </font>
      <fill>
        <patternFill>
          <bgColor rgb="FFFF8000"/>
        </patternFill>
      </fill>
    </dxf>
    <dxf>
      <font>
        <color theme="1"/>
      </font>
      <fill>
        <patternFill>
          <bgColor rgb="FFFF0000"/>
        </patternFill>
      </fill>
    </dxf>
    <dxf>
      <font>
        <color rgb="FFFF8000"/>
      </font>
      <fill>
        <patternFill patternType="solid">
          <fgColor indexed="64"/>
          <bgColor rgb="FFFF8000"/>
        </patternFill>
      </fill>
    </dxf>
    <dxf>
      <font>
        <color theme="1"/>
      </font>
      <fill>
        <patternFill>
          <bgColor rgb="FFFF8000"/>
        </patternFill>
      </fill>
    </dxf>
    <dxf>
      <font>
        <color theme="1"/>
      </font>
      <fill>
        <patternFill>
          <bgColor rgb="FFFF0000"/>
        </patternFill>
      </fill>
    </dxf>
    <dxf>
      <font>
        <color rgb="FFFF8000"/>
      </font>
      <fill>
        <patternFill>
          <bgColor rgb="FFFF8000"/>
        </patternFill>
      </fill>
    </dxf>
    <dxf>
      <font>
        <color theme="1"/>
      </font>
      <fill>
        <patternFill>
          <bgColor rgb="FFFF8000"/>
        </patternFill>
      </fill>
    </dxf>
    <dxf>
      <font>
        <color theme="1"/>
      </font>
      <fill>
        <patternFill>
          <bgColor rgb="FFFF0000"/>
        </patternFill>
      </fill>
    </dxf>
    <dxf>
      <font>
        <color theme="1"/>
      </font>
      <fill>
        <patternFill>
          <bgColor rgb="FFFF0000"/>
        </patternFill>
      </fill>
    </dxf>
  </dxfs>
  <tableStyles count="0" defaultTableStyle="TableStyleMedium2" defaultPivotStyle="PivotStyleLight16"/>
  <colors>
    <mruColors>
      <color rgb="FFFF8000"/>
      <color rgb="FFFFA500"/>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cdcultural.org/publicaciones/subvenciones-destinadas-a-proyectos-culturales-de-pequeno-y-mediano-formato-realizados-o-a-realizar-entre-el-segundo-semestre-de-2025-y-el-primer-semestre-de-20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3460-8E1A-4DFB-B68D-077D2056A6D7}">
  <sheetPr>
    <pageSetUpPr fitToPage="1"/>
  </sheetPr>
  <dimension ref="B1:M162"/>
  <sheetViews>
    <sheetView tabSelected="1" zoomScale="80" zoomScaleNormal="80" zoomScaleSheetLayoutView="90" workbookViewId="0">
      <selection activeCell="B4" sqref="B4:L4"/>
    </sheetView>
  </sheetViews>
  <sheetFormatPr baseColWidth="10" defaultColWidth="10.7109375" defaultRowHeight="12.75" x14ac:dyDescent="0.25"/>
  <cols>
    <col min="1" max="1" width="3.42578125" style="22" customWidth="1"/>
    <col min="2" max="2" width="12.140625" style="22" customWidth="1"/>
    <col min="3" max="3" width="13.85546875" style="22" bestFit="1" customWidth="1"/>
    <col min="4" max="5" width="10.7109375" style="22" customWidth="1"/>
    <col min="6" max="6" width="10.7109375" style="22"/>
    <col min="7" max="7" width="10.7109375" style="22" customWidth="1"/>
    <col min="8" max="8" width="11.42578125" style="22" customWidth="1"/>
    <col min="9" max="9" width="13.140625" style="22" customWidth="1"/>
    <col min="10" max="10" width="11.140625" style="22" customWidth="1"/>
    <col min="11" max="11" width="12.7109375" style="22" customWidth="1"/>
    <col min="12" max="12" width="63.5703125" style="23" customWidth="1"/>
    <col min="13" max="16384" width="10.7109375" style="22"/>
  </cols>
  <sheetData>
    <row r="1" spans="2:13" ht="6" customHeight="1" x14ac:dyDescent="0.25"/>
    <row r="2" spans="2:13" s="24" customFormat="1" ht="23.25" customHeight="1" x14ac:dyDescent="0.25">
      <c r="B2" s="161" t="s">
        <v>82</v>
      </c>
      <c r="C2" s="161"/>
      <c r="D2" s="161"/>
      <c r="E2" s="161"/>
      <c r="F2" s="161"/>
      <c r="G2" s="161"/>
      <c r="H2" s="161"/>
      <c r="I2" s="161"/>
      <c r="J2" s="161"/>
      <c r="K2" s="161"/>
      <c r="L2" s="161"/>
    </row>
    <row r="3" spans="2:13" x14ac:dyDescent="0.25">
      <c r="B3" s="25"/>
      <c r="C3" s="25"/>
      <c r="D3" s="25"/>
      <c r="E3" s="25"/>
      <c r="F3" s="25"/>
      <c r="G3" s="25"/>
      <c r="H3" s="25"/>
      <c r="I3" s="25"/>
      <c r="J3" s="25"/>
      <c r="K3" s="25"/>
      <c r="L3" s="25"/>
    </row>
    <row r="4" spans="2:13" ht="36" customHeight="1" x14ac:dyDescent="0.25">
      <c r="B4" s="161" t="s">
        <v>81</v>
      </c>
      <c r="C4" s="161"/>
      <c r="D4" s="161"/>
      <c r="E4" s="161"/>
      <c r="F4" s="161"/>
      <c r="G4" s="161"/>
      <c r="H4" s="161"/>
      <c r="I4" s="161"/>
      <c r="J4" s="161"/>
      <c r="K4" s="161"/>
      <c r="L4" s="161"/>
    </row>
    <row r="6" spans="2:13" x14ac:dyDescent="0.25">
      <c r="B6" s="26" t="s">
        <v>128</v>
      </c>
    </row>
    <row r="7" spans="2:13" ht="12.75" customHeight="1" x14ac:dyDescent="0.25">
      <c r="B7" s="179" t="s">
        <v>100</v>
      </c>
      <c r="C7" s="179"/>
      <c r="D7" s="179"/>
      <c r="E7" s="179"/>
      <c r="F7" s="179"/>
      <c r="G7" s="179"/>
      <c r="H7" s="179"/>
      <c r="I7" s="179"/>
      <c r="J7" s="179"/>
      <c r="K7" s="179"/>
      <c r="L7" s="179"/>
    </row>
    <row r="8" spans="2:13" x14ac:dyDescent="0.25">
      <c r="B8" s="179"/>
      <c r="C8" s="179"/>
      <c r="D8" s="179"/>
      <c r="E8" s="179"/>
      <c r="F8" s="179"/>
      <c r="G8" s="179"/>
      <c r="H8" s="179"/>
      <c r="I8" s="179"/>
      <c r="J8" s="179"/>
      <c r="K8" s="179"/>
      <c r="L8" s="179"/>
    </row>
    <row r="9" spans="2:13" ht="17.25" customHeight="1" x14ac:dyDescent="0.25">
      <c r="B9" s="179"/>
      <c r="C9" s="179"/>
      <c r="D9" s="179"/>
      <c r="E9" s="179"/>
      <c r="F9" s="179"/>
      <c r="G9" s="179"/>
      <c r="H9" s="179"/>
      <c r="I9" s="179"/>
      <c r="J9" s="179"/>
      <c r="K9" s="179"/>
      <c r="L9" s="179"/>
    </row>
    <row r="10" spans="2:13" x14ac:dyDescent="0.25">
      <c r="B10" s="27"/>
      <c r="C10" s="27"/>
      <c r="D10" s="27"/>
      <c r="E10" s="27"/>
      <c r="F10" s="27"/>
      <c r="G10" s="27"/>
      <c r="H10" s="27"/>
      <c r="I10" s="27"/>
      <c r="J10" s="27"/>
      <c r="K10" s="27"/>
      <c r="L10" s="27"/>
    </row>
    <row r="11" spans="2:13" ht="17.25" customHeight="1" x14ac:dyDescent="0.25">
      <c r="B11" s="26" t="s">
        <v>35</v>
      </c>
    </row>
    <row r="12" spans="2:13" ht="43.5" customHeight="1" x14ac:dyDescent="0.25">
      <c r="B12" s="163" t="s">
        <v>27</v>
      </c>
      <c r="C12" s="164" t="s">
        <v>102</v>
      </c>
      <c r="D12" s="165"/>
      <c r="E12" s="165"/>
      <c r="F12" s="165"/>
      <c r="G12" s="165"/>
      <c r="H12" s="165"/>
      <c r="I12" s="165"/>
      <c r="J12" s="165"/>
      <c r="K12" s="165"/>
      <c r="L12" s="166"/>
    </row>
    <row r="13" spans="2:13" ht="34.5" customHeight="1" x14ac:dyDescent="0.25">
      <c r="B13" s="163"/>
      <c r="C13" s="167" t="s">
        <v>131</v>
      </c>
      <c r="D13" s="168"/>
      <c r="E13" s="168"/>
      <c r="F13" s="168"/>
      <c r="G13" s="168"/>
      <c r="H13" s="168"/>
      <c r="I13" s="168"/>
      <c r="J13" s="168"/>
      <c r="K13" s="168"/>
      <c r="L13" s="169"/>
      <c r="M13" s="28"/>
    </row>
    <row r="14" spans="2:13" ht="12.75" customHeight="1" x14ac:dyDescent="0.25">
      <c r="B14" s="170" t="s">
        <v>24</v>
      </c>
      <c r="C14" s="155" t="s">
        <v>60</v>
      </c>
      <c r="D14" s="156"/>
      <c r="E14" s="156"/>
      <c r="F14" s="156"/>
      <c r="G14" s="156"/>
      <c r="H14" s="156"/>
      <c r="I14" s="156"/>
      <c r="J14" s="156"/>
      <c r="K14" s="156"/>
      <c r="L14" s="157"/>
    </row>
    <row r="15" spans="2:13" ht="12.75" customHeight="1" x14ac:dyDescent="0.25">
      <c r="B15" s="171"/>
      <c r="C15" s="29" t="s">
        <v>40</v>
      </c>
      <c r="D15" s="173" t="s">
        <v>25</v>
      </c>
      <c r="E15" s="173"/>
      <c r="F15" s="173"/>
      <c r="G15" s="173"/>
      <c r="H15" s="173"/>
      <c r="I15" s="173"/>
      <c r="J15" s="173"/>
      <c r="K15" s="173"/>
      <c r="L15" s="173"/>
    </row>
    <row r="16" spans="2:13" ht="12.75" customHeight="1" x14ac:dyDescent="0.25">
      <c r="B16" s="171"/>
      <c r="C16" s="30" t="s">
        <v>41</v>
      </c>
      <c r="D16" s="173" t="s">
        <v>156</v>
      </c>
      <c r="E16" s="173"/>
      <c r="F16" s="173"/>
      <c r="G16" s="173"/>
      <c r="H16" s="173"/>
      <c r="I16" s="173"/>
      <c r="J16" s="173"/>
      <c r="K16" s="173"/>
      <c r="L16" s="173"/>
    </row>
    <row r="17" spans="2:12" x14ac:dyDescent="0.25">
      <c r="B17" s="171"/>
      <c r="C17" s="31" t="s">
        <v>59</v>
      </c>
      <c r="D17" s="132" t="s">
        <v>46</v>
      </c>
      <c r="E17" s="132"/>
      <c r="F17" s="132"/>
      <c r="G17" s="132"/>
      <c r="H17" s="132"/>
      <c r="I17" s="132"/>
      <c r="J17" s="132"/>
      <c r="K17" s="132"/>
      <c r="L17" s="132"/>
    </row>
    <row r="18" spans="2:12" ht="29.25" customHeight="1" x14ac:dyDescent="0.25">
      <c r="B18" s="171"/>
      <c r="C18" s="32" t="s">
        <v>42</v>
      </c>
      <c r="D18" s="179" t="s">
        <v>38</v>
      </c>
      <c r="E18" s="179"/>
      <c r="F18" s="179"/>
      <c r="G18" s="179"/>
      <c r="H18" s="179"/>
      <c r="I18" s="179"/>
      <c r="J18" s="179"/>
      <c r="K18" s="179"/>
      <c r="L18" s="179"/>
    </row>
    <row r="19" spans="2:12" ht="27" customHeight="1" x14ac:dyDescent="0.25">
      <c r="B19" s="172"/>
      <c r="C19" s="33" t="s">
        <v>47</v>
      </c>
      <c r="D19" s="133" t="s">
        <v>48</v>
      </c>
      <c r="E19" s="133"/>
      <c r="F19" s="133"/>
      <c r="G19" s="133"/>
      <c r="H19" s="133"/>
      <c r="I19" s="133"/>
      <c r="J19" s="133"/>
      <c r="K19" s="133"/>
      <c r="L19" s="134"/>
    </row>
    <row r="20" spans="2:12" ht="75.75" customHeight="1" x14ac:dyDescent="0.25">
      <c r="B20" s="34" t="s">
        <v>101</v>
      </c>
      <c r="C20" s="116" t="s">
        <v>61</v>
      </c>
      <c r="D20" s="117"/>
      <c r="E20" s="117"/>
      <c r="F20" s="117"/>
      <c r="G20" s="117"/>
      <c r="H20" s="117"/>
      <c r="I20" s="117"/>
      <c r="J20" s="117"/>
      <c r="K20" s="117"/>
      <c r="L20" s="117"/>
    </row>
    <row r="22" spans="2:12" ht="30.75" customHeight="1" x14ac:dyDescent="0.25">
      <c r="B22" s="142" t="s">
        <v>142</v>
      </c>
      <c r="C22" s="142"/>
      <c r="D22" s="142"/>
      <c r="E22" s="142"/>
      <c r="F22" s="142"/>
      <c r="G22" s="142"/>
      <c r="H22" s="142"/>
      <c r="I22" s="142"/>
      <c r="J22" s="142"/>
      <c r="K22" s="142"/>
      <c r="L22" s="142"/>
    </row>
    <row r="24" spans="2:12" s="36" customFormat="1" ht="21" x14ac:dyDescent="0.25">
      <c r="B24" s="174" t="s">
        <v>43</v>
      </c>
      <c r="C24" s="174"/>
      <c r="D24" s="174"/>
      <c r="E24" s="174"/>
      <c r="F24" s="174"/>
      <c r="G24" s="174"/>
      <c r="H24" s="174"/>
      <c r="I24" s="174"/>
      <c r="J24" s="174"/>
      <c r="K24" s="174"/>
      <c r="L24" s="35"/>
    </row>
    <row r="26" spans="2:12" ht="18" customHeight="1" x14ac:dyDescent="0.25">
      <c r="B26" s="162" t="s">
        <v>44</v>
      </c>
      <c r="C26" s="162"/>
      <c r="D26" s="162"/>
      <c r="E26" s="162"/>
      <c r="F26" s="162"/>
      <c r="G26" s="162"/>
      <c r="H26" s="162"/>
      <c r="I26" s="162"/>
      <c r="J26" s="162"/>
      <c r="K26" s="162"/>
      <c r="L26" s="162"/>
    </row>
    <row r="27" spans="2:12" x14ac:dyDescent="0.25">
      <c r="B27" s="37"/>
      <c r="C27" s="37"/>
      <c r="D27" s="37"/>
      <c r="E27" s="37"/>
      <c r="F27" s="37"/>
      <c r="G27" s="37"/>
      <c r="H27" s="37"/>
      <c r="I27" s="37"/>
      <c r="J27" s="37"/>
      <c r="K27" s="37"/>
      <c r="L27" s="37"/>
    </row>
    <row r="28" spans="2:12" ht="14.1" customHeight="1" x14ac:dyDescent="0.25">
      <c r="B28" s="135" t="s">
        <v>30</v>
      </c>
      <c r="C28" s="136"/>
      <c r="D28" s="136"/>
      <c r="E28" s="136"/>
      <c r="F28" s="136"/>
      <c r="G28" s="136"/>
      <c r="H28" s="136"/>
      <c r="I28" s="136"/>
      <c r="J28" s="89" t="s">
        <v>3</v>
      </c>
      <c r="K28" s="89"/>
      <c r="L28" s="89"/>
    </row>
    <row r="29" spans="2:12" x14ac:dyDescent="0.25">
      <c r="B29" s="26"/>
    </row>
    <row r="30" spans="2:12" ht="14.1" customHeight="1" x14ac:dyDescent="0.25">
      <c r="B30" s="26" t="s">
        <v>31</v>
      </c>
      <c r="D30" s="175"/>
      <c r="E30" s="176"/>
      <c r="F30" s="176"/>
      <c r="G30" s="176"/>
      <c r="H30" s="176"/>
      <c r="I30" s="177"/>
    </row>
    <row r="31" spans="2:12" x14ac:dyDescent="0.25">
      <c r="B31" s="26"/>
    </row>
    <row r="32" spans="2:12" ht="12.75" customHeight="1" x14ac:dyDescent="0.25">
      <c r="B32" s="178" t="s">
        <v>106</v>
      </c>
      <c r="C32" s="178"/>
      <c r="D32" s="180"/>
      <c r="E32" s="180"/>
      <c r="F32" s="180"/>
      <c r="G32" s="180"/>
      <c r="H32" s="180"/>
      <c r="I32" s="180"/>
      <c r="J32" s="88" t="s">
        <v>34</v>
      </c>
      <c r="K32" s="88"/>
      <c r="L32" s="88"/>
    </row>
    <row r="33" spans="2:12" ht="12.75" customHeight="1" x14ac:dyDescent="0.25">
      <c r="B33" s="38"/>
      <c r="C33" s="38"/>
      <c r="D33" s="180"/>
      <c r="E33" s="180"/>
      <c r="F33" s="180"/>
      <c r="G33" s="180"/>
      <c r="H33" s="180"/>
      <c r="I33" s="180"/>
      <c r="J33" s="39"/>
      <c r="K33" s="39"/>
      <c r="L33" s="39"/>
    </row>
    <row r="34" spans="2:12" ht="12.75" customHeight="1" x14ac:dyDescent="0.25">
      <c r="B34" s="38"/>
      <c r="C34" s="38"/>
      <c r="D34" s="180"/>
      <c r="E34" s="180"/>
      <c r="F34" s="180"/>
      <c r="G34" s="180"/>
      <c r="H34" s="180"/>
      <c r="I34" s="180"/>
      <c r="J34" s="39"/>
      <c r="K34" s="39"/>
      <c r="L34" s="39"/>
    </row>
    <row r="35" spans="2:12" ht="12.75" customHeight="1" x14ac:dyDescent="0.25">
      <c r="B35" s="38"/>
      <c r="C35" s="38"/>
      <c r="I35" s="40"/>
      <c r="J35" s="39"/>
      <c r="K35" s="39"/>
      <c r="L35" s="39"/>
    </row>
    <row r="36" spans="2:12" ht="15" customHeight="1" x14ac:dyDescent="0.25">
      <c r="B36" s="181" t="s">
        <v>33</v>
      </c>
      <c r="C36" s="181"/>
      <c r="D36" s="181"/>
      <c r="E36" s="181"/>
      <c r="F36" s="181"/>
      <c r="G36" s="181"/>
      <c r="H36" s="181"/>
      <c r="I36" s="181"/>
      <c r="J36" s="37"/>
      <c r="K36" s="41"/>
      <c r="L36" s="41"/>
    </row>
    <row r="38" spans="2:12" ht="26.25" customHeight="1" x14ac:dyDescent="0.25">
      <c r="B38" s="178" t="s">
        <v>62</v>
      </c>
      <c r="C38" s="178"/>
      <c r="D38" s="182"/>
      <c r="E38" s="183"/>
      <c r="F38" s="184"/>
      <c r="G38" s="215" t="s">
        <v>32</v>
      </c>
      <c r="H38" s="216"/>
      <c r="I38" s="5"/>
      <c r="J38" s="40"/>
    </row>
    <row r="39" spans="2:12" x14ac:dyDescent="0.25">
      <c r="B39" s="42"/>
      <c r="C39" s="42"/>
      <c r="D39" s="43"/>
      <c r="E39" s="43"/>
      <c r="F39" s="43"/>
      <c r="G39" s="42"/>
      <c r="H39" s="42"/>
      <c r="I39" s="44"/>
      <c r="J39" s="44"/>
    </row>
    <row r="41" spans="2:12" ht="18" customHeight="1" x14ac:dyDescent="0.25">
      <c r="B41" s="138" t="s">
        <v>4</v>
      </c>
      <c r="C41" s="138"/>
      <c r="D41" s="138"/>
      <c r="E41" s="138"/>
      <c r="F41" s="138"/>
      <c r="G41" s="138"/>
      <c r="H41" s="138"/>
      <c r="I41" s="138"/>
      <c r="J41" s="138"/>
      <c r="K41" s="138"/>
      <c r="L41" s="138"/>
    </row>
    <row r="42" spans="2:12" x14ac:dyDescent="0.25">
      <c r="B42" s="45"/>
      <c r="C42" s="45"/>
      <c r="D42" s="45"/>
      <c r="E42" s="45"/>
      <c r="F42" s="45"/>
      <c r="G42" s="45"/>
      <c r="H42" s="45"/>
      <c r="I42" s="45"/>
      <c r="J42" s="45"/>
      <c r="K42" s="45"/>
      <c r="L42" s="46"/>
    </row>
    <row r="43" spans="2:12" ht="15" customHeight="1" thickBot="1" x14ac:dyDescent="0.3">
      <c r="I43" s="47" t="s">
        <v>1</v>
      </c>
      <c r="J43" s="48" t="s">
        <v>95</v>
      </c>
      <c r="K43" s="37"/>
      <c r="L43" s="49" t="s">
        <v>3</v>
      </c>
    </row>
    <row r="44" spans="2:12" ht="27" customHeight="1" thickBot="1" x14ac:dyDescent="0.25">
      <c r="B44" s="139" t="s">
        <v>63</v>
      </c>
      <c r="C44" s="140"/>
      <c r="D44" s="140"/>
      <c r="E44" s="140"/>
      <c r="F44" s="140"/>
      <c r="G44" s="140"/>
      <c r="H44" s="141"/>
      <c r="I44" s="137">
        <v>0</v>
      </c>
      <c r="J44" s="8" t="e">
        <f>I44/I108</f>
        <v>#DIV/0!</v>
      </c>
      <c r="K44" s="50"/>
      <c r="L44" s="95" t="s">
        <v>94</v>
      </c>
    </row>
    <row r="45" spans="2:12" ht="23.1" customHeight="1" thickBot="1" x14ac:dyDescent="0.3">
      <c r="B45" s="159" t="str">
        <f>IF(I44&lt;=25000,"Correcto, la Cuantía solicitada respeta el límite absoluto establecido","ATENCIÓN, la Cuantía solicitada supera el límite absoluto")</f>
        <v>Correcto, la Cuantía solicitada respeta el límite absoluto establecido</v>
      </c>
      <c r="C45" s="160"/>
      <c r="D45" s="160"/>
      <c r="E45" s="160"/>
      <c r="F45" s="160"/>
      <c r="G45" s="160"/>
      <c r="H45" s="160"/>
      <c r="I45" s="137"/>
      <c r="J45" s="97" t="s">
        <v>49</v>
      </c>
      <c r="K45" s="50"/>
      <c r="L45" s="96"/>
    </row>
    <row r="46" spans="2:12" ht="23.1" customHeight="1" thickBot="1" x14ac:dyDescent="0.3">
      <c r="B46" s="104" t="e">
        <f>IF(J44&lt;=0.8,"Correcto, la Cuantía solicitada respeta el límite relativo establecido","ATENCIÓN, la Cuantía solicitada supera el límite relativo")</f>
        <v>#DIV/0!</v>
      </c>
      <c r="C46" s="105"/>
      <c r="D46" s="105"/>
      <c r="E46" s="105"/>
      <c r="F46" s="105"/>
      <c r="G46" s="105"/>
      <c r="H46" s="105"/>
      <c r="I46" s="137"/>
      <c r="J46" s="98"/>
      <c r="K46" s="50"/>
      <c r="L46" s="96"/>
    </row>
    <row r="47" spans="2:12" x14ac:dyDescent="0.25">
      <c r="K47" s="24"/>
      <c r="L47" s="39"/>
    </row>
    <row r="48" spans="2:12" ht="14.1" customHeight="1" x14ac:dyDescent="0.25">
      <c r="B48" s="158" t="s">
        <v>0</v>
      </c>
      <c r="C48" s="158"/>
      <c r="D48" s="158"/>
      <c r="E48" s="158"/>
      <c r="F48" s="158"/>
      <c r="G48" s="158"/>
      <c r="H48" s="158"/>
      <c r="I48" s="158"/>
      <c r="J48" s="158"/>
      <c r="K48" s="158"/>
      <c r="L48" s="51" t="s">
        <v>107</v>
      </c>
    </row>
    <row r="49" spans="2:12" ht="63.75" customHeight="1" x14ac:dyDescent="0.25">
      <c r="C49" s="42"/>
      <c r="D49" s="42"/>
      <c r="E49" s="42"/>
      <c r="F49" s="42"/>
      <c r="G49" s="42"/>
      <c r="H49" s="42"/>
      <c r="I49" s="52" t="s">
        <v>149</v>
      </c>
      <c r="J49" s="53" t="s">
        <v>108</v>
      </c>
      <c r="K49" s="53" t="s">
        <v>36</v>
      </c>
      <c r="L49" s="21" t="s">
        <v>148</v>
      </c>
    </row>
    <row r="50" spans="2:12" ht="33" customHeight="1" x14ac:dyDescent="0.25">
      <c r="B50" s="153" t="s">
        <v>118</v>
      </c>
      <c r="C50" s="153"/>
      <c r="D50" s="153"/>
      <c r="E50" s="153"/>
      <c r="F50" s="153"/>
      <c r="G50" s="153"/>
      <c r="H50" s="153"/>
      <c r="I50" s="6">
        <v>0</v>
      </c>
      <c r="J50" s="6">
        <v>0</v>
      </c>
      <c r="K50" s="6">
        <v>0</v>
      </c>
      <c r="L50" s="54"/>
    </row>
    <row r="51" spans="2:12" x14ac:dyDescent="0.25">
      <c r="B51" s="55"/>
      <c r="C51" s="55"/>
      <c r="D51" s="55"/>
      <c r="E51" s="55"/>
      <c r="F51" s="55"/>
      <c r="G51" s="55"/>
      <c r="H51" s="55"/>
      <c r="I51" s="56"/>
      <c r="J51" s="56"/>
      <c r="K51" s="56"/>
    </row>
    <row r="52" spans="2:12" ht="27.75" customHeight="1" x14ac:dyDescent="0.25">
      <c r="B52" s="107" t="s">
        <v>119</v>
      </c>
      <c r="C52" s="108"/>
      <c r="D52" s="108"/>
      <c r="E52" s="108"/>
      <c r="F52" s="108"/>
      <c r="G52" s="108"/>
      <c r="H52" s="109"/>
      <c r="I52" s="52" t="s">
        <v>1</v>
      </c>
      <c r="J52" s="48" t="s">
        <v>83</v>
      </c>
      <c r="K52" s="52" t="s">
        <v>17</v>
      </c>
      <c r="L52" s="90" t="s">
        <v>117</v>
      </c>
    </row>
    <row r="53" spans="2:12" ht="72" customHeight="1" x14ac:dyDescent="0.25">
      <c r="B53" s="110"/>
      <c r="C53" s="111"/>
      <c r="D53" s="111"/>
      <c r="E53" s="111"/>
      <c r="F53" s="111"/>
      <c r="G53" s="111"/>
      <c r="H53" s="112"/>
      <c r="I53" s="6">
        <v>0</v>
      </c>
      <c r="J53" s="6">
        <v>0</v>
      </c>
      <c r="K53" s="6">
        <v>0</v>
      </c>
      <c r="L53" s="90"/>
    </row>
    <row r="54" spans="2:12" ht="20.100000000000001" customHeight="1" x14ac:dyDescent="0.25">
      <c r="B54" s="196" t="s">
        <v>110</v>
      </c>
      <c r="C54" s="197"/>
      <c r="D54" s="197"/>
      <c r="E54" s="197"/>
      <c r="F54" s="197"/>
      <c r="G54" s="197"/>
      <c r="H54" s="198"/>
      <c r="I54" s="125" t="e">
        <f>I53/I114</f>
        <v>#DIV/0!</v>
      </c>
      <c r="J54" s="93" t="s">
        <v>2</v>
      </c>
      <c r="K54" s="93" t="s">
        <v>2</v>
      </c>
      <c r="L54" s="90" t="s">
        <v>86</v>
      </c>
    </row>
    <row r="55" spans="2:12" ht="50.1" customHeight="1" x14ac:dyDescent="0.25">
      <c r="B55" s="104" t="e">
        <f>IF(I54="","",IF(I54&lt;=0.2,"Correcto, se respeta el límite del capítulo 2. Siempre y cuando estos importes se mantengan inalterados en la futura fase de justificación.","ATENCIÓN, se supera el límite del capítulo 2. Dicha restricción se aplicará en la futura fase de justificación, si el proyecto es estimado. Siempre y cuando estos importes se mantengan inalterados en la futura fase de justificación."))</f>
        <v>#DIV/0!</v>
      </c>
      <c r="C55" s="105"/>
      <c r="D55" s="105"/>
      <c r="E55" s="105"/>
      <c r="F55" s="105"/>
      <c r="G55" s="105"/>
      <c r="H55" s="106"/>
      <c r="I55" s="126"/>
      <c r="J55" s="94"/>
      <c r="K55" s="94"/>
      <c r="L55" s="90"/>
    </row>
    <row r="56" spans="2:12" x14ac:dyDescent="0.25">
      <c r="B56" s="55"/>
      <c r="C56" s="55"/>
      <c r="D56" s="55"/>
      <c r="E56" s="55"/>
      <c r="F56" s="55"/>
      <c r="G56" s="55"/>
      <c r="H56" s="55"/>
      <c r="I56" s="56"/>
      <c r="J56" s="56"/>
      <c r="K56" s="56"/>
    </row>
    <row r="57" spans="2:12" ht="22.5" customHeight="1" x14ac:dyDescent="0.25">
      <c r="B57" s="45"/>
      <c r="C57" s="45"/>
      <c r="D57" s="45"/>
      <c r="E57" s="45"/>
      <c r="F57" s="45"/>
      <c r="G57" s="45"/>
      <c r="H57" s="45"/>
      <c r="I57" s="48" t="s">
        <v>1</v>
      </c>
      <c r="J57" s="48" t="s">
        <v>83</v>
      </c>
      <c r="K57" s="52" t="s">
        <v>17</v>
      </c>
      <c r="L57" s="127" t="s">
        <v>129</v>
      </c>
    </row>
    <row r="58" spans="2:12" ht="50.25" customHeight="1" x14ac:dyDescent="0.25">
      <c r="B58" s="153" t="s">
        <v>132</v>
      </c>
      <c r="C58" s="153"/>
      <c r="D58" s="153"/>
      <c r="E58" s="153"/>
      <c r="F58" s="153"/>
      <c r="G58" s="153"/>
      <c r="H58" s="153"/>
      <c r="I58" s="6">
        <v>0</v>
      </c>
      <c r="J58" s="6">
        <v>0</v>
      </c>
      <c r="K58" s="6">
        <v>0</v>
      </c>
      <c r="L58" s="127"/>
    </row>
    <row r="59" spans="2:12" ht="26.25" customHeight="1" x14ac:dyDescent="0.25">
      <c r="B59" s="107" t="s">
        <v>92</v>
      </c>
      <c r="C59" s="108"/>
      <c r="D59" s="108"/>
      <c r="E59" s="108"/>
      <c r="F59" s="108"/>
      <c r="G59" s="108"/>
      <c r="H59" s="109"/>
      <c r="I59" s="9">
        <v>0</v>
      </c>
      <c r="J59" s="6">
        <v>0</v>
      </c>
      <c r="K59" s="9">
        <v>0</v>
      </c>
      <c r="L59" s="127"/>
    </row>
    <row r="60" spans="2:12" x14ac:dyDescent="0.25">
      <c r="B60" s="55"/>
      <c r="C60" s="55"/>
      <c r="D60" s="55"/>
      <c r="E60" s="55"/>
      <c r="F60" s="55"/>
      <c r="G60" s="55"/>
      <c r="H60" s="55"/>
      <c r="I60" s="57"/>
      <c r="J60" s="57"/>
      <c r="K60" s="57"/>
    </row>
    <row r="61" spans="2:12" ht="19.5" customHeight="1" x14ac:dyDescent="0.25">
      <c r="B61" s="107" t="s">
        <v>120</v>
      </c>
      <c r="C61" s="108"/>
      <c r="D61" s="108"/>
      <c r="E61" s="108"/>
      <c r="F61" s="108"/>
      <c r="G61" s="108"/>
      <c r="H61" s="109"/>
      <c r="I61" s="48" t="s">
        <v>1</v>
      </c>
      <c r="J61" s="48" t="s">
        <v>83</v>
      </c>
      <c r="K61" s="52" t="s">
        <v>17</v>
      </c>
      <c r="L61" s="90"/>
    </row>
    <row r="62" spans="2:12" ht="20.100000000000001" customHeight="1" x14ac:dyDescent="0.25">
      <c r="B62" s="110"/>
      <c r="C62" s="111"/>
      <c r="D62" s="111"/>
      <c r="E62" s="111"/>
      <c r="F62" s="111"/>
      <c r="G62" s="111"/>
      <c r="H62" s="112"/>
      <c r="I62" s="6">
        <v>0</v>
      </c>
      <c r="J62" s="6">
        <v>0</v>
      </c>
      <c r="K62" s="6">
        <v>0</v>
      </c>
      <c r="L62" s="90"/>
    </row>
    <row r="63" spans="2:12" x14ac:dyDescent="0.25">
      <c r="B63" s="45"/>
      <c r="C63" s="45"/>
      <c r="D63" s="45"/>
      <c r="E63" s="45"/>
      <c r="F63" s="45"/>
      <c r="G63" s="45"/>
      <c r="H63" s="45"/>
      <c r="I63" s="58"/>
      <c r="J63" s="58"/>
      <c r="K63" s="58"/>
    </row>
    <row r="64" spans="2:12" ht="28.5" customHeight="1" x14ac:dyDescent="0.25">
      <c r="B64" s="153" t="s">
        <v>121</v>
      </c>
      <c r="C64" s="153"/>
      <c r="D64" s="153"/>
      <c r="E64" s="153"/>
      <c r="F64" s="153"/>
      <c r="G64" s="153"/>
      <c r="H64" s="153"/>
      <c r="I64" s="91" t="s">
        <v>1</v>
      </c>
      <c r="J64" s="91" t="s">
        <v>83</v>
      </c>
      <c r="K64" s="113" t="s">
        <v>17</v>
      </c>
      <c r="L64" s="90" t="s">
        <v>116</v>
      </c>
    </row>
    <row r="65" spans="2:13" ht="51.75" customHeight="1" x14ac:dyDescent="0.25">
      <c r="B65" s="153"/>
      <c r="C65" s="153"/>
      <c r="D65" s="153"/>
      <c r="E65" s="153"/>
      <c r="F65" s="153"/>
      <c r="G65" s="153"/>
      <c r="H65" s="153"/>
      <c r="I65" s="92"/>
      <c r="J65" s="92"/>
      <c r="K65" s="114"/>
      <c r="L65" s="90"/>
    </row>
    <row r="66" spans="2:13" ht="29.25" customHeight="1" x14ac:dyDescent="0.25">
      <c r="B66" s="40"/>
      <c r="C66" s="153" t="s">
        <v>84</v>
      </c>
      <c r="D66" s="153"/>
      <c r="E66" s="153"/>
      <c r="F66" s="153"/>
      <c r="G66" s="153"/>
      <c r="H66" s="153"/>
      <c r="I66" s="9">
        <v>0</v>
      </c>
      <c r="J66" s="6">
        <v>0</v>
      </c>
      <c r="K66" s="9">
        <v>0</v>
      </c>
      <c r="L66" s="59"/>
    </row>
    <row r="67" spans="2:13" ht="68.25" customHeight="1" x14ac:dyDescent="0.25">
      <c r="B67" s="40"/>
      <c r="C67" s="153" t="s">
        <v>85</v>
      </c>
      <c r="D67" s="153"/>
      <c r="E67" s="153"/>
      <c r="F67" s="153"/>
      <c r="G67" s="153"/>
      <c r="H67" s="153"/>
      <c r="I67" s="9">
        <v>0</v>
      </c>
      <c r="J67" s="6">
        <v>0</v>
      </c>
      <c r="K67" s="9">
        <v>0</v>
      </c>
      <c r="L67" s="59"/>
    </row>
    <row r="68" spans="2:13" ht="20.100000000000001" customHeight="1" x14ac:dyDescent="0.25">
      <c r="B68" s="60"/>
      <c r="C68" s="154" t="s">
        <v>111</v>
      </c>
      <c r="D68" s="154"/>
      <c r="E68" s="154"/>
      <c r="F68" s="154"/>
      <c r="G68" s="154"/>
      <c r="H68" s="154"/>
      <c r="I68" s="125" t="e">
        <f>I67/I114</f>
        <v>#DIV/0!</v>
      </c>
      <c r="J68" s="93" t="s">
        <v>2</v>
      </c>
      <c r="K68" s="93" t="s">
        <v>2</v>
      </c>
      <c r="L68" s="90" t="s">
        <v>87</v>
      </c>
    </row>
    <row r="69" spans="2:13" ht="50.1" customHeight="1" x14ac:dyDescent="0.25">
      <c r="B69" s="61"/>
      <c r="C69" s="104" t="e">
        <f>IF(I68="","",IF(I68&lt;=0.3,"Correcto, se respeta el límite del subcapítulo 6.2. Siempre y cuando estos importes se mantengan inalterados en la futura fase de justificación.","ATENCIÓN, se supera el límite del subcapítulo 6.2. Dicha restricción se aplicará en la futura fase de justificación, si el proyecto es estimado. Siempre y cuando estos importes se mantengan inalterados en la futura fase de justificación."))</f>
        <v>#DIV/0!</v>
      </c>
      <c r="D69" s="105"/>
      <c r="E69" s="105"/>
      <c r="F69" s="105"/>
      <c r="G69" s="105"/>
      <c r="H69" s="106"/>
      <c r="I69" s="126"/>
      <c r="J69" s="94"/>
      <c r="K69" s="94"/>
      <c r="L69" s="90"/>
    </row>
    <row r="70" spans="2:13" ht="20.100000000000001" customHeight="1" x14ac:dyDescent="0.25">
      <c r="B70" s="118" t="s">
        <v>56</v>
      </c>
      <c r="C70" s="119"/>
      <c r="D70" s="119"/>
      <c r="E70" s="119"/>
      <c r="F70" s="119"/>
      <c r="G70" s="119"/>
      <c r="H70" s="120"/>
      <c r="I70" s="62">
        <f>ROUND(SUM(I66:I67),2)</f>
        <v>0</v>
      </c>
      <c r="J70" s="62">
        <f t="shared" ref="J70:K70" si="0">ROUND(SUM(J66:J67),2)</f>
        <v>0</v>
      </c>
      <c r="K70" s="62">
        <f t="shared" si="0"/>
        <v>0</v>
      </c>
      <c r="L70" s="39"/>
    </row>
    <row r="71" spans="2:13" x14ac:dyDescent="0.25">
      <c r="B71" s="63"/>
      <c r="C71" s="46"/>
      <c r="D71" s="46"/>
      <c r="E71" s="46"/>
      <c r="F71" s="46"/>
      <c r="G71" s="46"/>
      <c r="H71" s="46"/>
      <c r="I71" s="56"/>
      <c r="J71" s="56"/>
      <c r="K71" s="56"/>
    </row>
    <row r="72" spans="2:13" ht="19.5" customHeight="1" x14ac:dyDescent="0.25">
      <c r="B72" s="153" t="s">
        <v>122</v>
      </c>
      <c r="C72" s="153"/>
      <c r="D72" s="153"/>
      <c r="E72" s="153"/>
      <c r="F72" s="153"/>
      <c r="G72" s="153"/>
      <c r="H72" s="153"/>
      <c r="I72" s="48" t="s">
        <v>1</v>
      </c>
      <c r="J72" s="48" t="s">
        <v>83</v>
      </c>
      <c r="K72" s="52" t="s">
        <v>17</v>
      </c>
      <c r="L72" s="90"/>
    </row>
    <row r="73" spans="2:13" ht="20.100000000000001" customHeight="1" x14ac:dyDescent="0.25">
      <c r="B73" s="153"/>
      <c r="C73" s="153"/>
      <c r="D73" s="153"/>
      <c r="E73" s="153"/>
      <c r="F73" s="153"/>
      <c r="G73" s="153"/>
      <c r="H73" s="153"/>
      <c r="I73" s="6">
        <v>0</v>
      </c>
      <c r="J73" s="6">
        <v>0</v>
      </c>
      <c r="K73" s="6">
        <v>0</v>
      </c>
      <c r="L73" s="90"/>
    </row>
    <row r="74" spans="2:13" x14ac:dyDescent="0.25">
      <c r="B74" s="46"/>
      <c r="C74" s="46"/>
      <c r="D74" s="46"/>
      <c r="E74" s="46"/>
      <c r="F74" s="46"/>
      <c r="G74" s="46"/>
      <c r="H74" s="46"/>
      <c r="I74" s="56"/>
      <c r="J74" s="56"/>
      <c r="K74" s="56"/>
    </row>
    <row r="75" spans="2:13" ht="21.75" customHeight="1" x14ac:dyDescent="0.25">
      <c r="B75" s="107" t="s">
        <v>123</v>
      </c>
      <c r="C75" s="108"/>
      <c r="D75" s="108"/>
      <c r="E75" s="108"/>
      <c r="F75" s="108"/>
      <c r="G75" s="108"/>
      <c r="H75" s="109"/>
      <c r="I75" s="48" t="s">
        <v>1</v>
      </c>
      <c r="J75" s="48" t="s">
        <v>83</v>
      </c>
      <c r="K75" s="52" t="s">
        <v>17</v>
      </c>
      <c r="L75" s="90"/>
    </row>
    <row r="76" spans="2:13" ht="20.100000000000001" customHeight="1" x14ac:dyDescent="0.25">
      <c r="B76" s="110"/>
      <c r="C76" s="111"/>
      <c r="D76" s="111"/>
      <c r="E76" s="111"/>
      <c r="F76" s="111"/>
      <c r="G76" s="111"/>
      <c r="H76" s="112"/>
      <c r="I76" s="6">
        <v>0</v>
      </c>
      <c r="J76" s="6">
        <v>0</v>
      </c>
      <c r="K76" s="6">
        <v>0</v>
      </c>
      <c r="L76" s="90"/>
    </row>
    <row r="77" spans="2:13" x14ac:dyDescent="0.25">
      <c r="B77" s="45"/>
      <c r="C77" s="45"/>
      <c r="D77" s="45"/>
      <c r="E77" s="45"/>
      <c r="F77" s="45"/>
      <c r="G77" s="45"/>
      <c r="H77" s="45"/>
      <c r="I77" s="45"/>
      <c r="J77" s="45"/>
      <c r="K77" s="25"/>
      <c r="M77" s="44"/>
    </row>
    <row r="78" spans="2:13" ht="25.5" customHeight="1" x14ac:dyDescent="0.25">
      <c r="B78" s="107" t="s">
        <v>124</v>
      </c>
      <c r="C78" s="108"/>
      <c r="D78" s="108"/>
      <c r="E78" s="108"/>
      <c r="F78" s="108"/>
      <c r="G78" s="108"/>
      <c r="H78" s="109"/>
      <c r="I78" s="48" t="s">
        <v>1</v>
      </c>
      <c r="J78" s="48" t="s">
        <v>83</v>
      </c>
      <c r="K78" s="52" t="s">
        <v>17</v>
      </c>
      <c r="L78" s="90"/>
    </row>
    <row r="79" spans="2:13" ht="32.25" customHeight="1" x14ac:dyDescent="0.25">
      <c r="B79" s="110"/>
      <c r="C79" s="111"/>
      <c r="D79" s="111"/>
      <c r="E79" s="111"/>
      <c r="F79" s="111"/>
      <c r="G79" s="111"/>
      <c r="H79" s="112"/>
      <c r="I79" s="6">
        <v>0</v>
      </c>
      <c r="J79" s="6">
        <v>0</v>
      </c>
      <c r="K79" s="6">
        <v>0</v>
      </c>
      <c r="L79" s="90"/>
    </row>
    <row r="80" spans="2:13" x14ac:dyDescent="0.25">
      <c r="B80" s="45"/>
      <c r="C80" s="45"/>
      <c r="D80" s="45"/>
      <c r="E80" s="45"/>
      <c r="F80" s="45"/>
      <c r="G80" s="45"/>
      <c r="H80" s="45"/>
      <c r="I80" s="45"/>
      <c r="J80" s="45"/>
      <c r="K80" s="25"/>
      <c r="M80" s="44"/>
    </row>
    <row r="81" spans="2:13" ht="28.5" customHeight="1" x14ac:dyDescent="0.25">
      <c r="B81" s="153" t="s">
        <v>125</v>
      </c>
      <c r="C81" s="153"/>
      <c r="D81" s="153"/>
      <c r="E81" s="153"/>
      <c r="F81" s="153"/>
      <c r="G81" s="153"/>
      <c r="H81" s="153"/>
      <c r="I81" s="91" t="s">
        <v>1</v>
      </c>
      <c r="J81" s="91" t="s">
        <v>2</v>
      </c>
      <c r="K81" s="113" t="s">
        <v>17</v>
      </c>
      <c r="L81" s="21" t="s">
        <v>151</v>
      </c>
    </row>
    <row r="82" spans="2:13" ht="26.25" customHeight="1" x14ac:dyDescent="0.25">
      <c r="B82" s="153"/>
      <c r="C82" s="153"/>
      <c r="D82" s="153"/>
      <c r="E82" s="153"/>
      <c r="F82" s="153"/>
      <c r="G82" s="153"/>
      <c r="H82" s="153"/>
      <c r="I82" s="92"/>
      <c r="J82" s="149"/>
      <c r="K82" s="114"/>
      <c r="L82" s="213" t="s">
        <v>152</v>
      </c>
    </row>
    <row r="83" spans="2:13" ht="41.25" customHeight="1" x14ac:dyDescent="0.25">
      <c r="B83" s="40"/>
      <c r="C83" s="153" t="s">
        <v>88</v>
      </c>
      <c r="D83" s="153"/>
      <c r="E83" s="153"/>
      <c r="F83" s="153"/>
      <c r="G83" s="153"/>
      <c r="H83" s="153"/>
      <c r="I83" s="9">
        <v>0</v>
      </c>
      <c r="J83" s="149"/>
      <c r="K83" s="9">
        <v>0</v>
      </c>
      <c r="L83" s="213"/>
    </row>
    <row r="84" spans="2:13" ht="37.5" customHeight="1" x14ac:dyDescent="0.25">
      <c r="B84" s="40"/>
      <c r="C84" s="153" t="s">
        <v>89</v>
      </c>
      <c r="D84" s="153"/>
      <c r="E84" s="153"/>
      <c r="F84" s="153"/>
      <c r="G84" s="153"/>
      <c r="H84" s="153"/>
      <c r="I84" s="9">
        <v>0</v>
      </c>
      <c r="J84" s="149"/>
      <c r="K84" s="9">
        <v>0</v>
      </c>
      <c r="L84" s="213"/>
    </row>
    <row r="85" spans="2:13" ht="20.100000000000001" customHeight="1" x14ac:dyDescent="0.25">
      <c r="B85" s="60"/>
      <c r="C85" s="154" t="s">
        <v>112</v>
      </c>
      <c r="D85" s="154"/>
      <c r="E85" s="154"/>
      <c r="F85" s="154"/>
      <c r="G85" s="154"/>
      <c r="H85" s="154"/>
      <c r="I85" s="125" t="e">
        <f>I84/I114</f>
        <v>#DIV/0!</v>
      </c>
      <c r="J85" s="149"/>
      <c r="K85" s="93" t="s">
        <v>2</v>
      </c>
      <c r="L85" s="213"/>
    </row>
    <row r="86" spans="2:13" ht="50.1" customHeight="1" x14ac:dyDescent="0.25">
      <c r="B86" s="61"/>
      <c r="C86" s="104" t="e">
        <f>IF(I85="","",IF(I85&lt;=0.1,"Correcto, se respeta el límite del subcapítulo 10.2. Siempre y cuando estos importes se mantengan inalterados en la futura fase de justificación.","ATENCIÓN, se supera el límite del subcapítulo 10.2. Dicha restricción se aplicará en la futura fase de justificación, si el proyecto es estimado. Siempre y cuando estos importes se mantengan inalterados en la futura fase de justificación."))</f>
        <v>#DIV/0!</v>
      </c>
      <c r="D86" s="105"/>
      <c r="E86" s="105"/>
      <c r="F86" s="105"/>
      <c r="G86" s="105"/>
      <c r="H86" s="106"/>
      <c r="I86" s="126"/>
      <c r="J86" s="149"/>
      <c r="K86" s="94"/>
      <c r="L86" s="213"/>
    </row>
    <row r="87" spans="2:13" ht="20.100000000000001" customHeight="1" x14ac:dyDescent="0.25">
      <c r="B87" s="115" t="s">
        <v>57</v>
      </c>
      <c r="C87" s="115"/>
      <c r="D87" s="115"/>
      <c r="E87" s="115"/>
      <c r="F87" s="115"/>
      <c r="G87" s="115"/>
      <c r="H87" s="115"/>
      <c r="I87" s="64">
        <f>ROUND(SUM(I83:I84),2)</f>
        <v>0</v>
      </c>
      <c r="J87" s="92"/>
      <c r="K87" s="62">
        <f t="shared" ref="K87" si="1">ROUND(SUM(K83:K84),2)</f>
        <v>0</v>
      </c>
      <c r="L87" s="213"/>
    </row>
    <row r="88" spans="2:13" x14ac:dyDescent="0.25">
      <c r="B88" s="45"/>
      <c r="C88" s="45"/>
      <c r="D88" s="45"/>
      <c r="E88" s="45"/>
      <c r="F88" s="45"/>
      <c r="G88" s="45"/>
      <c r="H88" s="45"/>
      <c r="I88" s="45"/>
      <c r="J88" s="45"/>
      <c r="K88" s="25"/>
      <c r="M88" s="44"/>
    </row>
    <row r="89" spans="2:13" ht="21.75" customHeight="1" x14ac:dyDescent="0.25">
      <c r="B89" s="107" t="s">
        <v>143</v>
      </c>
      <c r="C89" s="108"/>
      <c r="D89" s="108"/>
      <c r="E89" s="108"/>
      <c r="F89" s="108"/>
      <c r="G89" s="108"/>
      <c r="H89" s="109"/>
      <c r="I89" s="48" t="s">
        <v>1</v>
      </c>
      <c r="J89" s="93" t="s">
        <v>2</v>
      </c>
      <c r="K89" s="52" t="s">
        <v>17</v>
      </c>
      <c r="L89" s="90" t="s">
        <v>145</v>
      </c>
    </row>
    <row r="90" spans="2:13" ht="34.5" customHeight="1" x14ac:dyDescent="0.25">
      <c r="B90" s="110"/>
      <c r="C90" s="111"/>
      <c r="D90" s="111"/>
      <c r="E90" s="111"/>
      <c r="F90" s="111"/>
      <c r="G90" s="111"/>
      <c r="H90" s="112"/>
      <c r="I90" s="6">
        <v>0</v>
      </c>
      <c r="J90" s="94"/>
      <c r="K90" s="6">
        <v>0</v>
      </c>
      <c r="L90" s="90"/>
    </row>
    <row r="91" spans="2:13" x14ac:dyDescent="0.25">
      <c r="B91" s="45"/>
      <c r="C91" s="45"/>
      <c r="D91" s="45"/>
      <c r="E91" s="45"/>
      <c r="F91" s="45"/>
      <c r="G91" s="45"/>
      <c r="H91" s="45"/>
      <c r="I91" s="45"/>
      <c r="J91" s="45"/>
      <c r="K91" s="25"/>
      <c r="M91" s="44"/>
    </row>
    <row r="92" spans="2:13" ht="32.25" customHeight="1" x14ac:dyDescent="0.25">
      <c r="B92" s="107" t="s">
        <v>144</v>
      </c>
      <c r="C92" s="108"/>
      <c r="D92" s="108"/>
      <c r="E92" s="108"/>
      <c r="F92" s="108"/>
      <c r="G92" s="108"/>
      <c r="H92" s="109"/>
      <c r="I92" s="48" t="s">
        <v>1</v>
      </c>
      <c r="J92" s="93" t="s">
        <v>2</v>
      </c>
      <c r="K92" s="52" t="s">
        <v>17</v>
      </c>
      <c r="L92" s="65" t="s">
        <v>153</v>
      </c>
    </row>
    <row r="93" spans="2:13" ht="50.25" customHeight="1" x14ac:dyDescent="0.25">
      <c r="B93" s="110"/>
      <c r="C93" s="111"/>
      <c r="D93" s="111"/>
      <c r="E93" s="111"/>
      <c r="F93" s="111"/>
      <c r="G93" s="111"/>
      <c r="H93" s="112"/>
      <c r="I93" s="6">
        <v>0</v>
      </c>
      <c r="J93" s="152"/>
      <c r="K93" s="6">
        <v>0</v>
      </c>
      <c r="L93" s="213" t="s">
        <v>154</v>
      </c>
    </row>
    <row r="94" spans="2:13" ht="29.25" customHeight="1" x14ac:dyDescent="0.25">
      <c r="B94" s="154" t="s">
        <v>113</v>
      </c>
      <c r="C94" s="154"/>
      <c r="D94" s="154"/>
      <c r="E94" s="154"/>
      <c r="F94" s="154"/>
      <c r="G94" s="154"/>
      <c r="H94" s="154"/>
      <c r="I94" s="125" t="e">
        <f>I93/I114</f>
        <v>#DIV/0!</v>
      </c>
      <c r="J94" s="152"/>
      <c r="K94" s="93" t="s">
        <v>2</v>
      </c>
      <c r="L94" s="213"/>
    </row>
    <row r="95" spans="2:13" ht="66" customHeight="1" x14ac:dyDescent="0.25">
      <c r="B95" s="128" t="e">
        <f>IF(I94="","",IF(I94&lt;=0.1,"Correcto, se respeta el límite del capítulo 12. Siempre y cuando estos importes se mantengan inalterados en la futura fase de justificación.","ATENCIÓN, se supera el límite del capítulo 12. Dicha restricción se aplicará en la futura fase de justificación, si el proyecto es estimado. Siempre y cuando estos importes se mantengan inalterados en la futura fase de justificación."))</f>
        <v>#DIV/0!</v>
      </c>
      <c r="C95" s="128"/>
      <c r="D95" s="128"/>
      <c r="E95" s="128"/>
      <c r="F95" s="128"/>
      <c r="G95" s="128"/>
      <c r="H95" s="128"/>
      <c r="I95" s="126"/>
      <c r="J95" s="94"/>
      <c r="K95" s="94"/>
      <c r="L95" s="213"/>
    </row>
    <row r="96" spans="2:13" x14ac:dyDescent="0.25">
      <c r="B96" s="45"/>
      <c r="C96" s="45"/>
      <c r="D96" s="45"/>
      <c r="E96" s="45"/>
      <c r="F96" s="45"/>
      <c r="G96" s="45"/>
      <c r="H96" s="45"/>
      <c r="I96" s="45"/>
      <c r="J96" s="45"/>
      <c r="K96" s="25"/>
      <c r="M96" s="44"/>
    </row>
    <row r="97" spans="2:13" ht="24" customHeight="1" x14ac:dyDescent="0.25">
      <c r="B97" s="107" t="s">
        <v>93</v>
      </c>
      <c r="C97" s="108"/>
      <c r="D97" s="108"/>
      <c r="E97" s="108"/>
      <c r="F97" s="108"/>
      <c r="G97" s="108"/>
      <c r="H97" s="109"/>
      <c r="I97" s="48" t="s">
        <v>1</v>
      </c>
      <c r="J97" s="48" t="s">
        <v>83</v>
      </c>
      <c r="K97" s="52" t="s">
        <v>17</v>
      </c>
      <c r="L97" s="127" t="s">
        <v>90</v>
      </c>
    </row>
    <row r="98" spans="2:13" ht="45.75" customHeight="1" x14ac:dyDescent="0.25">
      <c r="B98" s="110"/>
      <c r="C98" s="111"/>
      <c r="D98" s="111"/>
      <c r="E98" s="111"/>
      <c r="F98" s="111"/>
      <c r="G98" s="111"/>
      <c r="H98" s="112"/>
      <c r="I98" s="6">
        <v>0</v>
      </c>
      <c r="J98" s="6">
        <v>0</v>
      </c>
      <c r="K98" s="6">
        <v>0</v>
      </c>
      <c r="L98" s="127"/>
    </row>
    <row r="99" spans="2:13" ht="20.100000000000001" customHeight="1" x14ac:dyDescent="0.25">
      <c r="B99" s="154" t="s">
        <v>114</v>
      </c>
      <c r="C99" s="154"/>
      <c r="D99" s="154"/>
      <c r="E99" s="154"/>
      <c r="F99" s="154"/>
      <c r="G99" s="154"/>
      <c r="H99" s="154"/>
      <c r="I99" s="125" t="e">
        <f>I98/I114</f>
        <v>#DIV/0!</v>
      </c>
      <c r="J99" s="93" t="s">
        <v>2</v>
      </c>
      <c r="K99" s="93" t="s">
        <v>2</v>
      </c>
      <c r="L99" s="127"/>
    </row>
    <row r="100" spans="2:13" ht="50.1" customHeight="1" x14ac:dyDescent="0.25">
      <c r="B100" s="128" t="e">
        <f>IF(I99="","",IF(I99&lt;=0.1,"Correcto, se respeta el límite del capítulo 13. Siempre y cuando estos importes se mantengan inalterados en la futura fase de justificación.","ATENCIÓN, se supera el límite del capítulo 13. Dicha restricción se aplicará en la futura fase de justificación, si el proyecto es estimado. Siempre y cuando estos importes se mantengan inalterados en la futura fase de justificación."))</f>
        <v>#DIV/0!</v>
      </c>
      <c r="C100" s="128"/>
      <c r="D100" s="128"/>
      <c r="E100" s="128"/>
      <c r="F100" s="128"/>
      <c r="G100" s="128"/>
      <c r="H100" s="128"/>
      <c r="I100" s="126"/>
      <c r="J100" s="94"/>
      <c r="K100" s="94"/>
      <c r="L100" s="127"/>
    </row>
    <row r="101" spans="2:13" x14ac:dyDescent="0.25">
      <c r="B101" s="45"/>
      <c r="C101" s="45"/>
      <c r="D101" s="45"/>
      <c r="E101" s="45"/>
      <c r="F101" s="45"/>
      <c r="G101" s="45"/>
      <c r="H101" s="45"/>
      <c r="I101" s="45"/>
      <c r="J101" s="45"/>
      <c r="K101" s="25"/>
      <c r="M101" s="44"/>
    </row>
    <row r="102" spans="2:13" ht="13.5" customHeight="1" x14ac:dyDescent="0.2">
      <c r="B102" s="107" t="s">
        <v>126</v>
      </c>
      <c r="C102" s="108"/>
      <c r="D102" s="108"/>
      <c r="E102" s="108"/>
      <c r="F102" s="108"/>
      <c r="G102" s="108"/>
      <c r="H102" s="109"/>
      <c r="I102" s="48" t="s">
        <v>1</v>
      </c>
      <c r="J102" s="48" t="s">
        <v>83</v>
      </c>
      <c r="K102" s="52" t="s">
        <v>17</v>
      </c>
      <c r="L102" s="66"/>
    </row>
    <row r="103" spans="2:13" ht="20.100000000000001" customHeight="1" x14ac:dyDescent="0.25">
      <c r="B103" s="110"/>
      <c r="C103" s="111"/>
      <c r="D103" s="111"/>
      <c r="E103" s="111"/>
      <c r="F103" s="111"/>
      <c r="G103" s="111"/>
      <c r="H103" s="112"/>
      <c r="I103" s="6">
        <v>0</v>
      </c>
      <c r="J103" s="6">
        <v>0</v>
      </c>
      <c r="K103" s="6">
        <v>0</v>
      </c>
      <c r="L103" s="127" t="s">
        <v>91</v>
      </c>
    </row>
    <row r="104" spans="2:13" ht="20.100000000000001" customHeight="1" x14ac:dyDescent="0.25">
      <c r="B104" s="154" t="s">
        <v>115</v>
      </c>
      <c r="C104" s="154"/>
      <c r="D104" s="154"/>
      <c r="E104" s="154"/>
      <c r="F104" s="154"/>
      <c r="G104" s="154"/>
      <c r="H104" s="154"/>
      <c r="I104" s="125" t="e">
        <f>I103/I114</f>
        <v>#DIV/0!</v>
      </c>
      <c r="J104" s="93" t="s">
        <v>2</v>
      </c>
      <c r="K104" s="93" t="s">
        <v>2</v>
      </c>
      <c r="L104" s="127"/>
    </row>
    <row r="105" spans="2:13" ht="50.1" customHeight="1" x14ac:dyDescent="0.25">
      <c r="B105" s="128" t="e">
        <f>IF(I104="","",IF(I104&lt;=0.05,"Correcto, se respeta el límite del capítulo 14. Siempre y cuando estos importes se mantengan inalterados en la futura fase de justificación.","ATENCIÓN, se supera el límite del capítulo 14. Dicha restricción se aplicará en la futura fase de justificación, si el proyecto es estimado. Siempre y cuando estos importes se mantengan inalterados en la futura fase de justificación."))</f>
        <v>#DIV/0!</v>
      </c>
      <c r="C105" s="128"/>
      <c r="D105" s="128"/>
      <c r="E105" s="128"/>
      <c r="F105" s="128"/>
      <c r="G105" s="128"/>
      <c r="H105" s="128"/>
      <c r="I105" s="126"/>
      <c r="J105" s="94"/>
      <c r="K105" s="94"/>
      <c r="L105" s="127"/>
    </row>
    <row r="106" spans="2:13" x14ac:dyDescent="0.25">
      <c r="B106" s="45"/>
      <c r="C106" s="45"/>
      <c r="D106" s="45"/>
      <c r="E106" s="45"/>
      <c r="F106" s="45"/>
      <c r="G106" s="45"/>
      <c r="H106" s="45"/>
      <c r="I106" s="45"/>
      <c r="J106" s="45"/>
      <c r="K106" s="25"/>
      <c r="M106" s="44"/>
    </row>
    <row r="107" spans="2:13" ht="25.5" x14ac:dyDescent="0.25">
      <c r="B107" s="187" t="s">
        <v>58</v>
      </c>
      <c r="C107" s="187"/>
      <c r="D107" s="187"/>
      <c r="E107" s="187"/>
      <c r="F107" s="187"/>
      <c r="G107" s="187"/>
      <c r="H107" s="187"/>
      <c r="I107" s="52" t="s">
        <v>19</v>
      </c>
      <c r="J107" s="52" t="s">
        <v>83</v>
      </c>
      <c r="K107" s="48" t="s">
        <v>17</v>
      </c>
    </row>
    <row r="108" spans="2:13" x14ac:dyDescent="0.25">
      <c r="B108" s="187"/>
      <c r="C108" s="187"/>
      <c r="D108" s="187"/>
      <c r="E108" s="187"/>
      <c r="F108" s="187"/>
      <c r="G108" s="187"/>
      <c r="H108" s="187"/>
      <c r="I108" s="67">
        <f>ROUND(SUM(I50+I53+I58+I59+I62+I70+I73+I76+I79+I87+I90+I93+I98+I103),2)</f>
        <v>0</v>
      </c>
      <c r="J108" s="67">
        <f>ROUND(SUM(J50+J53+J58+J59+J62+J70+J73+J76+J79+J98+J103),2)</f>
        <v>0</v>
      </c>
      <c r="K108" s="67">
        <f t="shared" ref="K108" si="2">ROUND(SUM(K50+K53+K58+K59+K62+K70+K73+K76+K79+K87+K90+K93+K98+K103),2)</f>
        <v>0</v>
      </c>
    </row>
    <row r="109" spans="2:13" x14ac:dyDescent="0.25">
      <c r="B109" s="45"/>
      <c r="C109" s="45"/>
      <c r="D109" s="45"/>
      <c r="E109" s="45"/>
      <c r="F109" s="45"/>
      <c r="G109" s="45"/>
      <c r="H109" s="45"/>
      <c r="I109" s="45"/>
      <c r="J109" s="45"/>
      <c r="K109" s="25"/>
      <c r="M109" s="44"/>
    </row>
    <row r="110" spans="2:13" ht="21.75" customHeight="1" x14ac:dyDescent="0.25">
      <c r="B110" s="143" t="s">
        <v>18</v>
      </c>
      <c r="C110" s="144"/>
      <c r="D110" s="144"/>
      <c r="E110" s="144"/>
      <c r="F110" s="144"/>
      <c r="G110" s="144"/>
      <c r="H110" s="145"/>
      <c r="I110" s="48" t="s">
        <v>1</v>
      </c>
      <c r="J110" s="48" t="s">
        <v>83</v>
      </c>
      <c r="K110" s="150" t="s">
        <v>2</v>
      </c>
      <c r="L110" s="90" t="s">
        <v>150</v>
      </c>
    </row>
    <row r="111" spans="2:13" ht="37.5" customHeight="1" x14ac:dyDescent="0.25">
      <c r="B111" s="146"/>
      <c r="C111" s="147"/>
      <c r="D111" s="147"/>
      <c r="E111" s="147"/>
      <c r="F111" s="147"/>
      <c r="G111" s="147"/>
      <c r="H111" s="148"/>
      <c r="I111" s="6">
        <v>0</v>
      </c>
      <c r="J111" s="6">
        <v>0</v>
      </c>
      <c r="K111" s="151"/>
      <c r="L111" s="90"/>
    </row>
    <row r="112" spans="2:13" x14ac:dyDescent="0.25">
      <c r="B112" s="45"/>
      <c r="C112" s="45"/>
      <c r="D112" s="45"/>
      <c r="E112" s="45"/>
      <c r="F112" s="45"/>
      <c r="G112" s="45"/>
      <c r="H112" s="45"/>
      <c r="I112" s="45"/>
      <c r="J112" s="45"/>
      <c r="K112" s="25"/>
      <c r="M112" s="44"/>
    </row>
    <row r="113" spans="2:12" ht="51.75" customHeight="1" thickBot="1" x14ac:dyDescent="0.3">
      <c r="B113" s="192" t="s">
        <v>65</v>
      </c>
      <c r="C113" s="193"/>
      <c r="D113" s="193"/>
      <c r="E113" s="193"/>
      <c r="F113" s="193"/>
      <c r="G113" s="193"/>
      <c r="H113" s="194"/>
      <c r="I113" s="68" t="s">
        <v>19</v>
      </c>
      <c r="J113" s="68" t="s">
        <v>83</v>
      </c>
      <c r="K113" s="68" t="s">
        <v>37</v>
      </c>
    </row>
    <row r="114" spans="2:12" ht="19.5" customHeight="1" thickTop="1" thickBot="1" x14ac:dyDescent="0.3">
      <c r="B114" s="128" t="str">
        <f>IF(I114&lt;100000,"Correcto, el Coste total respeta el límite absoluto establecido","ATENCIÓN, el Coste total supera el límite absoluto establecido. MOTIVO DE EXCLUSIÓN")</f>
        <v>Correcto, el Coste total respeta el límite absoluto establecido</v>
      </c>
      <c r="C114" s="128"/>
      <c r="D114" s="128"/>
      <c r="E114" s="128"/>
      <c r="F114" s="128"/>
      <c r="G114" s="128"/>
      <c r="H114" s="104"/>
      <c r="I114" s="207">
        <f>ROUND(SUM(I108+I111),2)</f>
        <v>0</v>
      </c>
      <c r="J114" s="207">
        <f t="shared" ref="J114" si="3">ROUND(SUM(J108+J111),2)</f>
        <v>0</v>
      </c>
      <c r="K114" s="207">
        <f>K108</f>
        <v>0</v>
      </c>
      <c r="L114" s="209" t="s">
        <v>109</v>
      </c>
    </row>
    <row r="115" spans="2:12" ht="13.5" customHeight="1" thickTop="1" thickBot="1" x14ac:dyDescent="0.3">
      <c r="B115" s="128" t="str">
        <f>IF(K114=I44,"Correcto, la sumatoria de los gastos a imputar a la subvención, coincide con la celda 'Cuantía solicitada'","ATENCIÓN, la sumatoria de los gastos a imputar a la subvención, NO coincide con la celda 'Cuantía solicitada'. Revisar si se han introducido correctamente todos los gastos a ser financiados con la subvención")</f>
        <v>Correcto, la sumatoria de los gastos a imputar a la subvención, coincide con la celda 'Cuantía solicitada'</v>
      </c>
      <c r="C115" s="128"/>
      <c r="D115" s="128"/>
      <c r="E115" s="128"/>
      <c r="F115" s="128"/>
      <c r="G115" s="128"/>
      <c r="H115" s="104"/>
      <c r="I115" s="207"/>
      <c r="J115" s="207"/>
      <c r="K115" s="207"/>
      <c r="L115" s="209"/>
    </row>
    <row r="116" spans="2:12" ht="14.25" thickTop="1" thickBot="1" x14ac:dyDescent="0.3">
      <c r="B116" s="128"/>
      <c r="C116" s="128"/>
      <c r="D116" s="128"/>
      <c r="E116" s="128"/>
      <c r="F116" s="128"/>
      <c r="G116" s="128"/>
      <c r="H116" s="104"/>
      <c r="I116" s="207"/>
      <c r="J116" s="207"/>
      <c r="K116" s="207"/>
      <c r="L116" s="209"/>
    </row>
    <row r="117" spans="2:12" ht="14.25" thickTop="1" thickBot="1" x14ac:dyDescent="0.3">
      <c r="B117" s="128"/>
      <c r="C117" s="128"/>
      <c r="D117" s="128"/>
      <c r="E117" s="128"/>
      <c r="F117" s="128"/>
      <c r="G117" s="128"/>
      <c r="H117" s="104"/>
      <c r="I117" s="207"/>
      <c r="J117" s="207"/>
      <c r="K117" s="207"/>
      <c r="L117" s="209"/>
    </row>
    <row r="118" spans="2:12" ht="13.5" thickTop="1" x14ac:dyDescent="0.25">
      <c r="B118" s="24"/>
      <c r="C118" s="24"/>
      <c r="D118" s="24"/>
      <c r="E118" s="24"/>
      <c r="F118" s="24"/>
      <c r="G118" s="24"/>
      <c r="H118" s="24"/>
      <c r="I118" s="69"/>
      <c r="J118" s="69"/>
      <c r="K118" s="69"/>
    </row>
    <row r="120" spans="2:12" ht="33" customHeight="1" x14ac:dyDescent="0.25">
      <c r="B120" s="188" t="s">
        <v>64</v>
      </c>
      <c r="C120" s="189"/>
      <c r="D120" s="189"/>
      <c r="E120" s="189"/>
      <c r="F120" s="189"/>
      <c r="G120" s="189"/>
      <c r="H120" s="189"/>
      <c r="I120" s="189"/>
      <c r="J120" s="189"/>
      <c r="K120" s="189"/>
      <c r="L120" s="190"/>
    </row>
    <row r="121" spans="2:12" x14ac:dyDescent="0.25">
      <c r="I121" s="24"/>
      <c r="J121" s="24"/>
    </row>
    <row r="122" spans="2:12" ht="14.1" customHeight="1" x14ac:dyDescent="0.25">
      <c r="B122" s="135" t="s">
        <v>5</v>
      </c>
      <c r="C122" s="136"/>
      <c r="D122" s="136"/>
      <c r="E122" s="136"/>
      <c r="F122" s="136"/>
      <c r="G122" s="136"/>
      <c r="H122" s="191"/>
      <c r="I122" s="48" t="s">
        <v>1</v>
      </c>
      <c r="J122" s="99" t="s">
        <v>3</v>
      </c>
      <c r="K122" s="100"/>
      <c r="L122" s="101"/>
    </row>
    <row r="123" spans="2:12" ht="12.75" customHeight="1" x14ac:dyDescent="0.25">
      <c r="B123" s="129" t="s">
        <v>45</v>
      </c>
      <c r="C123" s="130"/>
      <c r="D123" s="130"/>
      <c r="E123" s="130"/>
      <c r="F123" s="130"/>
      <c r="G123" s="130"/>
      <c r="H123" s="131"/>
      <c r="I123" s="6">
        <v>0</v>
      </c>
      <c r="J123" s="102" t="s">
        <v>66</v>
      </c>
      <c r="K123" s="103"/>
      <c r="L123" s="103"/>
    </row>
    <row r="124" spans="2:12" x14ac:dyDescent="0.25">
      <c r="B124" s="129" t="s">
        <v>96</v>
      </c>
      <c r="C124" s="130"/>
      <c r="D124" s="130"/>
      <c r="E124" s="130"/>
      <c r="F124" s="130"/>
      <c r="G124" s="130"/>
      <c r="H124" s="131"/>
      <c r="I124" s="6">
        <v>0</v>
      </c>
      <c r="J124" s="70"/>
      <c r="K124" s="39"/>
      <c r="L124" s="39"/>
    </row>
    <row r="125" spans="2:12" x14ac:dyDescent="0.25">
      <c r="B125" s="129" t="s">
        <v>97</v>
      </c>
      <c r="C125" s="130"/>
      <c r="D125" s="130"/>
      <c r="E125" s="130"/>
      <c r="F125" s="130"/>
      <c r="G125" s="130"/>
      <c r="H125" s="131"/>
      <c r="I125" s="6">
        <v>0</v>
      </c>
      <c r="J125" s="70"/>
      <c r="K125" s="39"/>
      <c r="L125" s="39"/>
    </row>
    <row r="126" spans="2:12" x14ac:dyDescent="0.25">
      <c r="B126" s="129" t="s">
        <v>98</v>
      </c>
      <c r="C126" s="130"/>
      <c r="D126" s="130"/>
      <c r="E126" s="130"/>
      <c r="F126" s="130"/>
      <c r="G126" s="130"/>
      <c r="H126" s="131"/>
      <c r="I126" s="6">
        <v>0</v>
      </c>
      <c r="J126" s="70"/>
      <c r="K126" s="39"/>
      <c r="L126" s="39"/>
    </row>
    <row r="127" spans="2:12" x14ac:dyDescent="0.25">
      <c r="B127" s="129" t="s">
        <v>99</v>
      </c>
      <c r="C127" s="130"/>
      <c r="D127" s="130"/>
      <c r="E127" s="130"/>
      <c r="F127" s="130"/>
      <c r="G127" s="130"/>
      <c r="H127" s="131"/>
      <c r="I127" s="6">
        <v>0</v>
      </c>
      <c r="J127" s="70"/>
      <c r="K127" s="37"/>
      <c r="L127" s="37"/>
    </row>
    <row r="128" spans="2:12" ht="14.1" customHeight="1" x14ac:dyDescent="0.25">
      <c r="B128" s="186" t="s">
        <v>12</v>
      </c>
      <c r="C128" s="186"/>
      <c r="D128" s="186"/>
      <c r="E128" s="186"/>
      <c r="F128" s="186"/>
      <c r="G128" s="186"/>
      <c r="H128" s="186"/>
      <c r="I128" s="67">
        <f>ROUND(SUM(I123:I127),2)</f>
        <v>0</v>
      </c>
      <c r="J128" s="71"/>
      <c r="K128" s="37"/>
      <c r="L128" s="37"/>
    </row>
    <row r="129" spans="2:12" x14ac:dyDescent="0.25">
      <c r="K129" s="37"/>
      <c r="L129" s="37"/>
    </row>
    <row r="130" spans="2:12" x14ac:dyDescent="0.25">
      <c r="B130" s="181" t="s">
        <v>6</v>
      </c>
      <c r="C130" s="181"/>
      <c r="D130" s="181"/>
      <c r="E130" s="181"/>
      <c r="F130" s="181"/>
      <c r="G130" s="181"/>
      <c r="H130" s="181"/>
      <c r="I130" s="48" t="s">
        <v>1</v>
      </c>
      <c r="J130" s="72"/>
      <c r="K130" s="37"/>
      <c r="L130" s="37"/>
    </row>
    <row r="131" spans="2:12" ht="14.1" customHeight="1" x14ac:dyDescent="0.25">
      <c r="B131" s="185" t="s">
        <v>7</v>
      </c>
      <c r="C131" s="185"/>
      <c r="D131" s="185"/>
      <c r="E131" s="185"/>
      <c r="F131" s="185"/>
      <c r="G131" s="185"/>
      <c r="H131" s="185"/>
      <c r="I131" s="73">
        <f>I44</f>
        <v>0</v>
      </c>
      <c r="J131" s="70"/>
      <c r="K131" s="23"/>
    </row>
    <row r="132" spans="2:12" ht="21" customHeight="1" x14ac:dyDescent="0.25">
      <c r="B132" s="185" t="s">
        <v>8</v>
      </c>
      <c r="C132" s="185"/>
      <c r="D132" s="185"/>
      <c r="E132" s="185"/>
      <c r="F132" s="185"/>
      <c r="G132" s="185"/>
      <c r="H132" s="185"/>
      <c r="I132" s="185"/>
      <c r="J132" s="90" t="s">
        <v>130</v>
      </c>
      <c r="K132" s="214"/>
      <c r="L132" s="214"/>
    </row>
    <row r="133" spans="2:12" ht="14.1" customHeight="1" x14ac:dyDescent="0.25">
      <c r="B133" s="115" t="s">
        <v>9</v>
      </c>
      <c r="C133" s="115"/>
      <c r="D133" s="115"/>
      <c r="E133" s="115" t="s">
        <v>79</v>
      </c>
      <c r="F133" s="115"/>
      <c r="G133" s="119" t="s">
        <v>13</v>
      </c>
      <c r="H133" s="120"/>
      <c r="I133" s="48" t="s">
        <v>1</v>
      </c>
      <c r="J133" s="90"/>
      <c r="K133" s="214"/>
      <c r="L133" s="214"/>
    </row>
    <row r="134" spans="2:12" ht="15" customHeight="1" x14ac:dyDescent="0.25">
      <c r="B134" s="122"/>
      <c r="C134" s="123"/>
      <c r="D134" s="124"/>
      <c r="E134" s="121"/>
      <c r="F134" s="121"/>
      <c r="G134" s="122"/>
      <c r="H134" s="124"/>
      <c r="I134" s="6">
        <v>0</v>
      </c>
      <c r="J134" s="86" t="s">
        <v>67</v>
      </c>
      <c r="K134" s="87"/>
      <c r="L134" s="87"/>
    </row>
    <row r="135" spans="2:12" x14ac:dyDescent="0.25">
      <c r="B135" s="122"/>
      <c r="C135" s="123"/>
      <c r="D135" s="124"/>
      <c r="E135" s="121"/>
      <c r="F135" s="121"/>
      <c r="G135" s="122"/>
      <c r="H135" s="124"/>
      <c r="I135" s="6">
        <v>0</v>
      </c>
      <c r="J135" s="70"/>
      <c r="K135" s="23"/>
    </row>
    <row r="136" spans="2:12" x14ac:dyDescent="0.25">
      <c r="B136" s="122"/>
      <c r="C136" s="123"/>
      <c r="D136" s="124"/>
      <c r="E136" s="121"/>
      <c r="F136" s="121"/>
      <c r="G136" s="122"/>
      <c r="H136" s="124"/>
      <c r="I136" s="6">
        <v>0</v>
      </c>
      <c r="J136" s="70"/>
      <c r="K136" s="195"/>
      <c r="L136" s="195"/>
    </row>
    <row r="137" spans="2:12" x14ac:dyDescent="0.25">
      <c r="B137" s="122"/>
      <c r="C137" s="123"/>
      <c r="D137" s="124"/>
      <c r="E137" s="121"/>
      <c r="F137" s="121"/>
      <c r="G137" s="122"/>
      <c r="H137" s="124"/>
      <c r="I137" s="6">
        <v>0</v>
      </c>
      <c r="J137" s="70"/>
      <c r="K137" s="195"/>
      <c r="L137" s="195"/>
    </row>
    <row r="138" spans="2:12" x14ac:dyDescent="0.25">
      <c r="B138" s="122"/>
      <c r="C138" s="123"/>
      <c r="D138" s="124"/>
      <c r="E138" s="121"/>
      <c r="F138" s="121"/>
      <c r="G138" s="122"/>
      <c r="H138" s="124"/>
      <c r="I138" s="6">
        <v>0</v>
      </c>
      <c r="J138" s="70"/>
      <c r="K138" s="195"/>
      <c r="L138" s="195"/>
    </row>
    <row r="139" spans="2:12" ht="14.1" customHeight="1" x14ac:dyDescent="0.25">
      <c r="B139" s="115" t="s">
        <v>10</v>
      </c>
      <c r="C139" s="115"/>
      <c r="D139" s="115"/>
      <c r="E139" s="115"/>
      <c r="F139" s="115"/>
      <c r="G139" s="115"/>
      <c r="H139" s="115"/>
      <c r="I139" s="67">
        <f>ROUND(SUM(I134:I138),2)</f>
        <v>0</v>
      </c>
      <c r="J139" s="71"/>
      <c r="K139" s="26"/>
      <c r="L139" s="37"/>
    </row>
    <row r="140" spans="2:12" ht="12.75" customHeight="1" x14ac:dyDescent="0.25">
      <c r="B140" s="185" t="s">
        <v>11</v>
      </c>
      <c r="C140" s="185"/>
      <c r="D140" s="185"/>
      <c r="E140" s="185"/>
      <c r="F140" s="185"/>
      <c r="G140" s="185"/>
      <c r="H140" s="185"/>
      <c r="I140" s="48" t="s">
        <v>1</v>
      </c>
      <c r="J140" s="72"/>
      <c r="K140" s="26"/>
      <c r="L140" s="37"/>
    </row>
    <row r="141" spans="2:12" x14ac:dyDescent="0.25">
      <c r="B141" s="185"/>
      <c r="C141" s="185"/>
      <c r="D141" s="185"/>
      <c r="E141" s="185"/>
      <c r="F141" s="185"/>
      <c r="G141" s="185"/>
      <c r="H141" s="185"/>
      <c r="I141" s="6">
        <v>0</v>
      </c>
      <c r="J141" s="70"/>
      <c r="K141" s="37"/>
      <c r="L141" s="37"/>
    </row>
    <row r="142" spans="2:12" x14ac:dyDescent="0.25">
      <c r="B142" s="74"/>
      <c r="C142" s="38"/>
      <c r="D142" s="38"/>
      <c r="E142" s="38"/>
      <c r="F142" s="38"/>
      <c r="G142" s="38"/>
      <c r="H142" s="74"/>
      <c r="I142" s="75"/>
      <c r="K142" s="37"/>
      <c r="L142" s="37"/>
    </row>
    <row r="143" spans="2:12" ht="29.25" customHeight="1" thickBot="1" x14ac:dyDescent="0.3">
      <c r="B143" s="38"/>
      <c r="C143" s="38"/>
      <c r="D143" s="38"/>
      <c r="E143" s="38"/>
      <c r="F143" s="38"/>
      <c r="G143" s="38"/>
      <c r="I143" s="202" t="s">
        <v>135</v>
      </c>
      <c r="J143" s="202"/>
      <c r="K143" s="45"/>
      <c r="L143" s="37"/>
    </row>
    <row r="144" spans="2:12" ht="63.75" customHeight="1" thickBot="1" x14ac:dyDescent="0.3">
      <c r="B144" s="199" t="s">
        <v>157</v>
      </c>
      <c r="C144" s="199"/>
      <c r="D144" s="199"/>
      <c r="E144" s="199"/>
      <c r="F144" s="199"/>
      <c r="G144" s="199"/>
      <c r="H144" s="76" t="s">
        <v>133</v>
      </c>
      <c r="I144" s="200" t="s">
        <v>137</v>
      </c>
      <c r="J144" s="201"/>
      <c r="K144" s="203" t="str">
        <f>IF(I144="Sí, he terminado de cumplimentar datos","Se han activado las celdas de avisos naranjas/rojas. Por favor, revise la integridad del documento con el fin de observar dichos avisos","")</f>
        <v/>
      </c>
      <c r="L144" s="204"/>
    </row>
    <row r="145" spans="2:12" x14ac:dyDescent="0.25">
      <c r="B145" s="38"/>
      <c r="C145" s="38"/>
      <c r="D145" s="38"/>
      <c r="E145" s="38"/>
      <c r="F145" s="38"/>
      <c r="G145" s="38"/>
      <c r="H145" s="38"/>
      <c r="K145" s="37"/>
      <c r="L145" s="37"/>
    </row>
    <row r="146" spans="2:12" ht="25.5" x14ac:dyDescent="0.25">
      <c r="B146" s="186" t="s">
        <v>21</v>
      </c>
      <c r="C146" s="186"/>
      <c r="D146" s="186"/>
      <c r="E146" s="186"/>
      <c r="F146" s="186"/>
      <c r="G146" s="186"/>
      <c r="H146" s="186"/>
      <c r="I146" s="52" t="s">
        <v>19</v>
      </c>
      <c r="J146" s="77"/>
      <c r="K146" s="37"/>
      <c r="L146" s="37"/>
    </row>
    <row r="147" spans="2:12" x14ac:dyDescent="0.25">
      <c r="B147" s="186"/>
      <c r="C147" s="186"/>
      <c r="D147" s="186"/>
      <c r="E147" s="186"/>
      <c r="F147" s="186"/>
      <c r="G147" s="186"/>
      <c r="H147" s="186"/>
      <c r="I147" s="67">
        <f>ROUND(I131+I139+I141,2)</f>
        <v>0</v>
      </c>
      <c r="J147" s="71"/>
      <c r="K147" s="37"/>
      <c r="L147" s="37"/>
    </row>
    <row r="148" spans="2:12" x14ac:dyDescent="0.25">
      <c r="K148" s="37"/>
      <c r="L148" s="37"/>
    </row>
    <row r="149" spans="2:12" ht="26.25" thickBot="1" x14ac:dyDescent="0.3">
      <c r="B149" s="115" t="s">
        <v>22</v>
      </c>
      <c r="C149" s="115"/>
      <c r="D149" s="115"/>
      <c r="E149" s="115"/>
      <c r="F149" s="115"/>
      <c r="G149" s="115"/>
      <c r="H149" s="115"/>
      <c r="I149" s="68" t="s">
        <v>19</v>
      </c>
      <c r="J149" s="77"/>
      <c r="K149" s="37"/>
      <c r="L149" s="37"/>
    </row>
    <row r="150" spans="2:12" ht="14.25" thickTop="1" thickBot="1" x14ac:dyDescent="0.3">
      <c r="B150" s="115"/>
      <c r="C150" s="115"/>
      <c r="D150" s="115"/>
      <c r="E150" s="115"/>
      <c r="F150" s="115"/>
      <c r="G150" s="115"/>
      <c r="H150" s="118"/>
      <c r="I150" s="78">
        <f>ROUND(I128+I147,2)</f>
        <v>0</v>
      </c>
      <c r="J150" s="79"/>
      <c r="K150" s="37"/>
      <c r="L150" s="37"/>
    </row>
    <row r="151" spans="2:12" ht="13.5" thickTop="1" x14ac:dyDescent="0.25">
      <c r="K151" s="37"/>
      <c r="L151" s="37"/>
    </row>
    <row r="152" spans="2:12" x14ac:dyDescent="0.25">
      <c r="K152" s="195"/>
      <c r="L152" s="195"/>
    </row>
    <row r="153" spans="2:12" ht="18" customHeight="1" x14ac:dyDescent="0.25">
      <c r="B153" s="162" t="s">
        <v>15</v>
      </c>
      <c r="C153" s="162"/>
      <c r="D153" s="162"/>
      <c r="E153" s="162"/>
      <c r="F153" s="162"/>
      <c r="G153" s="162"/>
      <c r="H153" s="162"/>
      <c r="I153" s="162"/>
      <c r="J153" s="162"/>
      <c r="K153" s="162"/>
      <c r="L153" s="162"/>
    </row>
    <row r="154" spans="2:12" x14ac:dyDescent="0.25">
      <c r="B154" s="80"/>
      <c r="C154" s="80"/>
      <c r="D154" s="80"/>
      <c r="E154" s="80"/>
      <c r="F154" s="80"/>
      <c r="G154" s="80"/>
      <c r="H154" s="80"/>
      <c r="I154" s="81"/>
      <c r="J154" s="81"/>
      <c r="K154" s="81"/>
      <c r="L154" s="37"/>
    </row>
    <row r="155" spans="2:12" ht="25.5" x14ac:dyDescent="0.25">
      <c r="B155" s="82"/>
      <c r="C155" s="82"/>
      <c r="D155" s="82"/>
      <c r="E155" s="82"/>
      <c r="F155" s="82"/>
      <c r="G155" s="82"/>
      <c r="H155" s="83"/>
      <c r="I155" s="52" t="s">
        <v>20</v>
      </c>
      <c r="J155" s="89" t="s">
        <v>3</v>
      </c>
      <c r="K155" s="89"/>
      <c r="L155" s="89"/>
    </row>
    <row r="156" spans="2:12" ht="14.1" customHeight="1" x14ac:dyDescent="0.25">
      <c r="B156" s="210" t="s">
        <v>16</v>
      </c>
      <c r="C156" s="210"/>
      <c r="D156" s="210"/>
      <c r="E156" s="210"/>
      <c r="F156" s="210"/>
      <c r="G156" s="210"/>
      <c r="H156" s="210"/>
      <c r="I156" s="73">
        <f>I150</f>
        <v>0</v>
      </c>
      <c r="J156" s="205" t="s">
        <v>80</v>
      </c>
      <c r="K156" s="205"/>
      <c r="L156" s="205"/>
    </row>
    <row r="157" spans="2:12" ht="27" customHeight="1" thickBot="1" x14ac:dyDescent="0.3">
      <c r="B157" s="212" t="s">
        <v>4</v>
      </c>
      <c r="C157" s="212"/>
      <c r="D157" s="212"/>
      <c r="E157" s="212"/>
      <c r="F157" s="212"/>
      <c r="G157" s="212"/>
      <c r="H157" s="212"/>
      <c r="I157" s="84">
        <f>I114</f>
        <v>0</v>
      </c>
      <c r="J157" s="206"/>
      <c r="K157" s="206"/>
      <c r="L157" s="206"/>
    </row>
    <row r="158" spans="2:12" ht="15" customHeight="1" thickTop="1" thickBot="1" x14ac:dyDescent="0.3">
      <c r="B158" s="186" t="s">
        <v>23</v>
      </c>
      <c r="C158" s="186"/>
      <c r="D158" s="186"/>
      <c r="E158" s="186"/>
      <c r="F158" s="186"/>
      <c r="G158" s="186"/>
      <c r="H158" s="211"/>
      <c r="I158" s="207">
        <f>ROUND(I156-I157,2)</f>
        <v>0</v>
      </c>
      <c r="J158" s="206"/>
      <c r="K158" s="206"/>
      <c r="L158" s="206"/>
    </row>
    <row r="159" spans="2:12" ht="14.25" thickTop="1" thickBot="1" x14ac:dyDescent="0.3">
      <c r="B159" s="208" t="str">
        <f>IF(I158=0,"","Por favor, tenga en cuenta las notas aclaratorias expresadas en la derecha")</f>
        <v/>
      </c>
      <c r="C159" s="208"/>
      <c r="D159" s="208"/>
      <c r="E159" s="208"/>
      <c r="F159" s="208"/>
      <c r="G159" s="208"/>
      <c r="H159" s="159"/>
      <c r="I159" s="207"/>
      <c r="J159" s="206"/>
      <c r="K159" s="206"/>
      <c r="L159" s="206"/>
    </row>
    <row r="160" spans="2:12" ht="13.5" thickTop="1" x14ac:dyDescent="0.25">
      <c r="J160" s="85"/>
      <c r="K160" s="85"/>
      <c r="L160" s="85"/>
    </row>
    <row r="162" spans="2:12" ht="74.25" customHeight="1" x14ac:dyDescent="0.25">
      <c r="B162" s="34" t="s">
        <v>28</v>
      </c>
      <c r="C162" s="116" t="s">
        <v>61</v>
      </c>
      <c r="D162" s="117"/>
      <c r="E162" s="117"/>
      <c r="F162" s="117"/>
      <c r="G162" s="117"/>
      <c r="H162" s="117"/>
      <c r="I162" s="117"/>
      <c r="J162" s="117"/>
      <c r="K162" s="117"/>
      <c r="L162" s="117"/>
    </row>
  </sheetData>
  <sheetProtection algorithmName="SHA-512" hashValue="fbDe+kOvQbxtDfDy/xeIX5sCwFBRfhRvOL0SdXhEJMl24RqSLIaoG21FOlhBQBgI7l/vEMhh7wRHFqI7DWCpIA==" saltValue="9q9+W9XBJxphyvJSACftvQ==" spinCount="100000" sheet="1" objects="1" scenarios="1"/>
  <mergeCells count="170">
    <mergeCell ref="K144:L144"/>
    <mergeCell ref="J155:L155"/>
    <mergeCell ref="J156:L159"/>
    <mergeCell ref="I158:I159"/>
    <mergeCell ref="B159:H159"/>
    <mergeCell ref="L52:L53"/>
    <mergeCell ref="J99:J100"/>
    <mergeCell ref="J104:J105"/>
    <mergeCell ref="B115:H117"/>
    <mergeCell ref="I114:I117"/>
    <mergeCell ref="J114:J117"/>
    <mergeCell ref="K114:K117"/>
    <mergeCell ref="L114:L117"/>
    <mergeCell ref="B156:H156"/>
    <mergeCell ref="B158:H158"/>
    <mergeCell ref="B157:H157"/>
    <mergeCell ref="B139:H139"/>
    <mergeCell ref="B153:L153"/>
    <mergeCell ref="E136:F136"/>
    <mergeCell ref="E137:F137"/>
    <mergeCell ref="K152:L152"/>
    <mergeCell ref="B54:H54"/>
    <mergeCell ref="B146:H147"/>
    <mergeCell ref="B149:H150"/>
    <mergeCell ref="K136:L136"/>
    <mergeCell ref="K137:L137"/>
    <mergeCell ref="K138:L138"/>
    <mergeCell ref="G134:H134"/>
    <mergeCell ref="B140:H141"/>
    <mergeCell ref="B105:H105"/>
    <mergeCell ref="B99:H99"/>
    <mergeCell ref="B95:H95"/>
    <mergeCell ref="B58:H58"/>
    <mergeCell ref="B55:H55"/>
    <mergeCell ref="B64:H65"/>
    <mergeCell ref="B72:H73"/>
    <mergeCell ref="C83:H83"/>
    <mergeCell ref="C84:H84"/>
    <mergeCell ref="C85:H85"/>
    <mergeCell ref="B61:H62"/>
    <mergeCell ref="B81:H82"/>
    <mergeCell ref="B144:G144"/>
    <mergeCell ref="I144:J144"/>
    <mergeCell ref="I143:J143"/>
    <mergeCell ref="G137:H137"/>
    <mergeCell ref="G138:H138"/>
    <mergeCell ref="G133:H133"/>
    <mergeCell ref="B124:H124"/>
    <mergeCell ref="B130:H130"/>
    <mergeCell ref="B131:H131"/>
    <mergeCell ref="E135:F135"/>
    <mergeCell ref="B128:H128"/>
    <mergeCell ref="B107:H108"/>
    <mergeCell ref="B120:L120"/>
    <mergeCell ref="B122:H122"/>
    <mergeCell ref="B127:H127"/>
    <mergeCell ref="B123:H123"/>
    <mergeCell ref="B132:I132"/>
    <mergeCell ref="B113:H113"/>
    <mergeCell ref="B114:H114"/>
    <mergeCell ref="C14:L14"/>
    <mergeCell ref="B48:K48"/>
    <mergeCell ref="B46:H46"/>
    <mergeCell ref="B45:H45"/>
    <mergeCell ref="B2:L2"/>
    <mergeCell ref="B4:L4"/>
    <mergeCell ref="B26:L26"/>
    <mergeCell ref="B12:B13"/>
    <mergeCell ref="C12:L12"/>
    <mergeCell ref="C13:L13"/>
    <mergeCell ref="B14:B19"/>
    <mergeCell ref="D15:L15"/>
    <mergeCell ref="D16:L16"/>
    <mergeCell ref="B24:K24"/>
    <mergeCell ref="D30:I30"/>
    <mergeCell ref="B32:C32"/>
    <mergeCell ref="B7:L9"/>
    <mergeCell ref="D18:L18"/>
    <mergeCell ref="D32:I34"/>
    <mergeCell ref="B36:I36"/>
    <mergeCell ref="B38:C38"/>
    <mergeCell ref="D38:F38"/>
    <mergeCell ref="G38:H38"/>
    <mergeCell ref="B59:H59"/>
    <mergeCell ref="L57:L59"/>
    <mergeCell ref="I68:I69"/>
    <mergeCell ref="K68:K69"/>
    <mergeCell ref="I64:I65"/>
    <mergeCell ref="K64:K65"/>
    <mergeCell ref="B110:H111"/>
    <mergeCell ref="J81:J87"/>
    <mergeCell ref="J89:J90"/>
    <mergeCell ref="K110:K111"/>
    <mergeCell ref="J92:J95"/>
    <mergeCell ref="C66:H66"/>
    <mergeCell ref="C67:H67"/>
    <mergeCell ref="C68:H68"/>
    <mergeCell ref="C69:H69"/>
    <mergeCell ref="B94:H94"/>
    <mergeCell ref="I94:I95"/>
    <mergeCell ref="K94:K95"/>
    <mergeCell ref="I85:I86"/>
    <mergeCell ref="K85:K86"/>
    <mergeCell ref="L110:L111"/>
    <mergeCell ref="B104:H104"/>
    <mergeCell ref="B78:H79"/>
    <mergeCell ref="L78:L79"/>
    <mergeCell ref="D17:L17"/>
    <mergeCell ref="D19:L19"/>
    <mergeCell ref="C20:L20"/>
    <mergeCell ref="B28:I28"/>
    <mergeCell ref="I44:I46"/>
    <mergeCell ref="B41:L41"/>
    <mergeCell ref="B44:H44"/>
    <mergeCell ref="B22:L22"/>
    <mergeCell ref="I54:I55"/>
    <mergeCell ref="J54:J55"/>
    <mergeCell ref="B52:H53"/>
    <mergeCell ref="B50:H50"/>
    <mergeCell ref="C162:L162"/>
    <mergeCell ref="B70:H70"/>
    <mergeCell ref="B87:H87"/>
    <mergeCell ref="E138:F138"/>
    <mergeCell ref="B134:D134"/>
    <mergeCell ref="B135:D135"/>
    <mergeCell ref="B136:D136"/>
    <mergeCell ref="B137:D137"/>
    <mergeCell ref="B138:D138"/>
    <mergeCell ref="B102:H103"/>
    <mergeCell ref="I104:I105"/>
    <mergeCell ref="K104:K105"/>
    <mergeCell ref="L103:L105"/>
    <mergeCell ref="E134:F134"/>
    <mergeCell ref="B97:H98"/>
    <mergeCell ref="I99:I100"/>
    <mergeCell ref="K99:K100"/>
    <mergeCell ref="B100:H100"/>
    <mergeCell ref="L97:L100"/>
    <mergeCell ref="B92:H93"/>
    <mergeCell ref="B125:H125"/>
    <mergeCell ref="B126:H126"/>
    <mergeCell ref="G135:H135"/>
    <mergeCell ref="G136:H136"/>
    <mergeCell ref="C86:H86"/>
    <mergeCell ref="B89:H90"/>
    <mergeCell ref="L89:L90"/>
    <mergeCell ref="L72:L73"/>
    <mergeCell ref="B75:H76"/>
    <mergeCell ref="I81:I82"/>
    <mergeCell ref="K81:K82"/>
    <mergeCell ref="B133:D133"/>
    <mergeCell ref="E133:F133"/>
    <mergeCell ref="J134:L134"/>
    <mergeCell ref="J132:L133"/>
    <mergeCell ref="J28:L28"/>
    <mergeCell ref="J32:L32"/>
    <mergeCell ref="L61:L62"/>
    <mergeCell ref="J64:J65"/>
    <mergeCell ref="J68:J69"/>
    <mergeCell ref="L44:L46"/>
    <mergeCell ref="J45:J46"/>
    <mergeCell ref="L75:L76"/>
    <mergeCell ref="J122:L122"/>
    <mergeCell ref="J123:L123"/>
    <mergeCell ref="K54:K55"/>
    <mergeCell ref="L54:L55"/>
    <mergeCell ref="L82:L87"/>
    <mergeCell ref="L93:L95"/>
    <mergeCell ref="L68:L69"/>
    <mergeCell ref="L64:L65"/>
  </mergeCells>
  <conditionalFormatting sqref="B115:B117">
    <cfRule type="expression" dxfId="37" priority="10">
      <formula>AND($I$144="Sí, he terminado de cumplimentar datos",ISNUMBER(SEARCH("ATENCIÓN",$B$115)))</formula>
    </cfRule>
  </conditionalFormatting>
  <conditionalFormatting sqref="B45:H45">
    <cfRule type="expression" dxfId="36" priority="28">
      <formula>AND($I$144="Sí, he terminado de cumplimentar datos",ISNUMBER(SEARCH("ATENCIÓN",$B$45)))</formula>
    </cfRule>
    <cfRule type="expression" dxfId="35" priority="41">
      <formula>AND($I$144="Sí, he terminado de cumplimentar datos",NOT(ISNUMBER(SEARCH("ATENCIÓN",$B$45))))</formula>
    </cfRule>
  </conditionalFormatting>
  <conditionalFormatting sqref="B45:H46">
    <cfRule type="expression" dxfId="34" priority="20">
      <formula>$I$144="No, aún estoy cumplimentando datos"</formula>
    </cfRule>
  </conditionalFormatting>
  <conditionalFormatting sqref="B46:H46">
    <cfRule type="expression" dxfId="33" priority="27">
      <formula>AND($I$144="Sí, he terminado de cumplimentar datos",ISNUMBER(SEARCH("ATENCIÓN",$B$46)))</formula>
    </cfRule>
    <cfRule type="expression" dxfId="32" priority="40">
      <formula>AND($I$144="Sí, he terminado de cumplimentar datos",NOT(ISNUMBER(SEARCH("ATENCIÓN",$B$46))))</formula>
    </cfRule>
  </conditionalFormatting>
  <conditionalFormatting sqref="B55:H55">
    <cfRule type="expression" dxfId="31" priority="22">
      <formula>$I$144="No, aún estoy cumplimentando datos"</formula>
    </cfRule>
    <cfRule type="expression" dxfId="30" priority="26">
      <formula>AND($I$144="Sí, he terminado de cumplimentar datos",ISNUMBER(SEARCH("ATENCIÓN",$B$55)))</formula>
    </cfRule>
    <cfRule type="expression" dxfId="29" priority="49">
      <formula>AND($I$144="Sí, he terminado de cumplimentar datos",NOT(ISNUMBER(SEARCH("ATENCIÓN",$B$55))))</formula>
    </cfRule>
  </conditionalFormatting>
  <conditionalFormatting sqref="B95:H95">
    <cfRule type="expression" dxfId="28" priority="17">
      <formula>$I$144="No, aún estoy cumplimentando datos"</formula>
    </cfRule>
    <cfRule type="expression" dxfId="27" priority="23">
      <formula>AND($I$144="Sí, he terminado de cumplimentar datos",ISNUMBER(SEARCH("ATENCIÓN",$B$95)))</formula>
    </cfRule>
    <cfRule type="expression" dxfId="26" priority="44">
      <formula>AND($I$144="Sí, he terminado de cumplimentar datos",NOT(ISNUMBER(SEARCH("ATENCIÓN",$B$95))))</formula>
    </cfRule>
  </conditionalFormatting>
  <conditionalFormatting sqref="B100:H100">
    <cfRule type="expression" dxfId="25" priority="15">
      <formula>$I$144="No, aún estoy cumplimentando datos"</formula>
    </cfRule>
    <cfRule type="expression" dxfId="24" priority="16">
      <formula>AND($I$144="Sí, he terminado de cumplimentar datos",ISNUMBER(SEARCH("ATENCIÓN",$B$100)))</formula>
    </cfRule>
    <cfRule type="expression" dxfId="23" priority="43">
      <formula>AND($I$144="Sí, he terminado de cumplimentar datos",NOT(ISNUMBER(SEARCH("ATENCIÓN",$B$100))))</formula>
    </cfRule>
  </conditionalFormatting>
  <conditionalFormatting sqref="B105:H105">
    <cfRule type="expression" dxfId="22" priority="13">
      <formula>$I$144="No, aún estoy cumplimentando datos"</formula>
    </cfRule>
    <cfRule type="expression" dxfId="21" priority="14">
      <formula>AND($I$144="Sí, he terminado de cumplimentar datos",ISNUMBER(SEARCH("ATENCIÓN",$B$105)))</formula>
    </cfRule>
    <cfRule type="expression" dxfId="20" priority="42">
      <formula>AND($I$144="Sí, he terminado de cumplimentar datos",NOT(ISNUMBER(SEARCH("ATENCIÓN",$B$105))))</formula>
    </cfRule>
  </conditionalFormatting>
  <conditionalFormatting sqref="B114:H114">
    <cfRule type="expression" dxfId="19" priority="12">
      <formula>AND($I$144="Sí, he terminado de cumplimentar datos",ISNUMBER(SEARCH("ATENCIÓN",$B$114)))</formula>
    </cfRule>
    <cfRule type="expression" dxfId="18" priority="51">
      <formula>AND($I$144="Sí, he terminado de cumplimentar datos",NOT(ISNUMBER(SEARCH("ATENCIÓN",$B$55))))</formula>
    </cfRule>
  </conditionalFormatting>
  <conditionalFormatting sqref="B114:H117">
    <cfRule type="expression" dxfId="17" priority="9">
      <formula>$I$144="No, aún estoy cumplimentando datos"</formula>
    </cfRule>
  </conditionalFormatting>
  <conditionalFormatting sqref="B115:H117">
    <cfRule type="expression" dxfId="16" priority="39">
      <formula>AND($I$144="Sí, he terminado de cumplimentar datos",NOT(ISNUMBER(SEARCH("ATENCIÓN",$B$115))))</formula>
    </cfRule>
  </conditionalFormatting>
  <conditionalFormatting sqref="B159:H159">
    <cfRule type="expression" dxfId="15" priority="1">
      <formula>$I$144="No, aún estoy cumplimentando datos"</formula>
    </cfRule>
    <cfRule type="expression" dxfId="14" priority="7">
      <formula>AND($I$144="Sí, he terminado de cumplimentar datos",(ISNUMBER(SEARCH("Por favor",$B$159))))</formula>
    </cfRule>
    <cfRule type="expression" dxfId="13" priority="38">
      <formula>AND($I$144="Sí, he terminado de cumplimentar datos",NOT(ISNUMBER(SEARCH("Por favor",$B$159))))</formula>
    </cfRule>
  </conditionalFormatting>
  <conditionalFormatting sqref="C69:H69">
    <cfRule type="expression" dxfId="12" priority="19">
      <formula>$I$144="No, aún estoy cumplimentando datos"</formula>
    </cfRule>
    <cfRule type="expression" dxfId="11" priority="25">
      <formula>AND($I$144="Sí, he terminado de cumplimentar datos",ISNUMBER(SEARCH("ATENCIÓN",$C$69)))</formula>
    </cfRule>
    <cfRule type="expression" dxfId="10" priority="46">
      <formula>AND($I$144="Sí, he terminado de cumplimentar datos",NOT(ISNUMBER(SEARCH("ATENCIÓN",$B$55))))</formula>
    </cfRule>
  </conditionalFormatting>
  <conditionalFormatting sqref="C86:H86">
    <cfRule type="expression" dxfId="9" priority="18">
      <formula>$I$144="No, aún estoy cumplimentando datos"</formula>
    </cfRule>
    <cfRule type="expression" dxfId="8" priority="24">
      <formula>AND($I$144="Sí, he terminado de cumplimentar datos",ISNUMBER(SEARCH("ATENCIÓN",$C$86)))</formula>
    </cfRule>
    <cfRule type="expression" dxfId="7" priority="45">
      <formula>AND($I$144="Sí, he terminado de cumplimentar datos",NOT(ISNUMBER(SEARCH("ATENCIÓN",$B$55))))</formula>
    </cfRule>
  </conditionalFormatting>
  <conditionalFormatting sqref="K144 I144">
    <cfRule type="cellIs" dxfId="6" priority="32" operator="equal">
      <formula>"No, aún estoy cumplimentando datos"</formula>
    </cfRule>
    <cfRule type="cellIs" dxfId="5" priority="33" operator="equal">
      <formula>"Sí, he terminado de cumplimentar datos"</formula>
    </cfRule>
  </conditionalFormatting>
  <conditionalFormatting sqref="K144:L144">
    <cfRule type="containsText" dxfId="4" priority="6" operator="containsText" text="se han activado">
      <formula>NOT(ISERROR(SEARCH("se han activado",K144)))</formula>
    </cfRule>
  </conditionalFormatting>
  <conditionalFormatting sqref="J50">
    <cfRule type="expression" dxfId="3" priority="4">
      <formula>AND(N($I50)&lt;&gt;0,N($J50)=0)</formula>
    </cfRule>
    <cfRule type="expression" dxfId="2" priority="5">
      <formula>AND(N($I50)&lt;&gt;0,$J50="")</formula>
    </cfRule>
  </conditionalFormatting>
  <conditionalFormatting sqref="J111 J103 J98 J79 J76 J73 J66:J67 J62 J58:J59 J53">
    <cfRule type="expression" dxfId="1" priority="2">
      <formula>AND(N($I53)&lt;&gt;0,N($J53)=0)</formula>
    </cfRule>
    <cfRule type="expression" dxfId="0" priority="3">
      <formula>AND(N($I53)&lt;&gt;0,$J53="")</formula>
    </cfRule>
  </conditionalFormatting>
  <dataValidations xWindow="207" yWindow="618" count="7">
    <dataValidation type="custom" operator="lessThanOrEqual" allowBlank="1" showErrorMessage="1" errorTitle="ATENCIÓN, importe no permitido" error="La cuantía solicitada no respeta el máximo establecido en 25.000,00 € (Base 10)." sqref="I44:I46" xr:uid="{927FC544-1457-4BDC-BB54-113DF0321D89}">
      <formula1>AND(ISNUMBER(I44),I44&lt;=25000,ROUND(I44,2)=I44)</formula1>
    </dataValidation>
    <dataValidation type="custom" allowBlank="1" showInputMessage="1" showErrorMessage="1" errorTitle="Formato no válido" error="Por favor, introducir número con dos decimales como máximo" sqref="I50" xr:uid="{6B80E67F-1E4F-4202-9979-808D8A61D575}">
      <formula1>AND(ISNUMBER(I50),ROUND(I50,2)=I50)</formula1>
    </dataValidation>
    <dataValidation type="custom" allowBlank="1" showInputMessage="1" showErrorMessage="1" sqref="I111" xr:uid="{D4E990FE-4B08-4DFB-BB43-BD44EAFC365D}">
      <formula1>AND(ISNUMBER(I111),ROUND(I111,2)=I111)</formula1>
    </dataValidation>
    <dataValidation type="custom" allowBlank="1" showErrorMessage="1" errorTitle="Formato no válido" error="Por favor, introducir número con dos decimales como máximo" sqref="I53 I58:I59 I66:I67 I73 I76 I79 I83:I84 I90 I93 I98 I103 I111 I123:I127 I62 I141 I134:I138" xr:uid="{A970F154-BBC8-482E-B450-0FBAE187D5A4}">
      <formula1>AND(ISNUMBER(I53),ROUND(I53,2)=I53)</formula1>
    </dataValidation>
    <dataValidation type="custom" allowBlank="1" showErrorMessage="1" errorTitle="CUOTA IGIC INCOHERENTE" error="El máximo tipo impositivo de IGIC para los gastos de este capítulo, es del 7 %. Por lo tanto, la Cuota de IGIC no puede ser superior al 7 % del importe de los gastos indicados." sqref="J50 J53 J111 J62 J66:J67 J73 J76 J79 J98 J103 J59" xr:uid="{064E4D01-757B-4716-9008-9675571E0B78}">
      <formula1>AND(ISNUMBER(J50),J50&lt;=N(I50)*7%,ROUND(J50,2)=J50)</formula1>
    </dataValidation>
    <dataValidation type="custom" allowBlank="1" showErrorMessage="1" errorTitle="CUOTA IGIC INCOHERENTE" error="El máximo tipo impositivo de IGIC para los gastos de este capítulo, es del 15 %. Por lo tanto, la Cuota de IGIC no puede ser superior al 15 % del importe de los gastos indicados." sqref="J58" xr:uid="{994E49D8-8708-430E-85DE-2D5163DB7CDD}">
      <formula1>AND(ISNUMBER(J58),J58&lt;=N(I58)*15%,ROUND(J58,2)=J58)</formula1>
    </dataValidation>
    <dataValidation type="custom" allowBlank="1" showErrorMessage="1" errorTitle="CANTIDAD A FINANCIAR INCOHERENTE" error="No se puede imputar a la presente subvención una cantidad mayor que el importe de los gastos indicados." sqref="K50 K53 K58:K59 K62 K66:K67 K73 K76 K79 K83:K84 K90 K93 K98 K103" xr:uid="{0115325E-57BD-4B08-8940-27364266FFC2}">
      <formula1>AND(ISNUMBER(K50),K50&lt;=N(I50),ROUND(K50,2)=K50)</formula1>
    </dataValidation>
  </dataValidations>
  <hyperlinks>
    <hyperlink ref="L49" location="'2. Indicaciones (2)'!B2" display="'2. Indicaciones (2)'!B2" xr:uid="{010D136B-2C05-4EA6-8EA8-F5E124446763}"/>
    <hyperlink ref="B24:I24" location="'2. Indicaciones (2)'!B2" display="Ver INDICACIONES PARA CUMPLIMENTAR (2) en la segunda hoja de este libro" xr:uid="{FDB48012-667C-4D3B-8863-5A5C492647E0}"/>
    <hyperlink ref="B24:K24" location="'2. Indicaciones (2)'!B2" display="Ver INDICACIONES PARA CUMPLIMENTAR (2) en la segunda hoja de este libro" xr:uid="{721BC42E-FA61-4A6B-AC29-9D3C3ABFE770}"/>
    <hyperlink ref="C13" r:id="rId1" xr:uid="{E8C34E5F-2A6D-4C8A-A098-D421997E0CE3}"/>
    <hyperlink ref="L81" location="'2. Indicaciones (2)'!C6" display="- Especial atención en futura fase de justificación (Base 22.1.2.2). Click aquí." xr:uid="{85917B5F-B457-4590-AB7D-096F90494600}"/>
    <hyperlink ref="L92" location="'2. Indicaciones (2)'!C6" display="- Especial atención en futura fase de justificación (Base 22.1.2.4). Click aquí." xr:uid="{DB7BA1B4-CF4F-4A1A-BC48-40A82A6C62BA}"/>
  </hyperlinks>
  <pageMargins left="0.7" right="0.7" top="0.75" bottom="0.75" header="0.3" footer="0.3"/>
  <pageSetup paperSize="9" scale="48" fitToHeight="0" orientation="portrait" r:id="rId2"/>
  <ignoredErrors>
    <ignoredError sqref="I70 I87" unlockedFormula="1"/>
  </ignoredErrors>
  <extLst>
    <ext xmlns:x14="http://schemas.microsoft.com/office/spreadsheetml/2009/9/main" uri="{CCE6A557-97BC-4b89-ADB6-D9C93CAAB3DF}">
      <x14:dataValidations xmlns:xm="http://schemas.microsoft.com/office/excel/2006/main" xWindow="207" yWindow="618" count="4">
        <x14:dataValidation type="list" allowBlank="1" showInputMessage="1" showErrorMessage="1" xr:uid="{43E35511-72FB-4C13-8348-35CF90768774}">
          <x14:formula1>
            <xm:f>'3. Desplegables'!$D$2:$D$5</xm:f>
          </x14:formula1>
          <xm:sqref>E134:F138</xm:sqref>
        </x14:dataValidation>
        <x14:dataValidation type="list" allowBlank="1" showInputMessage="1" showErrorMessage="1" xr:uid="{AF440569-DA7B-48CC-A657-B0FBCBD2983D}">
          <x14:formula1>
            <xm:f>'3. Desplegables'!$F$2:$F$8</xm:f>
          </x14:formula1>
          <xm:sqref>G134:H138</xm:sqref>
        </x14:dataValidation>
        <x14:dataValidation type="list" allowBlank="1" showInputMessage="1" showErrorMessage="1" xr:uid="{9E52E853-15F7-46AC-8B00-640924B1E83C}">
          <x14:formula1>
            <xm:f>'3. Desplegables'!$B$2:$B$3</xm:f>
          </x14:formula1>
          <xm:sqref>D32:I34</xm:sqref>
        </x14:dataValidation>
        <x14:dataValidation type="list" allowBlank="1" showInputMessage="1" showErrorMessage="1" xr:uid="{79F5DCE9-1F67-4133-94D0-F21A45071EBF}">
          <x14:formula1>
            <xm:f>'3. Desplegables'!$H$2:$H$3</xm:f>
          </x14:formula1>
          <xm:sqref>I144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418B8-0B3B-44DA-B32B-93554AC81FB5}">
  <dimension ref="A1:C189"/>
  <sheetViews>
    <sheetView workbookViewId="0">
      <selection activeCell="C4" sqref="C4"/>
    </sheetView>
  </sheetViews>
  <sheetFormatPr baseColWidth="10" defaultColWidth="10.7109375" defaultRowHeight="12.75" x14ac:dyDescent="0.25"/>
  <cols>
    <col min="1" max="1" width="1.5703125" style="15" customWidth="1"/>
    <col min="2" max="2" width="12.42578125" style="15" customWidth="1"/>
    <col min="3" max="3" width="233.7109375" style="15" customWidth="1"/>
    <col min="4" max="16384" width="10.7109375" style="15"/>
  </cols>
  <sheetData>
    <row r="1" spans="2:3" ht="6.75" customHeight="1" x14ac:dyDescent="0.25"/>
    <row r="2" spans="2:3" ht="17.25" customHeight="1" x14ac:dyDescent="0.25">
      <c r="B2" s="16" t="s">
        <v>39</v>
      </c>
    </row>
    <row r="3" spans="2:3" ht="30.75" customHeight="1" x14ac:dyDescent="0.25">
      <c r="B3" s="19" t="s">
        <v>138</v>
      </c>
      <c r="C3" s="17" t="s">
        <v>139</v>
      </c>
    </row>
    <row r="4" spans="2:3" ht="81" customHeight="1" x14ac:dyDescent="0.25">
      <c r="B4" s="18" t="s">
        <v>29</v>
      </c>
      <c r="C4" s="17" t="s">
        <v>140</v>
      </c>
    </row>
    <row r="5" spans="2:3" ht="45.75" customHeight="1" x14ac:dyDescent="0.25">
      <c r="B5" s="18" t="s">
        <v>127</v>
      </c>
      <c r="C5" s="17" t="s">
        <v>141</v>
      </c>
    </row>
    <row r="6" spans="2:3" ht="149.25" customHeight="1" x14ac:dyDescent="0.25">
      <c r="B6" s="18" t="s">
        <v>146</v>
      </c>
      <c r="C6" s="20" t="s">
        <v>158</v>
      </c>
    </row>
    <row r="7" spans="2:3" ht="300" customHeight="1" x14ac:dyDescent="0.25">
      <c r="B7" s="18" t="s">
        <v>26</v>
      </c>
      <c r="C7" s="20" t="s">
        <v>147</v>
      </c>
    </row>
    <row r="184" spans="1:1" x14ac:dyDescent="0.25">
      <c r="A184" s="15" t="s">
        <v>54</v>
      </c>
    </row>
    <row r="185" spans="1:1" x14ac:dyDescent="0.25">
      <c r="A185" s="15" t="s">
        <v>50</v>
      </c>
    </row>
    <row r="186" spans="1:1" x14ac:dyDescent="0.25">
      <c r="A186" s="15" t="s">
        <v>55</v>
      </c>
    </row>
    <row r="187" spans="1:1" x14ac:dyDescent="0.25">
      <c r="A187" s="15" t="s">
        <v>51</v>
      </c>
    </row>
    <row r="188" spans="1:1" x14ac:dyDescent="0.25">
      <c r="A188" s="15" t="s">
        <v>52</v>
      </c>
    </row>
    <row r="189" spans="1:1" x14ac:dyDescent="0.25">
      <c r="A189" s="15" t="s">
        <v>53</v>
      </c>
    </row>
  </sheetData>
  <sheetProtection algorithmName="SHA-512" hashValue="S23EdPSEmo2b6NkKrza8fJcEFLtKQKJNbZMB7nV7GXGOUe9HzBCP3gUS50L0YQ5F/BoAygEGVvTn3VjOPCxk4g==" saltValue="8EmnSRoW0jR7YWsNasFrj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ACB7D-F10D-41B0-85C7-73EF1434E9EE}">
  <dimension ref="B1:H13"/>
  <sheetViews>
    <sheetView workbookViewId="0">
      <pane ySplit="1" topLeftCell="A2" activePane="bottomLeft" state="frozen"/>
      <selection pane="bottomLeft" activeCell="B17" sqref="B17"/>
    </sheetView>
  </sheetViews>
  <sheetFormatPr baseColWidth="10" defaultRowHeight="15" x14ac:dyDescent="0.25"/>
  <cols>
    <col min="1" max="1" width="3.5703125" customWidth="1"/>
    <col min="2" max="2" width="68.7109375" style="1" customWidth="1"/>
    <col min="3" max="3" width="3.5703125" customWidth="1"/>
    <col min="4" max="4" width="16.140625" style="1" bestFit="1" customWidth="1"/>
    <col min="5" max="5" width="3.85546875" customWidth="1"/>
    <col min="6" max="6" width="20.28515625" bestFit="1" customWidth="1"/>
    <col min="7" max="7" width="3.85546875" customWidth="1"/>
    <col min="8" max="8" width="30.85546875" customWidth="1"/>
  </cols>
  <sheetData>
    <row r="1" spans="2:8" s="12" customFormat="1" ht="30" x14ac:dyDescent="0.25">
      <c r="B1" s="13" t="s">
        <v>105</v>
      </c>
      <c r="D1" s="13" t="s">
        <v>75</v>
      </c>
      <c r="F1" s="14" t="s">
        <v>14</v>
      </c>
      <c r="H1" s="14" t="s">
        <v>134</v>
      </c>
    </row>
    <row r="2" spans="2:8" s="3" customFormat="1" ht="30" x14ac:dyDescent="0.25">
      <c r="B2" s="4" t="s">
        <v>104</v>
      </c>
      <c r="D2" s="4" t="s">
        <v>76</v>
      </c>
      <c r="F2" s="2" t="s">
        <v>68</v>
      </c>
      <c r="H2" s="4" t="s">
        <v>137</v>
      </c>
    </row>
    <row r="3" spans="2:8" s="3" customFormat="1" ht="45" x14ac:dyDescent="0.25">
      <c r="B3" s="4" t="s">
        <v>103</v>
      </c>
      <c r="D3" s="4" t="s">
        <v>77</v>
      </c>
      <c r="F3" s="2" t="s">
        <v>69</v>
      </c>
      <c r="H3" s="4" t="s">
        <v>136</v>
      </c>
    </row>
    <row r="4" spans="2:8" s="3" customFormat="1" x14ac:dyDescent="0.25">
      <c r="B4" s="7"/>
      <c r="D4" s="4" t="s">
        <v>78</v>
      </c>
      <c r="F4" s="2" t="s">
        <v>70</v>
      </c>
      <c r="H4" s="7"/>
    </row>
    <row r="5" spans="2:8" s="3" customFormat="1" x14ac:dyDescent="0.25">
      <c r="B5" s="7"/>
      <c r="D5" s="4" t="s">
        <v>74</v>
      </c>
      <c r="F5" s="2" t="s">
        <v>71</v>
      </c>
      <c r="H5" s="7"/>
    </row>
    <row r="6" spans="2:8" s="3" customFormat="1" x14ac:dyDescent="0.25">
      <c r="B6" s="7"/>
      <c r="D6" s="7"/>
      <c r="F6" s="2" t="s">
        <v>72</v>
      </c>
      <c r="H6" s="7"/>
    </row>
    <row r="7" spans="2:8" s="10" customFormat="1" x14ac:dyDescent="0.25">
      <c r="B7" s="7"/>
      <c r="D7" s="7"/>
      <c r="F7" s="11" t="s">
        <v>73</v>
      </c>
      <c r="H7" s="7"/>
    </row>
    <row r="8" spans="2:8" s="10" customFormat="1" x14ac:dyDescent="0.25">
      <c r="B8" s="7" t="s">
        <v>155</v>
      </c>
      <c r="D8" s="7"/>
      <c r="F8" s="11" t="s">
        <v>74</v>
      </c>
      <c r="H8" s="7"/>
    </row>
    <row r="9" spans="2:8" s="10" customFormat="1" x14ac:dyDescent="0.25">
      <c r="B9" s="7"/>
      <c r="D9" s="7"/>
    </row>
    <row r="10" spans="2:8" s="10" customFormat="1" x14ac:dyDescent="0.25">
      <c r="B10" s="7"/>
      <c r="D10" s="7"/>
    </row>
    <row r="11" spans="2:8" x14ac:dyDescent="0.25">
      <c r="B11" s="7"/>
      <c r="D11" s="7"/>
    </row>
    <row r="12" spans="2:8" x14ac:dyDescent="0.25">
      <c r="B12" s="7"/>
      <c r="D12" s="7"/>
    </row>
    <row r="13" spans="2:8" x14ac:dyDescent="0.25">
      <c r="B13" s="7"/>
      <c r="D13" s="7"/>
    </row>
  </sheetData>
  <sheetProtection algorithmName="SHA-512" hashValue="SXmRf2t7PZ6D5N/i5LnTtbgm2No0saUGsrbgDJxQTvuYSoRovJCwbLWbcXXKf68Hj4J0MJyUSUMfNrRBVCG2Kw==" saltValue="jFOeYaLjsmUqFRzMn7kl3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1. Memoria</vt:lpstr>
      <vt:lpstr>2. Indicaciones (2)</vt:lpstr>
      <vt:lpstr>3. Desplegables</vt:lpstr>
      <vt:lpstr>'1. Memoria'!Área_de_impresión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Juan Vicente Rodríguez López</cp:lastModifiedBy>
  <cp:lastPrinted>2026-05-18T07:46:17Z</cp:lastPrinted>
  <dcterms:created xsi:type="dcterms:W3CDTF">2025-04-27T12:53:16Z</dcterms:created>
  <dcterms:modified xsi:type="dcterms:W3CDTF">2026-05-18T07:47:25Z</dcterms:modified>
</cp:coreProperties>
</file>