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rvey questions" sheetId="2" state="visible" r:id="rId4"/>
    <sheet name="Attributes" sheetId="3" state="visible" r:id="rId5"/>
    <sheet name="Results" sheetId="4" state="visible" r:id="rId6"/>
    <sheet name="Attribute map" sheetId="5" state="visible" r:id="rId7"/>
    <sheet name="Gap checke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<sst xmlns="http://schemas.openxmlformats.org/spreadsheetml/2006/main" count="165" uniqueCount="144">
  <si>
    <t xml:space="preserve">B2B Brand Perception Survey Template</t>
  </si>
  <si>
    <t xml:space="preserve">A free template from Wynter (wynter.com). Make a copy, then fill in the yellow cells.</t>
  </si>
  <si>
    <t xml:space="preserve">What this is</t>
  </si>
  <si>
    <t xml:space="preserve">A brand perception survey for B2B: the question set, an attribute list builder, a results calculator with margin of error, and a gap checker that tells you which differences between brands are real.</t>
  </si>
  <si>
    <t xml:space="preserve">Step 1</t>
  </si>
  <si>
    <t xml:space="preserve">Build your attribute list on the "Attributes" tab. Use attributes buyers actually decide on, worded neutrally.</t>
  </si>
  <si>
    <t xml:space="preserve">Step 2</t>
  </si>
  <si>
    <t xml:space="preserve">Copy the questions on the "Survey questions" tab into your survey tool, in order. Ask unaided recall before showing any brand names.</t>
  </si>
  <si>
    <t xml:space="preserve">Step 3</t>
  </si>
  <si>
    <t xml:space="preserve">Field it to your target market, not your customers. 100 respondents gives about +/-10% margin of error at 95% confidence.</t>
  </si>
  <si>
    <t xml:space="preserve">Step 4</t>
  </si>
  <si>
    <t xml:space="preserve">Enter counts on the "Results" and "Attribute map" tabs. Percentages and margins of error calculate automatically.</t>
  </si>
  <si>
    <t xml:space="preserve">Step 5</t>
  </si>
  <si>
    <t xml:space="preserve">Use the "Gap checker" before you report any difference between two brands.</t>
  </si>
  <si>
    <t xml:space="preserve">Repeat</t>
  </si>
  <si>
    <t xml:space="preserve">Re-run once a year (every 6 months if you invest heavily in brand) with the same questions, audience and sample size.</t>
  </si>
  <si>
    <t xml:space="preserve">When not to use it</t>
  </si>
  <si>
    <t xml:space="preserve">A full tracker works once you invest meaningfully in brand and have roughly 10% category share. Below that, most respondents will not know you; start with message testing and positioning research.</t>
  </si>
  <si>
    <t xml:space="preserve">Run it on Wynter</t>
  </si>
  <si>
    <t xml:space="preserve">Wynter runs this survey with verified B2B buyers matched to your ICP by job title, seniority, company size and industry, with results in days: wynter.com/solutions/brand-tracking</t>
  </si>
  <si>
    <t xml:space="preserve">Example data</t>
  </si>
  <si>
    <t xml:space="preserve">The blue example rows come from Wynter's syndicated ABM platform brand study (n=100 B2B marketers).</t>
  </si>
  <si>
    <t xml:space="preserve">Legend</t>
  </si>
  <si>
    <t xml:space="preserve">Yellow cell</t>
  </si>
  <si>
    <t xml:space="preserve">Input: type your own data here</t>
  </si>
  <si>
    <t xml:space="preserve">Blue cell</t>
  </si>
  <si>
    <t xml:space="preserve">Example row or column: shows the expected format. Overwrite or delete it.</t>
  </si>
  <si>
    <t xml:space="preserve">White cell</t>
  </si>
  <si>
    <t xml:space="preserve">Formula or label: leave as is</t>
  </si>
  <si>
    <t xml:space="preserve">Survey questions</t>
  </si>
  <si>
    <t xml:space="preserve">Keep this order. Unaided questions come before any brand names are shown.</t>
  </si>
  <si>
    <t xml:space="preserve">#</t>
  </si>
  <si>
    <t xml:space="preserve">Question</t>
  </si>
  <si>
    <t xml:space="preserve">Type</t>
  </si>
  <si>
    <t xml:space="preserve">Answer options</t>
  </si>
  <si>
    <t xml:space="preserve">Measures</t>
  </si>
  <si>
    <t xml:space="preserve">Notes</t>
  </si>
  <si>
    <t xml:space="preserve">When you think about [category], which brands or companies come to mind?</t>
  </si>
  <si>
    <t xml:space="preserve">Open text</t>
  </si>
  <si>
    <t xml:space="preserve">Free text</t>
  </si>
  <si>
    <t xml:space="preserve">Unaided awareness</t>
  </si>
  <si>
    <t xml:space="preserve">Ask first. Code answers into brand names afterwards.</t>
  </si>
  <si>
    <t xml:space="preserve">How familiar are you with each of the following brands?</t>
  </si>
  <si>
    <t xml:space="preserve">Matrix</t>
  </si>
  <si>
    <t xml:space="preserve">Never heard of them / Heard of them, not familiar / Somewhat familiar / Very familiar</t>
  </si>
  <si>
    <t xml:space="preserve">Aided awareness</t>
  </si>
  <si>
    <t xml:space="preserve">Randomize brand order.</t>
  </si>
  <si>
    <t xml:space="preserve">If you were in the market for [category] in the next 6 to 12 months, how likely would you be to consider each of these?</t>
  </si>
  <si>
    <t xml:space="preserve">Definitely would not / Probably would not / Might or might not / Probably would / Definitely would</t>
  </si>
  <si>
    <t xml:space="preserve">Consideration</t>
  </si>
  <si>
    <t xml:space="preserve">Show only brands they have heard of, if your tool allows.</t>
  </si>
  <si>
    <t xml:space="preserve">Of the brands you would consider, which one is your top preference?</t>
  </si>
  <si>
    <t xml:space="preserve">Single choice</t>
  </si>
  <si>
    <t xml:space="preserve">List of brands + None</t>
  </si>
  <si>
    <t xml:space="preserve">Preference</t>
  </si>
  <si>
    <t xml:space="preserve">Why did you choose that company as your top preference?</t>
  </si>
  <si>
    <t xml:space="preserve">Reasons for preference</t>
  </si>
  <si>
    <t xml:space="preserve">The most useful question in the survey. Always include it.</t>
  </si>
  <si>
    <t xml:space="preserve">Which brand stands out as most distinct from the others?</t>
  </si>
  <si>
    <t xml:space="preserve">Distinctiveness</t>
  </si>
  <si>
    <t xml:space="preserve">For each of the following companies, select up to 3 attributes you associate most with them.</t>
  </si>
  <si>
    <t xml:space="preserve">Matrix, multi-select</t>
  </si>
  <si>
    <t xml:space="preserve">Your attribute list + "I don't know"</t>
  </si>
  <si>
    <t xml:space="preserve">Attribute association</t>
  </si>
  <si>
    <t xml:space="preserve">Use 5 to 7 attributes from the Attributes tab.</t>
  </si>
  <si>
    <t xml:space="preserve">Which of the following best describes your organization's current use of [category]?</t>
  </si>
  <si>
    <t xml:space="preserve">Paying for one of these brands / Paying for another brand / Actively evaluating / Researching, no active project / Not using or researching</t>
  </si>
  <si>
    <t xml:space="preserve">Segmentation</t>
  </si>
  <si>
    <t xml:space="preserve">Lets you separate the installed base from people in market.</t>
  </si>
  <si>
    <t xml:space="preserve">What would make you switch from your current provider?</t>
  </si>
  <si>
    <t xml:space="preserve">Open text (optional)</t>
  </si>
  <si>
    <t xml:space="preserve">Switching triggers</t>
  </si>
  <si>
    <t xml:space="preserve">Only show to people who use a product in the category.</t>
  </si>
  <si>
    <t xml:space="preserve">Attribute list builder</t>
  </si>
  <si>
    <t xml:space="preserve">Pick 5 to 7. Score each candidate; the sheet flags which to keep.</t>
  </si>
  <si>
    <t xml:space="preserve">Candidate attribute</t>
  </si>
  <si>
    <t xml:space="preserve">Source (survey, win-loss, sales calls, reviews)</t>
  </si>
  <si>
    <t xml:space="preserve">Buyers decide on it? (1-5)</t>
  </si>
  <si>
    <t xml:space="preserve">Brands differ on it? (1-5)</t>
  </si>
  <si>
    <t xml:space="preserve">Neutral wording? (Y/N)</t>
  </si>
  <si>
    <t xml:space="preserve">Score</t>
  </si>
  <si>
    <t xml:space="preserve">Keep?</t>
  </si>
  <si>
    <t xml:space="preserve">High-quality intent data and signal accuracy</t>
  </si>
  <si>
    <t xml:space="preserve">Win-loss interviews</t>
  </si>
  <si>
    <t xml:space="preserve">Y</t>
  </si>
  <si>
    <t xml:space="preserve">Ease of setup and fast time to value</t>
  </si>
  <si>
    <t xml:space="preserve">Buyer survey</t>
  </si>
  <si>
    <t xml:space="preserve">High value for money</t>
  </si>
  <si>
    <t xml:space="preserve">Sales calls</t>
  </si>
  <si>
    <t xml:space="preserve">Score = decision importance x how much brands differ. Keep = 12 or more with neutral wording. Attributes that matter but do not differ are qualifiers: everyone has them, so they will not separate brands.</t>
  </si>
  <si>
    <t xml:space="preserve">Results calculator</t>
  </si>
  <si>
    <t xml:space="preserve">Enter counts (number of respondents). Percentages and margin of error calculate automatically.</t>
  </si>
  <si>
    <t xml:space="preserve">Total respondents (n)</t>
  </si>
  <si>
    <t xml:space="preserve">Margin of error at 50%:</t>
  </si>
  <si>
    <t xml:space="preserve">Brand</t>
  </si>
  <si>
    <t xml:space="preserve">Mentioned unaided (count)</t>
  </si>
  <si>
    <t xml:space="preserve">Familiar: somewhat or very (count)</t>
  </si>
  <si>
    <t xml:space="preserve">Would consider: probably or definitely (count)</t>
  </si>
  <si>
    <t xml:space="preserve">Top preference (count)</t>
  </si>
  <si>
    <t xml:space="preserve">Most distinct (count)</t>
  </si>
  <si>
    <t xml:space="preserve">Unaided %</t>
  </si>
  <si>
    <t xml:space="preserve">Familiar %</t>
  </si>
  <si>
    <t xml:space="preserve">Consider %</t>
  </si>
  <si>
    <t xml:space="preserve">Preference %</t>
  </si>
  <si>
    <t xml:space="preserve">Distinct %</t>
  </si>
  <si>
    <t xml:space="preserve">Consider-to-preference conversion</t>
  </si>
  <si>
    <t xml:space="preserve">Preference margin of error (+/-)</t>
  </si>
  <si>
    <t xml:space="preserve">6sense</t>
  </si>
  <si>
    <t xml:space="preserve">Demandbase</t>
  </si>
  <si>
    <t xml:space="preserve">ZoomInfo Marketing</t>
  </si>
  <si>
    <t xml:space="preserve">AdRoll ABM</t>
  </si>
  <si>
    <t xml:space="preserve">DemandScience</t>
  </si>
  <si>
    <t xml:space="preserve">N.Rich</t>
  </si>
  <si>
    <t xml:space="preserve">Example rows: Wynter syndicated ABM platform study, n=100 B2B marketers. Unaided counts left blank in the example; that question needs coding of open text. Margin of error uses the normal approximation at 95% confidence.</t>
  </si>
  <si>
    <t xml:space="preserve">Attribute map</t>
  </si>
  <si>
    <t xml:space="preserve">Count of respondents who associated each attribute with each brand (Q7). Percentages calculate on the right.</t>
  </si>
  <si>
    <t xml:space="preserve">n</t>
  </si>
  <si>
    <t xml:space="preserve">High-quality intent data</t>
  </si>
  <si>
    <t xml:space="preserve">Global data coverage</t>
  </si>
  <si>
    <t xml:space="preserve">Ease of setup / time to value</t>
  </si>
  <si>
    <t xml:space="preserve">Clear pipeline attribution</t>
  </si>
  <si>
    <t xml:space="preserve">Integrations</t>
  </si>
  <si>
    <t xml:space="preserve">Value for money</t>
  </si>
  <si>
    <t xml:space="preserve">I don't know</t>
  </si>
  <si>
    <t xml:space="preserve">High-quality intent data %</t>
  </si>
  <si>
    <t xml:space="preserve">Global data coverage %</t>
  </si>
  <si>
    <t xml:space="preserve">Ease of setup / time to value %</t>
  </si>
  <si>
    <t xml:space="preserve">Clear pipeline attribution %</t>
  </si>
  <si>
    <t xml:space="preserve">Integrations %</t>
  </si>
  <si>
    <t xml:space="preserve">Value for money %</t>
  </si>
  <si>
    <t xml:space="preserve">I don't know %</t>
  </si>
  <si>
    <t xml:space="preserve">How to read it: the darkest cell in each column is the brand that owns that attribute. A column where no cell passes 30% is white space nobody owns yet. A brand whose top attribute is also the leader's top attribute is fighting on the leader's ground.</t>
  </si>
  <si>
    <t xml:space="preserve">Gap checker</t>
  </si>
  <si>
    <t xml:space="preserve">Is the difference between two brands real, or inside the margin of error?</t>
  </si>
  <si>
    <t xml:space="preserve">Metric</t>
  </si>
  <si>
    <t xml:space="preserve">Brand A</t>
  </si>
  <si>
    <t xml:space="preserve">Brand A %</t>
  </si>
  <si>
    <t xml:space="preserve">Brand B</t>
  </si>
  <si>
    <t xml:space="preserve">Brand B %</t>
  </si>
  <si>
    <t xml:space="preserve">Difference</t>
  </si>
  <si>
    <t xml:space="preserve">Approx. margin on the difference (+/-)</t>
  </si>
  <si>
    <t xml:space="preserve">Real gap?</t>
  </si>
  <si>
    <t xml:space="preserve">Top preference</t>
  </si>
  <si>
    <t xml:space="preserve">Approximation for two proportions from the same sample size, 95% confidence. Good enough for a go/no-go read; ask a researcher for anything you will publish as a headline.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</si>
</sst>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EAF2FF"/>
        <bgColor rgb="FFFFFFFF"/>
      </patternFill>
    </fill>
    <fill>
      <patternFill patternType="solid">
        <fgColor rgb="FF1F1F3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CC"/>
      <rgbColor rgb="FFEA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23.8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  <row r="10" customFormat="false" ht="23.85" hidden="false" customHeight="false" outlineLevel="0" collapsed="false">
      <c r="A10" s="3" t="s">
        <v>14</v>
      </c>
      <c r="B10" s="4" t="s">
        <v>15</v>
      </c>
    </row>
    <row r="11" customFormat="false" ht="23.85" hidden="false" customHeight="false" outlineLevel="0" collapsed="false">
      <c r="A11" s="3" t="s">
        <v>16</v>
      </c>
      <c r="B11" s="4" t="s">
        <v>17</v>
      </c>
    </row>
    <row r="12" customFormat="false" ht="23.85" hidden="false" customHeight="false" outlineLevel="0" collapsed="false">
      <c r="A12" s="3" t="s">
        <v>18</v>
      </c>
      <c r="B12" s="4" t="s">
        <v>19</v>
      </c>
    </row>
    <row r="13" customFormat="false" ht="15" hidden="false" customHeight="false" outlineLevel="0" collapsed="false">
      <c r="A13" s="3" t="s">
        <v>20</v>
      </c>
      <c r="B13" s="4" t="s">
        <v>21</v>
      </c>
    </row>
    <row r="15" customFormat="false" ht="15" hidden="false" customHeight="false" outlineLevel="0" collapsed="false">
      <c r="A15" s="3" t="s">
        <v>22</v>
      </c>
    </row>
    <row r="16" customFormat="false" ht="15" hidden="false" customHeight="false" outlineLevel="0" collapsed="false">
      <c r="A16" s="5" t="s">
        <v>23</v>
      </c>
      <c r="B16" s="4" t="s">
        <v>24</v>
      </c>
    </row>
    <row r="17" customFormat="false" ht="15" hidden="false" customHeight="false" outlineLevel="0" collapsed="false">
      <c r="A17" s="6" t="s">
        <v>25</v>
      </c>
      <c r="B17" s="4" t="s">
        <v>26</v>
      </c>
    </row>
    <row r="18" customFormat="false" ht="15" hidden="false" customHeight="false" outlineLevel="0" collapsed="false">
      <c r="A18" s="4" t="s">
        <v>27</v>
      </c>
      <c r="B18" s="4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5"/>
    <col collapsed="false" customWidth="true" hidden="false" outlineLevel="0" max="3" min="3" style="0" width="16"/>
    <col collapsed="false" customWidth="true" hidden="false" outlineLevel="0" max="4" min="4" style="0" width="48"/>
    <col collapsed="false" customWidth="true" hidden="false" outlineLevel="0" max="5" min="5" style="0" width="18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15" hidden="false" customHeight="false" outlineLevel="0" collapsed="false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</row>
    <row r="5" customFormat="false" ht="23.85" hidden="false" customHeight="false" outlineLevel="0" collapsed="false">
      <c r="A5" s="4" t="n">
        <v>1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</row>
    <row r="6" customFormat="false" ht="23.85" hidden="false" customHeight="false" outlineLevel="0" collapsed="false">
      <c r="A6" s="4" t="n">
        <v>2</v>
      </c>
      <c r="B6" s="4" t="s">
        <v>42</v>
      </c>
      <c r="C6" s="4" t="s">
        <v>43</v>
      </c>
      <c r="D6" s="4" t="s">
        <v>44</v>
      </c>
      <c r="E6" s="4" t="s">
        <v>45</v>
      </c>
      <c r="F6" s="4" t="s">
        <v>46</v>
      </c>
    </row>
    <row r="7" customFormat="false" ht="23.85" hidden="false" customHeight="false" outlineLevel="0" collapsed="false">
      <c r="A7" s="4" t="n">
        <v>3</v>
      </c>
      <c r="B7" s="4" t="s">
        <v>47</v>
      </c>
      <c r="C7" s="4" t="s">
        <v>43</v>
      </c>
      <c r="D7" s="4" t="s">
        <v>48</v>
      </c>
      <c r="E7" s="4" t="s">
        <v>49</v>
      </c>
      <c r="F7" s="4" t="s">
        <v>50</v>
      </c>
    </row>
    <row r="8" customFormat="false" ht="23.85" hidden="false" customHeight="false" outlineLevel="0" collapsed="false">
      <c r="A8" s="4" t="n">
        <v>4</v>
      </c>
      <c r="B8" s="4" t="s">
        <v>51</v>
      </c>
      <c r="C8" s="4" t="s">
        <v>52</v>
      </c>
      <c r="D8" s="4" t="s">
        <v>53</v>
      </c>
      <c r="E8" s="4" t="s">
        <v>54</v>
      </c>
      <c r="F8" s="4"/>
    </row>
    <row r="9" customFormat="false" ht="23.85" hidden="false" customHeight="false" outlineLevel="0" collapsed="false">
      <c r="A9" s="4" t="n">
        <v>5</v>
      </c>
      <c r="B9" s="4" t="s">
        <v>55</v>
      </c>
      <c r="C9" s="4" t="s">
        <v>38</v>
      </c>
      <c r="D9" s="4" t="s">
        <v>39</v>
      </c>
      <c r="E9" s="4" t="s">
        <v>56</v>
      </c>
      <c r="F9" s="4" t="s">
        <v>57</v>
      </c>
    </row>
    <row r="10" customFormat="false" ht="15" hidden="false" customHeight="false" outlineLevel="0" collapsed="false">
      <c r="A10" s="4" t="n">
        <v>6</v>
      </c>
      <c r="B10" s="4" t="s">
        <v>58</v>
      </c>
      <c r="C10" s="4" t="s">
        <v>52</v>
      </c>
      <c r="D10" s="4" t="s">
        <v>53</v>
      </c>
      <c r="E10" s="4" t="s">
        <v>59</v>
      </c>
      <c r="F10" s="4"/>
    </row>
    <row r="11" customFormat="false" ht="23.85" hidden="false" customHeight="false" outlineLevel="0" collapsed="false">
      <c r="A11" s="4" t="n">
        <v>7</v>
      </c>
      <c r="B11" s="4" t="s">
        <v>60</v>
      </c>
      <c r="C11" s="4" t="s">
        <v>61</v>
      </c>
      <c r="D11" s="4" t="s">
        <v>62</v>
      </c>
      <c r="E11" s="4" t="s">
        <v>63</v>
      </c>
      <c r="F11" s="4" t="s">
        <v>64</v>
      </c>
    </row>
    <row r="12" customFormat="false" ht="35.05" hidden="false" customHeight="false" outlineLevel="0" collapsed="false">
      <c r="A12" s="4" t="n">
        <v>8</v>
      </c>
      <c r="B12" s="4" t="s">
        <v>65</v>
      </c>
      <c r="C12" s="4" t="s">
        <v>52</v>
      </c>
      <c r="D12" s="4" t="s">
        <v>66</v>
      </c>
      <c r="E12" s="4" t="s">
        <v>67</v>
      </c>
      <c r="F12" s="4" t="s">
        <v>68</v>
      </c>
    </row>
    <row r="13" customFormat="false" ht="23.85" hidden="false" customHeight="false" outlineLevel="0" collapsed="false">
      <c r="A13" s="4" t="n">
        <v>9</v>
      </c>
      <c r="B13" s="4" t="s">
        <v>69</v>
      </c>
      <c r="C13" s="4" t="s">
        <v>70</v>
      </c>
      <c r="D13" s="4" t="s">
        <v>39</v>
      </c>
      <c r="E13" s="4" t="s">
        <v>71</v>
      </c>
      <c r="F13" s="4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4" customFormat="false" ht="23.85" hidden="false" customHeight="false" outlineLevel="0" collapsed="false">
      <c r="A4" s="7" t="s">
        <v>75</v>
      </c>
      <c r="B4" s="7" t="s">
        <v>76</v>
      </c>
      <c r="C4" s="7" t="s">
        <v>77</v>
      </c>
      <c r="D4" s="7" t="s">
        <v>78</v>
      </c>
      <c r="E4" s="7" t="s">
        <v>79</v>
      </c>
      <c r="F4" s="7" t="s">
        <v>80</v>
      </c>
      <c r="G4" s="7" t="s">
        <v>81</v>
      </c>
    </row>
    <row r="5" customFormat="false" ht="23.85" hidden="false" customHeight="false" outlineLevel="0" collapsed="false">
      <c r="A5" s="6" t="s">
        <v>82</v>
      </c>
      <c r="B5" s="6" t="s">
        <v>83</v>
      </c>
      <c r="C5" s="6" t="n">
        <v>5</v>
      </c>
      <c r="D5" s="6" t="n">
        <v>4</v>
      </c>
      <c r="E5" s="6" t="s">
        <v>84</v>
      </c>
      <c r="F5" s="4" t="n">
        <f aca="false">IF(OR(C5="",D5=""),"",C5*D5)</f>
        <v>20</v>
      </c>
      <c r="G5" s="4" t="str">
        <f aca="false">IF(F5="","",IF(AND(F5&gt;=12,E5="Y"),"Keep",IF(E5&lt;&gt;"Y","Reword","Maybe")))</f>
        <v>Keep</v>
      </c>
    </row>
    <row r="6" customFormat="false" ht="15" hidden="false" customHeight="false" outlineLevel="0" collapsed="false">
      <c r="A6" s="6" t="s">
        <v>85</v>
      </c>
      <c r="B6" s="6" t="s">
        <v>86</v>
      </c>
      <c r="C6" s="6" t="n">
        <v>4</v>
      </c>
      <c r="D6" s="6" t="n">
        <v>4</v>
      </c>
      <c r="E6" s="6" t="s">
        <v>84</v>
      </c>
      <c r="F6" s="4" t="n">
        <f aca="false">IF(OR(C6="",D6=""),"",C6*D6)</f>
        <v>16</v>
      </c>
      <c r="G6" s="4" t="str">
        <f aca="false">IF(F6="","",IF(AND(F6&gt;=12,E6="Y"),"Keep",IF(E6&lt;&gt;"Y","Reword","Maybe")))</f>
        <v>Keep</v>
      </c>
    </row>
    <row r="7" customFormat="false" ht="15" hidden="false" customHeight="false" outlineLevel="0" collapsed="false">
      <c r="A7" s="6" t="s">
        <v>87</v>
      </c>
      <c r="B7" s="6" t="s">
        <v>88</v>
      </c>
      <c r="C7" s="6" t="n">
        <v>4</v>
      </c>
      <c r="D7" s="6" t="n">
        <v>3</v>
      </c>
      <c r="E7" s="6" t="s">
        <v>84</v>
      </c>
      <c r="F7" s="4" t="n">
        <f aca="false">IF(OR(C7="",D7=""),"",C7*D7)</f>
        <v>12</v>
      </c>
      <c r="G7" s="4" t="str">
        <f aca="false">IF(F7="","",IF(AND(F7&gt;=12,E7="Y"),"Keep",IF(E7&lt;&gt;"Y","Reword","Maybe")))</f>
        <v>Keep</v>
      </c>
    </row>
    <row r="8" customFormat="false" ht="15" hidden="false" customHeight="false" outlineLevel="0" collapsed="false">
      <c r="A8" s="5"/>
      <c r="B8" s="5"/>
      <c r="C8" s="5"/>
      <c r="D8" s="5"/>
      <c r="E8" s="5"/>
      <c r="F8" s="4" t="str">
        <f aca="false">IF(OR(C8="",D8=""),"",C8*D8)</f>
        <v/>
      </c>
      <c r="G8" s="4" t="str">
        <f aca="false">IF(F8="","",IF(AND(F8&gt;=12,E8="Y"),"Keep",IF(E8&lt;&gt;"Y","Reword","Maybe")))</f>
        <v/>
      </c>
    </row>
    <row r="9" customFormat="false" ht="15" hidden="false" customHeight="false" outlineLevel="0" collapsed="false">
      <c r="A9" s="5"/>
      <c r="B9" s="5"/>
      <c r="C9" s="5"/>
      <c r="D9" s="5"/>
      <c r="E9" s="5"/>
      <c r="F9" s="4" t="str">
        <f aca="false">IF(OR(C9="",D9=""),"",C9*D9)</f>
        <v/>
      </c>
      <c r="G9" s="4" t="str">
        <f aca="false">IF(F9="","",IF(AND(F9&gt;=12,E9="Y"),"Keep",IF(E9&lt;&gt;"Y","Reword","Maybe")))</f>
        <v/>
      </c>
    </row>
    <row r="10" customFormat="false" ht="15" hidden="false" customHeight="false" outlineLevel="0" collapsed="false">
      <c r="A10" s="5"/>
      <c r="B10" s="5"/>
      <c r="C10" s="5"/>
      <c r="D10" s="5"/>
      <c r="E10" s="5"/>
      <c r="F10" s="4" t="str">
        <f aca="false">IF(OR(C10="",D10=""),"",C10*D10)</f>
        <v/>
      </c>
      <c r="G10" s="4" t="str">
        <f aca="false">IF(F10="","",IF(AND(F10&gt;=12,E10="Y"),"Keep",IF(E10&lt;&gt;"Y","Reword","Maybe")))</f>
        <v/>
      </c>
    </row>
    <row r="11" customFormat="false" ht="15" hidden="false" customHeight="false" outlineLevel="0" collapsed="false">
      <c r="A11" s="5"/>
      <c r="B11" s="5"/>
      <c r="C11" s="5"/>
      <c r="D11" s="5"/>
      <c r="E11" s="5"/>
      <c r="F11" s="4" t="str">
        <f aca="false">IF(OR(C11="",D11=""),"",C11*D11)</f>
        <v/>
      </c>
      <c r="G11" s="4" t="str">
        <f aca="false">IF(F11="","",IF(AND(F11&gt;=12,E11="Y"),"Keep",IF(E11&lt;&gt;"Y","Reword","Maybe")))</f>
        <v/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4" t="str">
        <f aca="false">IF(OR(C12="",D12=""),"",C12*D12)</f>
        <v/>
      </c>
      <c r="G12" s="4" t="str">
        <f aca="false">IF(F12="","",IF(AND(F12&gt;=12,E12="Y"),"Keep",IF(E12&lt;&gt;"Y","Reword","Maybe")))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4" t="str">
        <f aca="false">IF(OR(C13="",D13=""),"",C13*D13)</f>
        <v/>
      </c>
      <c r="G13" s="4" t="str">
        <f aca="false">IF(F13="","",IF(AND(F13&gt;=12,E13="Y"),"Keep",IF(E13&lt;&gt;"Y","Reword","Maybe")))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4" t="str">
        <f aca="false">IF(OR(C14="",D14=""),"",C14*D14)</f>
        <v/>
      </c>
      <c r="G14" s="4" t="str">
        <f aca="false">IF(F14="","",IF(AND(F14&gt;=12,E14="Y"),"Keep",IF(E14&lt;&gt;"Y","Reword","Maybe")))</f>
        <v/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4" t="str">
        <f aca="false">IF(OR(C15="",D15=""),"",C15*D15)</f>
        <v/>
      </c>
      <c r="G15" s="4" t="str">
        <f aca="false">IF(F15="","",IF(AND(F15&gt;=12,E15="Y"),"Keep",IF(E15&lt;&gt;"Y","Reword","Maybe")))</f>
        <v/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4" t="str">
        <f aca="false">IF(OR(C16="",D16=""),"",C16*D16)</f>
        <v/>
      </c>
      <c r="G16" s="4" t="str">
        <f aca="false">IF(F16="","",IF(AND(F16&gt;=12,E16="Y"),"Keep",IF(E16&lt;&gt;"Y","Reword","Maybe")))</f>
        <v/>
      </c>
    </row>
    <row r="18" customFormat="false" ht="53.7" hidden="false" customHeight="false" outlineLevel="0" collapsed="false">
      <c r="A18" s="8" t="s">
        <v>89</v>
      </c>
    </row>
  </sheetData>
  <dataValidations count="2">
    <dataValidation allowBlank="false" errorStyle="stop" operator="between" showDropDown="false" showErrorMessage="false" showInputMessage="false" sqref="C5:D16" type="whole">
      <formula1>1</formula1>
      <formula2>5</formula2>
    </dataValidation>
    <dataValidation allowBlank="false" errorStyle="stop" operator="between" showDropDown="false" showErrorMessage="false" showInputMessage="false" sqref="E5:E16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9" min="7" style="0" width="10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15"/>
    <col collapsed="false" customWidth="true" hidden="false" outlineLevel="0" max="13" min="13" style="0" width="14"/>
  </cols>
  <sheetData>
    <row r="1" customFormat="false" ht="17.3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3" customFormat="false" ht="23.85" hidden="false" customHeight="false" outlineLevel="0" collapsed="false">
      <c r="A3" s="3" t="s">
        <v>92</v>
      </c>
      <c r="B3" s="5" t="n">
        <v>100</v>
      </c>
      <c r="C3" s="3" t="s">
        <v>93</v>
      </c>
      <c r="D3" s="9" t="n">
        <f aca="false">IFERROR(1.96*SQRT(0.25/B3),"")</f>
        <v>0.098</v>
      </c>
    </row>
    <row r="5" customFormat="false" ht="57.45" hidden="false" customHeight="false" outlineLevel="0" collapsed="false">
      <c r="A5" s="7" t="s">
        <v>94</v>
      </c>
      <c r="B5" s="7" t="s">
        <v>95</v>
      </c>
      <c r="C5" s="7" t="s">
        <v>96</v>
      </c>
      <c r="D5" s="7" t="s">
        <v>97</v>
      </c>
      <c r="E5" s="7" t="s">
        <v>98</v>
      </c>
      <c r="F5" s="7" t="s">
        <v>99</v>
      </c>
      <c r="G5" s="7" t="s">
        <v>100</v>
      </c>
      <c r="H5" s="7" t="s">
        <v>101</v>
      </c>
      <c r="I5" s="7" t="s">
        <v>102</v>
      </c>
      <c r="J5" s="7" t="s">
        <v>103</v>
      </c>
      <c r="K5" s="7" t="s">
        <v>104</v>
      </c>
      <c r="L5" s="7" t="s">
        <v>105</v>
      </c>
      <c r="M5" s="7" t="s">
        <v>106</v>
      </c>
    </row>
    <row r="6" customFormat="false" ht="15" hidden="false" customHeight="false" outlineLevel="0" collapsed="false">
      <c r="A6" s="6" t="s">
        <v>107</v>
      </c>
      <c r="B6" s="6"/>
      <c r="C6" s="6" t="n">
        <v>94</v>
      </c>
      <c r="D6" s="6" t="n">
        <v>68</v>
      </c>
      <c r="E6" s="6" t="n">
        <v>48</v>
      </c>
      <c r="F6" s="6" t="n">
        <v>58</v>
      </c>
      <c r="G6" s="10" t="str">
        <f aca="false">IF(B6="","",B6/$B$3)</f>
        <v/>
      </c>
      <c r="H6" s="10" t="n">
        <f aca="false">IF(C6="","",C6/$B$3)</f>
        <v>0.94</v>
      </c>
      <c r="I6" s="10" t="n">
        <f aca="false">IF(D6="","",D6/$B$3)</f>
        <v>0.68</v>
      </c>
      <c r="J6" s="10" t="n">
        <f aca="false">IF(E6="","",E6/$B$3)</f>
        <v>0.48</v>
      </c>
      <c r="K6" s="10" t="n">
        <f aca="false">IF(F6="","",F6/$B$3)</f>
        <v>0.58</v>
      </c>
      <c r="L6" s="10" t="n">
        <f aca="false">IF(OR(D6="",D6=0),"",E6/D6)</f>
        <v>0.705882352941177</v>
      </c>
      <c r="M6" s="9" t="n">
        <f aca="false">IF(J6="","",1.96*SQRT(J6*(1-J6)/$B$3))</f>
        <v>0.0979215686148869</v>
      </c>
    </row>
    <row r="7" customFormat="false" ht="15" hidden="false" customHeight="false" outlineLevel="0" collapsed="false">
      <c r="A7" s="6" t="s">
        <v>108</v>
      </c>
      <c r="B7" s="6"/>
      <c r="C7" s="6" t="n">
        <v>84</v>
      </c>
      <c r="D7" s="6" t="n">
        <v>56</v>
      </c>
      <c r="E7" s="6" t="n">
        <v>25</v>
      </c>
      <c r="F7" s="6" t="n">
        <v>15</v>
      </c>
      <c r="G7" s="10" t="str">
        <f aca="false">IF(B7="","",B7/$B$3)</f>
        <v/>
      </c>
      <c r="H7" s="10" t="n">
        <f aca="false">IF(C7="","",C7/$B$3)</f>
        <v>0.84</v>
      </c>
      <c r="I7" s="10" t="n">
        <f aca="false">IF(D7="","",D7/$B$3)</f>
        <v>0.56</v>
      </c>
      <c r="J7" s="10" t="n">
        <f aca="false">IF(E7="","",E7/$B$3)</f>
        <v>0.25</v>
      </c>
      <c r="K7" s="10" t="n">
        <f aca="false">IF(F7="","",F7/$B$3)</f>
        <v>0.15</v>
      </c>
      <c r="L7" s="10" t="n">
        <f aca="false">IF(OR(D7="",D7=0),"",E7/D7)</f>
        <v>0.446428571428571</v>
      </c>
      <c r="M7" s="9" t="n">
        <f aca="false">IF(J7="","",1.96*SQRT(J7*(1-J7)/$B$3))</f>
        <v>0.084870489570875</v>
      </c>
    </row>
    <row r="8" customFormat="false" ht="15" hidden="false" customHeight="false" outlineLevel="0" collapsed="false">
      <c r="A8" s="6" t="s">
        <v>109</v>
      </c>
      <c r="B8" s="6"/>
      <c r="C8" s="6" t="n">
        <v>77</v>
      </c>
      <c r="D8" s="6" t="n">
        <v>39</v>
      </c>
      <c r="E8" s="6" t="n">
        <v>19</v>
      </c>
      <c r="F8" s="6" t="n">
        <v>15</v>
      </c>
      <c r="G8" s="10" t="str">
        <f aca="false">IF(B8="","",B8/$B$3)</f>
        <v/>
      </c>
      <c r="H8" s="10" t="n">
        <f aca="false">IF(C8="","",C8/$B$3)</f>
        <v>0.77</v>
      </c>
      <c r="I8" s="10" t="n">
        <f aca="false">IF(D8="","",D8/$B$3)</f>
        <v>0.39</v>
      </c>
      <c r="J8" s="10" t="n">
        <f aca="false">IF(E8="","",E8/$B$3)</f>
        <v>0.19</v>
      </c>
      <c r="K8" s="10" t="n">
        <f aca="false">IF(F8="","",F8/$B$3)</f>
        <v>0.15</v>
      </c>
      <c r="L8" s="10" t="n">
        <f aca="false">IF(OR(D8="",D8=0),"",E8/D8)</f>
        <v>0.487179487179487</v>
      </c>
      <c r="M8" s="9" t="n">
        <f aca="false">IF(J8="","",1.96*SQRT(J8*(1-J8)/$B$3))</f>
        <v>0.0768909773640575</v>
      </c>
    </row>
    <row r="9" customFormat="false" ht="15" hidden="false" customHeight="false" outlineLevel="0" collapsed="false">
      <c r="A9" s="6" t="s">
        <v>110</v>
      </c>
      <c r="B9" s="6"/>
      <c r="C9" s="6" t="n">
        <v>60</v>
      </c>
      <c r="D9" s="6" t="n">
        <v>27</v>
      </c>
      <c r="E9" s="6" t="n">
        <v>5</v>
      </c>
      <c r="F9" s="6" t="n">
        <v>5</v>
      </c>
      <c r="G9" s="10" t="str">
        <f aca="false">IF(B9="","",B9/$B$3)</f>
        <v/>
      </c>
      <c r="H9" s="10" t="n">
        <f aca="false">IF(C9="","",C9/$B$3)</f>
        <v>0.6</v>
      </c>
      <c r="I9" s="10" t="n">
        <f aca="false">IF(D9="","",D9/$B$3)</f>
        <v>0.27</v>
      </c>
      <c r="J9" s="10" t="n">
        <f aca="false">IF(E9="","",E9/$B$3)</f>
        <v>0.05</v>
      </c>
      <c r="K9" s="10" t="n">
        <f aca="false">IF(F9="","",F9/$B$3)</f>
        <v>0.05</v>
      </c>
      <c r="L9" s="10" t="n">
        <f aca="false">IF(OR(D9="",D9=0),"",E9/D9)</f>
        <v>0.185185185185185</v>
      </c>
      <c r="M9" s="9" t="n">
        <f aca="false">IF(J9="","",1.96*SQRT(J9*(1-J9)/$B$3))</f>
        <v>0.0427172096466986</v>
      </c>
    </row>
    <row r="10" customFormat="false" ht="15" hidden="false" customHeight="false" outlineLevel="0" collapsed="false">
      <c r="A10" s="6" t="s">
        <v>111</v>
      </c>
      <c r="B10" s="6"/>
      <c r="C10" s="6" t="n">
        <v>63</v>
      </c>
      <c r="D10" s="6" t="n">
        <v>23</v>
      </c>
      <c r="E10" s="6" t="n">
        <v>3</v>
      </c>
      <c r="F10" s="6" t="n">
        <v>4</v>
      </c>
      <c r="G10" s="10" t="str">
        <f aca="false">IF(B10="","",B10/$B$3)</f>
        <v/>
      </c>
      <c r="H10" s="10" t="n">
        <f aca="false">IF(C10="","",C10/$B$3)</f>
        <v>0.63</v>
      </c>
      <c r="I10" s="10" t="n">
        <f aca="false">IF(D10="","",D10/$B$3)</f>
        <v>0.23</v>
      </c>
      <c r="J10" s="10" t="n">
        <f aca="false">IF(E10="","",E10/$B$3)</f>
        <v>0.03</v>
      </c>
      <c r="K10" s="10" t="n">
        <f aca="false">IF(F10="","",F10/$B$3)</f>
        <v>0.04</v>
      </c>
      <c r="L10" s="10" t="n">
        <f aca="false">IF(OR(D10="",D10=0),"",E10/D10)</f>
        <v>0.130434782608696</v>
      </c>
      <c r="M10" s="9" t="n">
        <f aca="false">IF(J10="","",1.96*SQRT(J10*(1-J10)/$B$3))</f>
        <v>0.0334350953340947</v>
      </c>
    </row>
    <row r="11" customFormat="false" ht="15" hidden="false" customHeight="false" outlineLevel="0" collapsed="false">
      <c r="A11" s="6" t="s">
        <v>112</v>
      </c>
      <c r="B11" s="6"/>
      <c r="C11" s="6" t="n">
        <v>8</v>
      </c>
      <c r="D11" s="6" t="n">
        <v>5</v>
      </c>
      <c r="E11" s="6" t="n">
        <v>0</v>
      </c>
      <c r="F11" s="6" t="n">
        <v>3</v>
      </c>
      <c r="G11" s="10" t="str">
        <f aca="false">IF(B11="","",B11/$B$3)</f>
        <v/>
      </c>
      <c r="H11" s="10" t="n">
        <f aca="false">IF(C11="","",C11/$B$3)</f>
        <v>0.08</v>
      </c>
      <c r="I11" s="10" t="n">
        <f aca="false">IF(D11="","",D11/$B$3)</f>
        <v>0.05</v>
      </c>
      <c r="J11" s="10" t="n">
        <f aca="false">IF(E11="","",E11/$B$3)</f>
        <v>0</v>
      </c>
      <c r="K11" s="10" t="n">
        <f aca="false">IF(F11="","",F11/$B$3)</f>
        <v>0.03</v>
      </c>
      <c r="L11" s="10" t="n">
        <f aca="false">IF(OR(D11="",D11=0),"",E11/D11)</f>
        <v>0</v>
      </c>
      <c r="M11" s="9" t="n">
        <f aca="false">IF(J11="","",1.96*SQRT(J11*(1-J11)/$B$3))</f>
        <v>0</v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10" t="str">
        <f aca="false">IF(B12="","",B12/$B$3)</f>
        <v/>
      </c>
      <c r="H12" s="10" t="str">
        <f aca="false">IF(C12="","",C12/$B$3)</f>
        <v/>
      </c>
      <c r="I12" s="10" t="str">
        <f aca="false">IF(D12="","",D12/$B$3)</f>
        <v/>
      </c>
      <c r="J12" s="10" t="str">
        <f aca="false">IF(E12="","",E12/$B$3)</f>
        <v/>
      </c>
      <c r="K12" s="10" t="str">
        <f aca="false">IF(F12="","",F12/$B$3)</f>
        <v/>
      </c>
      <c r="L12" s="10" t="str">
        <f aca="false">IF(OR(D12="",D12=0),"",E12/D12)</f>
        <v/>
      </c>
      <c r="M12" s="9" t="str">
        <f aca="false">IF(J12="","",1.96*SQRT(J12*(1-J12)/$B$3))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10" t="str">
        <f aca="false">IF(B13="","",B13/$B$3)</f>
        <v/>
      </c>
      <c r="H13" s="10" t="str">
        <f aca="false">IF(C13="","",C13/$B$3)</f>
        <v/>
      </c>
      <c r="I13" s="10" t="str">
        <f aca="false">IF(D13="","",D13/$B$3)</f>
        <v/>
      </c>
      <c r="J13" s="10" t="str">
        <f aca="false">IF(E13="","",E13/$B$3)</f>
        <v/>
      </c>
      <c r="K13" s="10" t="str">
        <f aca="false">IF(F13="","",F13/$B$3)</f>
        <v/>
      </c>
      <c r="L13" s="10" t="str">
        <f aca="false">IF(OR(D13="",D13=0),"",E13/D13)</f>
        <v/>
      </c>
      <c r="M13" s="9" t="str">
        <f aca="false">IF(J13="","",1.96*SQRT(J13*(1-J13)/$B$3))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10" t="str">
        <f aca="false">IF(B14="","",B14/$B$3)</f>
        <v/>
      </c>
      <c r="H14" s="10" t="str">
        <f aca="false">IF(C14="","",C14/$B$3)</f>
        <v/>
      </c>
      <c r="I14" s="10" t="str">
        <f aca="false">IF(D14="","",D14/$B$3)</f>
        <v/>
      </c>
      <c r="J14" s="10" t="str">
        <f aca="false">IF(E14="","",E14/$B$3)</f>
        <v/>
      </c>
      <c r="K14" s="10" t="str">
        <f aca="false">IF(F14="","",F14/$B$3)</f>
        <v/>
      </c>
      <c r="L14" s="10" t="str">
        <f aca="false">IF(OR(D14="",D14=0),"",E14/D14)</f>
        <v/>
      </c>
      <c r="M14" s="9" t="str">
        <f aca="false">IF(J14="","",1.96*SQRT(J14*(1-J14)/$B$3))</f>
        <v/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10" t="str">
        <f aca="false">IF(B15="","",B15/$B$3)</f>
        <v/>
      </c>
      <c r="H15" s="10" t="str">
        <f aca="false">IF(C15="","",C15/$B$3)</f>
        <v/>
      </c>
      <c r="I15" s="10" t="str">
        <f aca="false">IF(D15="","",D15/$B$3)</f>
        <v/>
      </c>
      <c r="J15" s="10" t="str">
        <f aca="false">IF(E15="","",E15/$B$3)</f>
        <v/>
      </c>
      <c r="K15" s="10" t="str">
        <f aca="false">IF(F15="","",F15/$B$3)</f>
        <v/>
      </c>
      <c r="L15" s="10" t="str">
        <f aca="false">IF(OR(D15="",D15=0),"",E15/D15)</f>
        <v/>
      </c>
      <c r="M15" s="9" t="str">
        <f aca="false">IF(J15="","",1.96*SQRT(J15*(1-J15)/$B$3))</f>
        <v/>
      </c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10" t="str">
        <f aca="false">IF(B16="","",B16/$B$3)</f>
        <v/>
      </c>
      <c r="H16" s="10" t="str">
        <f aca="false">IF(C16="","",C16/$B$3)</f>
        <v/>
      </c>
      <c r="I16" s="10" t="str">
        <f aca="false">IF(D16="","",D16/$B$3)</f>
        <v/>
      </c>
      <c r="J16" s="10" t="str">
        <f aca="false">IF(E16="","",E16/$B$3)</f>
        <v/>
      </c>
      <c r="K16" s="10" t="str">
        <f aca="false">IF(F16="","",F16/$B$3)</f>
        <v/>
      </c>
      <c r="L16" s="10" t="str">
        <f aca="false">IF(OR(D16="",D16=0),"",E16/D16)</f>
        <v/>
      </c>
      <c r="M16" s="9" t="str">
        <f aca="false">IF(J16="","",1.96*SQRT(J16*(1-J16)/$B$3))</f>
        <v/>
      </c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10" t="str">
        <f aca="false">IF(B17="","",B17/$B$3)</f>
        <v/>
      </c>
      <c r="H17" s="10" t="str">
        <f aca="false">IF(C17="","",C17/$B$3)</f>
        <v/>
      </c>
      <c r="I17" s="10" t="str">
        <f aca="false">IF(D17="","",D17/$B$3)</f>
        <v/>
      </c>
      <c r="J17" s="10" t="str">
        <f aca="false">IF(E17="","",E17/$B$3)</f>
        <v/>
      </c>
      <c r="K17" s="10" t="str">
        <f aca="false">IF(F17="","",F17/$B$3)</f>
        <v/>
      </c>
      <c r="L17" s="10" t="str">
        <f aca="false">IF(OR(D17="",D17=0),"",E17/D17)</f>
        <v/>
      </c>
      <c r="M17" s="9" t="str">
        <f aca="false">IF(J17="","",1.96*SQRT(J17*(1-J17)/$B$3))</f>
        <v/>
      </c>
    </row>
    <row r="19" customFormat="false" ht="105.95" hidden="false" customHeight="false" outlineLevel="0" collapsed="false">
      <c r="A19" s="8" t="s">
        <v>113</v>
      </c>
    </row>
  </sheetData>
  <conditionalFormatting sqref="J6:J17">
    <cfRule type="colorScale" priority="2">
      <colorScale>
        <cfvo type="num" val="0"/>
        <cfvo type="max" val="0"/>
        <color rgb="FFFFFFFF"/>
        <color rgb="FF7FA8E0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2"/>
    <col collapsed="false" customWidth="true" hidden="false" outlineLevel="0" max="9" min="9" style="0" width="3"/>
    <col collapsed="false" customWidth="true" hidden="false" outlineLevel="0" max="16" min="10" style="0" width="12"/>
  </cols>
  <sheetData>
    <row r="1" customFormat="false" ht="17.35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3" customFormat="false" ht="15" hidden="false" customHeight="false" outlineLevel="0" collapsed="false">
      <c r="A3" s="3" t="s">
        <v>116</v>
      </c>
      <c r="B3" s="4" t="n">
        <f aca="false">Results!B3</f>
        <v>100</v>
      </c>
    </row>
    <row r="5" customFormat="false" ht="35.05" hidden="false" customHeight="false" outlineLevel="0" collapsed="false">
      <c r="A5" s="7" t="s">
        <v>94</v>
      </c>
      <c r="B5" s="7" t="s">
        <v>117</v>
      </c>
      <c r="C5" s="7" t="s">
        <v>118</v>
      </c>
      <c r="D5" s="7" t="s">
        <v>119</v>
      </c>
      <c r="E5" s="7" t="s">
        <v>120</v>
      </c>
      <c r="F5" s="7" t="s">
        <v>121</v>
      </c>
      <c r="G5" s="7" t="s">
        <v>122</v>
      </c>
      <c r="H5" s="7" t="s">
        <v>123</v>
      </c>
      <c r="I5" s="7"/>
      <c r="J5" s="7" t="s">
        <v>124</v>
      </c>
      <c r="K5" s="7" t="s">
        <v>125</v>
      </c>
      <c r="L5" s="7" t="s">
        <v>126</v>
      </c>
      <c r="M5" s="7" t="s">
        <v>127</v>
      </c>
      <c r="N5" s="7" t="s">
        <v>128</v>
      </c>
      <c r="O5" s="7" t="s">
        <v>129</v>
      </c>
      <c r="P5" s="7" t="s">
        <v>130</v>
      </c>
    </row>
    <row r="6" customFormat="false" ht="15" hidden="false" customHeight="false" outlineLevel="0" collapsed="false">
      <c r="A6" s="6" t="s">
        <v>107</v>
      </c>
      <c r="B6" s="6" t="n">
        <v>77</v>
      </c>
      <c r="C6" s="6" t="n">
        <v>32</v>
      </c>
      <c r="D6" s="6" t="n">
        <v>23</v>
      </c>
      <c r="E6" s="6" t="n">
        <v>41</v>
      </c>
      <c r="F6" s="6" t="n">
        <v>54</v>
      </c>
      <c r="G6" s="6" t="n">
        <v>6</v>
      </c>
      <c r="H6" s="6" t="n">
        <v>6</v>
      </c>
      <c r="J6" s="10" t="n">
        <f aca="false">IF(B6="","",B6/$B$3)</f>
        <v>0.77</v>
      </c>
      <c r="K6" s="10" t="n">
        <f aca="false">IF(C6="","",C6/$B$3)</f>
        <v>0.32</v>
      </c>
      <c r="L6" s="10" t="n">
        <f aca="false">IF(D6="","",D6/$B$3)</f>
        <v>0.23</v>
      </c>
      <c r="M6" s="10" t="n">
        <f aca="false">IF(E6="","",E6/$B$3)</f>
        <v>0.41</v>
      </c>
      <c r="N6" s="10" t="n">
        <f aca="false">IF(F6="","",F6/$B$3)</f>
        <v>0.54</v>
      </c>
      <c r="O6" s="10" t="n">
        <f aca="false">IF(G6="","",G6/$B$3)</f>
        <v>0.06</v>
      </c>
      <c r="P6" s="10" t="n">
        <f aca="false">IF(H6="","",H6/$B$3)</f>
        <v>0.06</v>
      </c>
    </row>
    <row r="7" customFormat="false" ht="15" hidden="false" customHeight="false" outlineLevel="0" collapsed="false">
      <c r="A7" s="6" t="s">
        <v>108</v>
      </c>
      <c r="B7" s="6" t="n">
        <v>60</v>
      </c>
      <c r="C7" s="6" t="n">
        <v>31</v>
      </c>
      <c r="D7" s="6" t="n">
        <v>17</v>
      </c>
      <c r="E7" s="6" t="n">
        <v>33</v>
      </c>
      <c r="F7" s="6" t="n">
        <v>42</v>
      </c>
      <c r="G7" s="6" t="n">
        <v>10</v>
      </c>
      <c r="H7" s="6" t="n">
        <v>20</v>
      </c>
      <c r="J7" s="10" t="n">
        <f aca="false">IF(B7="","",B7/$B$3)</f>
        <v>0.6</v>
      </c>
      <c r="K7" s="10" t="n">
        <f aca="false">IF(C7="","",C7/$B$3)</f>
        <v>0.31</v>
      </c>
      <c r="L7" s="10" t="n">
        <f aca="false">IF(D7="","",D7/$B$3)</f>
        <v>0.17</v>
      </c>
      <c r="M7" s="10" t="n">
        <f aca="false">IF(E7="","",E7/$B$3)</f>
        <v>0.33</v>
      </c>
      <c r="N7" s="10" t="n">
        <f aca="false">IF(F7="","",F7/$B$3)</f>
        <v>0.42</v>
      </c>
      <c r="O7" s="10" t="n">
        <f aca="false">IF(G7="","",G7/$B$3)</f>
        <v>0.1</v>
      </c>
      <c r="P7" s="10" t="n">
        <f aca="false">IF(H7="","",H7/$B$3)</f>
        <v>0.2</v>
      </c>
    </row>
    <row r="8" customFormat="false" ht="15" hidden="false" customHeight="false" outlineLevel="0" collapsed="false">
      <c r="A8" s="6" t="s">
        <v>109</v>
      </c>
      <c r="B8" s="6" t="n">
        <v>32</v>
      </c>
      <c r="C8" s="6" t="n">
        <v>46</v>
      </c>
      <c r="D8" s="6" t="n">
        <v>27</v>
      </c>
      <c r="E8" s="6" t="n">
        <v>10</v>
      </c>
      <c r="F8" s="6" t="n">
        <v>36</v>
      </c>
      <c r="G8" s="6" t="n">
        <v>9</v>
      </c>
      <c r="H8" s="6" t="n">
        <v>32</v>
      </c>
      <c r="J8" s="10" t="n">
        <f aca="false">IF(B8="","",B8/$B$3)</f>
        <v>0.32</v>
      </c>
      <c r="K8" s="10" t="n">
        <f aca="false">IF(C8="","",C8/$B$3)</f>
        <v>0.46</v>
      </c>
      <c r="L8" s="10" t="n">
        <f aca="false">IF(D8="","",D8/$B$3)</f>
        <v>0.27</v>
      </c>
      <c r="M8" s="10" t="n">
        <f aca="false">IF(E8="","",E8/$B$3)</f>
        <v>0.1</v>
      </c>
      <c r="N8" s="10" t="n">
        <f aca="false">IF(F8="","",F8/$B$3)</f>
        <v>0.36</v>
      </c>
      <c r="O8" s="10" t="n">
        <f aca="false">IF(G8="","",G8/$B$3)</f>
        <v>0.09</v>
      </c>
      <c r="P8" s="10" t="n">
        <f aca="false">IF(H8="","",H8/$B$3)</f>
        <v>0.32</v>
      </c>
    </row>
    <row r="9" customFormat="false" ht="15" hidden="false" customHeight="false" outlineLevel="0" collapsed="false">
      <c r="A9" s="6" t="s">
        <v>110</v>
      </c>
      <c r="B9" s="6" t="n">
        <v>17</v>
      </c>
      <c r="C9" s="6" t="n">
        <v>10</v>
      </c>
      <c r="D9" s="6" t="n">
        <v>27</v>
      </c>
      <c r="E9" s="6" t="n">
        <v>8</v>
      </c>
      <c r="F9" s="6" t="n">
        <v>10</v>
      </c>
      <c r="G9" s="6" t="n">
        <v>11</v>
      </c>
      <c r="H9" s="6" t="n">
        <v>56</v>
      </c>
      <c r="J9" s="10" t="n">
        <f aca="false">IF(B9="","",B9/$B$3)</f>
        <v>0.17</v>
      </c>
      <c r="K9" s="10" t="n">
        <f aca="false">IF(C9="","",C9/$B$3)</f>
        <v>0.1</v>
      </c>
      <c r="L9" s="10" t="n">
        <f aca="false">IF(D9="","",D9/$B$3)</f>
        <v>0.27</v>
      </c>
      <c r="M9" s="10" t="n">
        <f aca="false">IF(E9="","",E9/$B$3)</f>
        <v>0.08</v>
      </c>
      <c r="N9" s="10" t="n">
        <f aca="false">IF(F9="","",F9/$B$3)</f>
        <v>0.1</v>
      </c>
      <c r="O9" s="10" t="n">
        <f aca="false">IF(G9="","",G9/$B$3)</f>
        <v>0.11</v>
      </c>
      <c r="P9" s="10" t="n">
        <f aca="false">IF(H9="","",H9/$B$3)</f>
        <v>0.56</v>
      </c>
    </row>
    <row r="10" customFormat="false" ht="15" hidden="false" customHeight="false" outlineLevel="0" collapsed="false">
      <c r="A10" s="6" t="s">
        <v>111</v>
      </c>
      <c r="B10" s="6" t="n">
        <v>23</v>
      </c>
      <c r="C10" s="6" t="n">
        <v>11</v>
      </c>
      <c r="D10" s="6" t="n">
        <v>16</v>
      </c>
      <c r="E10" s="6" t="n">
        <v>13</v>
      </c>
      <c r="F10" s="6" t="n">
        <v>23</v>
      </c>
      <c r="G10" s="6" t="n">
        <v>7</v>
      </c>
      <c r="H10" s="6" t="n">
        <v>57</v>
      </c>
      <c r="J10" s="10" t="n">
        <f aca="false">IF(B10="","",B10/$B$3)</f>
        <v>0.23</v>
      </c>
      <c r="K10" s="10" t="n">
        <f aca="false">IF(C10="","",C10/$B$3)</f>
        <v>0.11</v>
      </c>
      <c r="L10" s="10" t="n">
        <f aca="false">IF(D10="","",D10/$B$3)</f>
        <v>0.16</v>
      </c>
      <c r="M10" s="10" t="n">
        <f aca="false">IF(E10="","",E10/$B$3)</f>
        <v>0.13</v>
      </c>
      <c r="N10" s="10" t="n">
        <f aca="false">IF(F10="","",F10/$B$3)</f>
        <v>0.23</v>
      </c>
      <c r="O10" s="10" t="n">
        <f aca="false">IF(G10="","",G10/$B$3)</f>
        <v>0.07</v>
      </c>
      <c r="P10" s="10" t="n">
        <f aca="false">IF(H10="","",H10/$B$3)</f>
        <v>0.57</v>
      </c>
    </row>
    <row r="11" customFormat="false" ht="15" hidden="false" customHeight="false" outlineLevel="0" collapsed="false">
      <c r="A11" s="6" t="s">
        <v>112</v>
      </c>
      <c r="B11" s="6" t="n">
        <v>2</v>
      </c>
      <c r="C11" s="6" t="n">
        <v>1</v>
      </c>
      <c r="D11" s="6" t="n">
        <v>2</v>
      </c>
      <c r="E11" s="6" t="n">
        <v>0</v>
      </c>
      <c r="F11" s="6" t="n">
        <v>1</v>
      </c>
      <c r="G11" s="6" t="n">
        <v>2</v>
      </c>
      <c r="H11" s="6" t="n">
        <v>96</v>
      </c>
      <c r="J11" s="10" t="n">
        <f aca="false">IF(B11="","",B11/$B$3)</f>
        <v>0.02</v>
      </c>
      <c r="K11" s="10" t="n">
        <f aca="false">IF(C11="","",C11/$B$3)</f>
        <v>0.01</v>
      </c>
      <c r="L11" s="10" t="n">
        <f aca="false">IF(D11="","",D11/$B$3)</f>
        <v>0.02</v>
      </c>
      <c r="M11" s="10" t="n">
        <f aca="false">IF(E11="","",E11/$B$3)</f>
        <v>0</v>
      </c>
      <c r="N11" s="10" t="n">
        <f aca="false">IF(F11="","",F11/$B$3)</f>
        <v>0.01</v>
      </c>
      <c r="O11" s="10" t="n">
        <f aca="false">IF(G11="","",G11/$B$3)</f>
        <v>0.02</v>
      </c>
      <c r="P11" s="10" t="n">
        <f aca="false">IF(H11="","",H11/$B$3)</f>
        <v>0.96</v>
      </c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J12" s="10" t="str">
        <f aca="false">IF(B12="","",B12/$B$3)</f>
        <v/>
      </c>
      <c r="K12" s="10" t="str">
        <f aca="false">IF(C12="","",C12/$B$3)</f>
        <v/>
      </c>
      <c r="L12" s="10" t="str">
        <f aca="false">IF(D12="","",D12/$B$3)</f>
        <v/>
      </c>
      <c r="M12" s="10" t="str">
        <f aca="false">IF(E12="","",E12/$B$3)</f>
        <v/>
      </c>
      <c r="N12" s="10" t="str">
        <f aca="false">IF(F12="","",F12/$B$3)</f>
        <v/>
      </c>
      <c r="O12" s="10" t="str">
        <f aca="false">IF(G12="","",G12/$B$3)</f>
        <v/>
      </c>
      <c r="P12" s="10" t="str">
        <f aca="false">IF(H12="","",H12/$B$3)</f>
        <v/>
      </c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J13" s="10" t="str">
        <f aca="false">IF(B13="","",B13/$B$3)</f>
        <v/>
      </c>
      <c r="K13" s="10" t="str">
        <f aca="false">IF(C13="","",C13/$B$3)</f>
        <v/>
      </c>
      <c r="L13" s="10" t="str">
        <f aca="false">IF(D13="","",D13/$B$3)</f>
        <v/>
      </c>
      <c r="M13" s="10" t="str">
        <f aca="false">IF(E13="","",E13/$B$3)</f>
        <v/>
      </c>
      <c r="N13" s="10" t="str">
        <f aca="false">IF(F13="","",F13/$B$3)</f>
        <v/>
      </c>
      <c r="O13" s="10" t="str">
        <f aca="false">IF(G13="","",G13/$B$3)</f>
        <v/>
      </c>
      <c r="P13" s="10" t="str">
        <f aca="false">IF(H13="","",H13/$B$3)</f>
        <v/>
      </c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J14" s="10" t="str">
        <f aca="false">IF(B14="","",B14/$B$3)</f>
        <v/>
      </c>
      <c r="K14" s="10" t="str">
        <f aca="false">IF(C14="","",C14/$B$3)</f>
        <v/>
      </c>
      <c r="L14" s="10" t="str">
        <f aca="false">IF(D14="","",D14/$B$3)</f>
        <v/>
      </c>
      <c r="M14" s="10" t="str">
        <f aca="false">IF(E14="","",E14/$B$3)</f>
        <v/>
      </c>
      <c r="N14" s="10" t="str">
        <f aca="false">IF(F14="","",F14/$B$3)</f>
        <v/>
      </c>
      <c r="O14" s="10" t="str">
        <f aca="false">IF(G14="","",G14/$B$3)</f>
        <v/>
      </c>
      <c r="P14" s="10" t="str">
        <f aca="false">IF(H14="","",H14/$B$3)</f>
        <v/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J15" s="10" t="str">
        <f aca="false">IF(B15="","",B15/$B$3)</f>
        <v/>
      </c>
      <c r="K15" s="10" t="str">
        <f aca="false">IF(C15="","",C15/$B$3)</f>
        <v/>
      </c>
      <c r="L15" s="10" t="str">
        <f aca="false">IF(D15="","",D15/$B$3)</f>
        <v/>
      </c>
      <c r="M15" s="10" t="str">
        <f aca="false">IF(E15="","",E15/$B$3)</f>
        <v/>
      </c>
      <c r="N15" s="10" t="str">
        <f aca="false">IF(F15="","",F15/$B$3)</f>
        <v/>
      </c>
      <c r="O15" s="10" t="str">
        <f aca="false">IF(G15="","",G15/$B$3)</f>
        <v/>
      </c>
      <c r="P15" s="10" t="str">
        <f aca="false">IF(H15="","",H15/$B$3)</f>
        <v/>
      </c>
    </row>
    <row r="17" customFormat="false" ht="39.75" hidden="false" customHeight="true" outlineLevel="0" collapsed="false">
      <c r="A17" s="8" t="s">
        <v>131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</sheetData>
  <mergeCells count="1">
    <mergeCell ref="A17:P17"/>
  </mergeCells>
  <conditionalFormatting sqref="J6:P15">
    <cfRule type="colorScale" priority="2">
      <colorScale>
        <cfvo type="num" val="0"/>
        <cfvo type="num" val="1"/>
        <color rgb="FFFFFFFF"/>
        <color rgb="FF4A78C2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6" min="5" style="0" width="11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4" customFormat="false" ht="23.85" hidden="false" customHeight="false" outlineLevel="0" collapsed="false">
      <c r="A4" s="7" t="s">
        <v>134</v>
      </c>
      <c r="B4" s="7" t="s">
        <v>135</v>
      </c>
      <c r="C4" s="7" t="s">
        <v>136</v>
      </c>
      <c r="D4" s="7" t="s">
        <v>137</v>
      </c>
      <c r="E4" s="7" t="s">
        <v>138</v>
      </c>
      <c r="F4" s="7" t="s">
        <v>139</v>
      </c>
      <c r="G4" s="7" t="s">
        <v>140</v>
      </c>
      <c r="H4" s="7" t="s">
        <v>141</v>
      </c>
    </row>
    <row r="5" customFormat="false" ht="15" hidden="false" customHeight="false" outlineLevel="0" collapsed="false">
      <c r="A5" s="6" t="s">
        <v>142</v>
      </c>
      <c r="B5" s="6" t="s">
        <v>107</v>
      </c>
      <c r="C5" s="11" t="n">
        <v>0.48</v>
      </c>
      <c r="D5" s="6" t="s">
        <v>108</v>
      </c>
      <c r="E5" s="11" t="n">
        <v>0.25</v>
      </c>
      <c r="F5" s="10" t="n">
        <f aca="false">IF(OR(C5="",E5=""),"",C5-E5)</f>
        <v>0.23</v>
      </c>
      <c r="G5" s="9" t="n">
        <f aca="false">IF(F5="","",1.96*SQRT((C5*(1-C5)+E5*(1-E5))/Results!$B$3))</f>
        <v>0.129582535860354</v>
      </c>
      <c r="H5" s="4" t="str">
        <f aca="false">IF(F5="","",IF(ABS(F5)&gt;G5,"Yes","Not proven"))</f>
        <v>Yes</v>
      </c>
    </row>
    <row r="6" customFormat="false" ht="15" hidden="false" customHeight="false" outlineLevel="0" collapsed="false">
      <c r="A6" s="6" t="s">
        <v>142</v>
      </c>
      <c r="B6" s="6" t="s">
        <v>108</v>
      </c>
      <c r="C6" s="11" t="n">
        <v>0.25</v>
      </c>
      <c r="D6" s="6" t="s">
        <v>109</v>
      </c>
      <c r="E6" s="11" t="n">
        <v>0.19</v>
      </c>
      <c r="F6" s="10" t="n">
        <f aca="false">IF(OR(C6="",E6=""),"",C6-E6)</f>
        <v>0.06</v>
      </c>
      <c r="G6" s="9" t="n">
        <f aca="false">IF(F6="","",1.96*SQRT((C6*(1-C6)+E6*(1-E6))/Results!$B$3))</f>
        <v>0.114521711478654</v>
      </c>
      <c r="H6" s="4" t="str">
        <f aca="false">IF(F6="","",IF(ABS(F6)&gt;G6,"Yes","Not proven"))</f>
        <v>Not proven</v>
      </c>
    </row>
    <row r="7" customFormat="false" ht="15" hidden="false" customHeight="false" outlineLevel="0" collapsed="false">
      <c r="A7" s="5"/>
      <c r="B7" s="5"/>
      <c r="C7" s="12"/>
      <c r="D7" s="5"/>
      <c r="E7" s="12"/>
      <c r="F7" s="10" t="str">
        <f aca="false">IF(OR(C7="",E7=""),"",C7-E7)</f>
        <v/>
      </c>
      <c r="G7" s="9" t="str">
        <f aca="false">IF(F7="","",1.96*SQRT((C7*(1-C7)+E7*(1-E7))/Results!$B$3))</f>
        <v/>
      </c>
      <c r="H7" s="4" t="str">
        <f aca="false">IF(F7="","",IF(ABS(F7)&gt;G7,"Yes","Not proven"))</f>
        <v/>
      </c>
    </row>
    <row r="8" customFormat="false" ht="15" hidden="false" customHeight="false" outlineLevel="0" collapsed="false">
      <c r="A8" s="5"/>
      <c r="B8" s="5"/>
      <c r="C8" s="12"/>
      <c r="D8" s="5"/>
      <c r="E8" s="12"/>
      <c r="F8" s="10" t="str">
        <f aca="false">IF(OR(C8="",E8=""),"",C8-E8)</f>
        <v/>
      </c>
      <c r="G8" s="9" t="str">
        <f aca="false">IF(F8="","",1.96*SQRT((C8*(1-C8)+E8*(1-E8))/Results!$B$3))</f>
        <v/>
      </c>
      <c r="H8" s="4" t="str">
        <f aca="false">IF(F8="","",IF(ABS(F8)&gt;G8,"Yes","Not proven"))</f>
        <v/>
      </c>
    </row>
    <row r="9" customFormat="false" ht="15" hidden="false" customHeight="false" outlineLevel="0" collapsed="false">
      <c r="A9" s="5"/>
      <c r="B9" s="5"/>
      <c r="C9" s="12"/>
      <c r="D9" s="5"/>
      <c r="E9" s="12"/>
      <c r="F9" s="10" t="str">
        <f aca="false">IF(OR(C9="",E9=""),"",C9-E9)</f>
        <v/>
      </c>
      <c r="G9" s="9" t="str">
        <f aca="false">IF(F9="","",1.96*SQRT((C9*(1-C9)+E9*(1-E9))/Results!$B$3))</f>
        <v/>
      </c>
      <c r="H9" s="4" t="str">
        <f aca="false">IF(F9="","",IF(ABS(F9)&gt;G9,"Yes","Not proven"))</f>
        <v/>
      </c>
    </row>
    <row r="10" customFormat="false" ht="15" hidden="false" customHeight="false" outlineLevel="0" collapsed="false">
      <c r="A10" s="5"/>
      <c r="B10" s="5"/>
      <c r="C10" s="12"/>
      <c r="D10" s="5"/>
      <c r="E10" s="12"/>
      <c r="F10" s="10" t="str">
        <f aca="false">IF(OR(C10="",E10=""),"",C10-E10)</f>
        <v/>
      </c>
      <c r="G10" s="9" t="str">
        <f aca="false">IF(F10="","",1.96*SQRT((C10*(1-C10)+E10*(1-E10))/Results!$B$3))</f>
        <v/>
      </c>
      <c r="H10" s="4" t="str">
        <f aca="false">IF(F10="","",IF(ABS(F10)&gt;G10,"Yes","Not proven"))</f>
        <v/>
      </c>
    </row>
    <row r="11" customFormat="false" ht="15" hidden="false" customHeight="false" outlineLevel="0" collapsed="false">
      <c r="A11" s="5"/>
      <c r="B11" s="5"/>
      <c r="C11" s="12"/>
      <c r="D11" s="5"/>
      <c r="E11" s="12"/>
      <c r="F11" s="10" t="str">
        <f aca="false">IF(OR(C11="",E11=""),"",C11-E11)</f>
        <v/>
      </c>
      <c r="G11" s="9" t="str">
        <f aca="false">IF(F11="","",1.96*SQRT((C11*(1-C11)+E11*(1-E11))/Results!$B$3))</f>
        <v/>
      </c>
      <c r="H11" s="4" t="str">
        <f aca="false">IF(F11="","",IF(ABS(F11)&gt;G11,"Yes","Not proven"))</f>
        <v/>
      </c>
    </row>
    <row r="12" customFormat="false" ht="15" hidden="false" customHeight="false" outlineLevel="0" collapsed="false">
      <c r="A12" s="5"/>
      <c r="B12" s="5"/>
      <c r="C12" s="12"/>
      <c r="D12" s="5"/>
      <c r="E12" s="12"/>
      <c r="F12" s="10" t="str">
        <f aca="false">IF(OR(C12="",E12=""),"",C12-E12)</f>
        <v/>
      </c>
      <c r="G12" s="9" t="str">
        <f aca="false">IF(F12="","",1.96*SQRT((C12*(1-C12)+E12*(1-E12))/Results!$B$3))</f>
        <v/>
      </c>
      <c r="H12" s="4" t="str">
        <f aca="false">IF(F12="","",IF(ABS(F12)&gt;G12,"Yes","Not proven"))</f>
        <v/>
      </c>
    </row>
    <row r="14" customFormat="false" ht="30" hidden="false" customHeight="true" outlineLevel="0" collapsed="false">
      <c r="A14" s="8" t="s">
        <v>143</v>
      </c>
      <c r="B14" s="8"/>
      <c r="C14" s="8"/>
      <c r="D14" s="8"/>
      <c r="E14" s="8"/>
      <c r="F14" s="8"/>
      <c r="G14" s="8"/>
      <c r="H14" s="8"/>
    </row>
  </sheetData>
  <mergeCells count="1">
    <mergeCell ref="A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2026-11-04T21:13:39Z</dcterms:created>
  <dc:creator>openpyxl</dc:creator>
  <dc:description/>
  <dc:language>en-US</dc:language>
  <cp:lastModifiedBy/>
  <dcterms:modified xsi:type="dcterms:W3CDTF">2026-11-04T21:13:39Z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