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Signalify" sheetId="1" r:id="rId1"/>
    <sheet name="Sheet1" sheetId="2" r:id="rId2"/>
  </sheets>
  <definedNames>
    <definedName name="_xlnm._FilterDatabase" localSheetId="1" hidden="1">Sheet1!$A$2:$M$159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<sst xmlns="http://schemas.openxmlformats.org/spreadsheetml/2006/main" count="1112" uniqueCount="115">
  <si>
    <t>Entry Date</t>
  </si>
  <si>
    <t>Script Name</t>
  </si>
  <si>
    <t>Action</t>
  </si>
  <si>
    <t>Entry Lot(s)</t>
  </si>
  <si>
    <t>Min Entry Price</t>
  </si>
  <si>
    <t>Exit Price</t>
  </si>
  <si>
    <t>Status</t>
  </si>
  <si>
    <t>0338.MY</t>
  </si>
  <si>
    <t>BUY</t>
  </si>
  <si>
    <t>Full Profit Booked</t>
  </si>
  <si>
    <t>9679.KL</t>
  </si>
  <si>
    <t>Partial Profit Booked</t>
  </si>
  <si>
    <t>5078.KL</t>
  </si>
  <si>
    <t>1619.KL</t>
  </si>
  <si>
    <t>8567.KL</t>
  </si>
  <si>
    <t>0129.KL</t>
  </si>
  <si>
    <t>0251.MY</t>
  </si>
  <si>
    <t>0165.KL</t>
  </si>
  <si>
    <t>5216.KL</t>
  </si>
  <si>
    <t>0259.MY</t>
  </si>
  <si>
    <t>5219.KL</t>
  </si>
  <si>
    <t>Exit at Cost / Brokerage Loss</t>
  </si>
  <si>
    <t>0318.MY</t>
  </si>
  <si>
    <t>0024.KL</t>
  </si>
  <si>
    <t>3611.MY</t>
  </si>
  <si>
    <t>5932.KL</t>
  </si>
  <si>
    <t>5318.KL</t>
  </si>
  <si>
    <t>Partial Loss Booked</t>
  </si>
  <si>
    <t>7022.KL</t>
  </si>
  <si>
    <t>0320.MY</t>
  </si>
  <si>
    <t>Full Loss Booked</t>
  </si>
  <si>
    <t>0161.KL</t>
  </si>
  <si>
    <t>5204.KL</t>
  </si>
  <si>
    <t>0337.MY</t>
  </si>
  <si>
    <t xml:space="preserve">0336.KL </t>
  </si>
  <si>
    <t>0308.MY</t>
  </si>
  <si>
    <t>0257.KL</t>
  </si>
  <si>
    <t>0267.MY</t>
  </si>
  <si>
    <t>0236.MY</t>
  </si>
  <si>
    <t>0319.MY</t>
  </si>
  <si>
    <t>0328.MY</t>
  </si>
  <si>
    <t>5205.KL</t>
  </si>
  <si>
    <t>3158.KL</t>
  </si>
  <si>
    <t>0323.MY</t>
  </si>
  <si>
    <t>0217.MY</t>
  </si>
  <si>
    <t>0025.KL</t>
  </si>
  <si>
    <t>0183.KL</t>
  </si>
  <si>
    <t>5253.KL</t>
  </si>
  <si>
    <t>5319</t>
  </si>
  <si>
    <t>0262.MY</t>
  </si>
  <si>
    <t>0290.MY</t>
  </si>
  <si>
    <t>0273.MY</t>
  </si>
  <si>
    <t>0248.MY</t>
  </si>
  <si>
    <t>5196.KL</t>
  </si>
  <si>
    <t>0321.KL</t>
  </si>
  <si>
    <t>0313.KL</t>
  </si>
  <si>
    <t>7139.KL</t>
  </si>
  <si>
    <t>5161.KL</t>
  </si>
  <si>
    <t>5259.KL</t>
  </si>
  <si>
    <t>8338.KL</t>
  </si>
  <si>
    <t>5072.KL</t>
  </si>
  <si>
    <t>0023.KL</t>
  </si>
  <si>
    <t>0038.KL</t>
  </si>
  <si>
    <t>0035.KL</t>
  </si>
  <si>
    <t>Excess Profit Booked</t>
  </si>
  <si>
    <t>0299.KL</t>
  </si>
  <si>
    <t>5145.KL</t>
  </si>
  <si>
    <t>0111.KL</t>
  </si>
  <si>
    <t>8176.KL</t>
  </si>
  <si>
    <t>7066.KL</t>
  </si>
  <si>
    <t>0192.KL</t>
  </si>
  <si>
    <t>0050.KL</t>
  </si>
  <si>
    <t>5311.MY</t>
  </si>
  <si>
    <t>0289.KL</t>
  </si>
  <si>
    <t>7803.KL</t>
  </si>
  <si>
    <t>0026.KL</t>
  </si>
  <si>
    <t>0045.KL</t>
  </si>
  <si>
    <t>5316.MY</t>
  </si>
  <si>
    <t>8966.KL</t>
  </si>
  <si>
    <t>5182.KL</t>
  </si>
  <si>
    <t>0298.MY</t>
  </si>
  <si>
    <t>7471.KL</t>
  </si>
  <si>
    <t>0301.MY</t>
  </si>
  <si>
    <t>0300.MY</t>
  </si>
  <si>
    <t>0304.MY</t>
  </si>
  <si>
    <t>0305.MY</t>
  </si>
  <si>
    <t>0292.MY</t>
  </si>
  <si>
    <t>5231.KL</t>
  </si>
  <si>
    <t>9326.KL</t>
  </si>
  <si>
    <t>0286.MY</t>
  </si>
  <si>
    <t>0083.KL</t>
  </si>
  <si>
    <t>0261.MY</t>
  </si>
  <si>
    <t>0281.MY</t>
  </si>
  <si>
    <t>5112.KL</t>
  </si>
  <si>
    <t>4847.KL</t>
  </si>
  <si>
    <t>SHARIAH PRO_APL 2024 TO MAR_2025</t>
  </si>
  <si>
    <t>INVESTMENT</t>
  </si>
  <si>
    <t>SHARIAH PRO</t>
  </si>
  <si>
    <t>TOTAL CALLS</t>
  </si>
  <si>
    <t>ACCURACY</t>
  </si>
  <si>
    <t>GROSS POINTS</t>
  </si>
  <si>
    <t>GROSS PROFIT</t>
  </si>
  <si>
    <t>BROKERAGE</t>
  </si>
  <si>
    <t>NET PROFIT</t>
  </si>
  <si>
    <t>ROI</t>
  </si>
  <si>
    <t>Date</t>
  </si>
  <si>
    <t>Stock Symbol</t>
  </si>
  <si>
    <t>Quantity</t>
  </si>
  <si>
    <t>Position</t>
  </si>
  <si>
    <t>Entry Level</t>
  </si>
  <si>
    <t>Exit Level</t>
  </si>
  <si>
    <t>INTRA</t>
  </si>
  <si>
    <t>LONG</t>
  </si>
  <si>
    <t>BOOKED</t>
  </si>
  <si>
    <t>SL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</si>
</sst>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[$-409]d/mmm/yyyy;@"/>
    <numFmt numFmtId="181" formatCode="0.000_ "/>
  </numFmts>
  <fonts count="25">
    <font>
      <sz val="11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b/>
      <sz val="7.5"/>
      <color rgb="FF000000"/>
      <name val="Verdana"/>
      <charset val="134"/>
    </font>
    <font>
      <sz val="8"/>
      <color theme="1"/>
      <name val="Verdana"/>
      <charset val="134"/>
    </font>
    <font>
      <sz val="8"/>
      <color rgb="FF000000"/>
      <name val="Verdana"/>
      <charset val="134"/>
    </font>
    <font>
      <b/>
      <sz val="1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D9D9D9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D9D9D9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D9D9D9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81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80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10" fontId="2" fillId="0" borderId="18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1" fontId="0" fillId="0" borderId="0" xfId="0" applyNumberFormat="1" applyFont="1" applyFill="1" applyAlignment="1">
      <alignment vertical="center"/>
    </xf>
    <xf numFmtId="0" fontId="5" fillId="0" borderId="0" xfId="0" applyFont="1"/>
    <xf numFmtId="180" fontId="0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56"/>
  <sheetViews>
    <sheetView topLeftCell="A135" workbookViewId="0">
      <selection activeCell="F2" sqref="F2:G156"/>
    </sheetView>
  </sheetViews>
  <sheetFormatPr defaultColWidth="9" defaultRowHeight="14.4"/>
  <cols>
    <col min="2" max="2" width="18" customWidth="1"/>
    <col min="8" max="8" width="18" customWidth="1"/>
    <col min="12" max="12" width="20.287037037037" customWidth="1"/>
  </cols>
  <sheetData>
    <row r="1" s="36" customFormat="1" spans="2:1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/>
      <c r="L1" t="s">
        <v>6</v>
      </c>
    </row>
    <row r="2" spans="2:12">
      <c r="B2" s="37">
        <v>45742.5380220538</v>
      </c>
      <c r="C2" t="s">
        <v>7</v>
      </c>
      <c r="D2" t="s">
        <v>8</v>
      </c>
      <c r="E2">
        <v>20000</v>
      </c>
      <c r="F2">
        <v>0.71</v>
      </c>
      <c r="G2">
        <v>0.725</v>
      </c>
      <c r="H2" s="37"/>
      <c r="L2" t="s">
        <v>9</v>
      </c>
    </row>
    <row r="3" spans="2:12">
      <c r="B3" s="37">
        <v>45741.5836446363</v>
      </c>
      <c r="C3" t="s">
        <v>10</v>
      </c>
      <c r="D3" t="s">
        <v>8</v>
      </c>
      <c r="E3">
        <v>10000</v>
      </c>
      <c r="F3">
        <v>0.655</v>
      </c>
      <c r="G3">
        <v>0.7</v>
      </c>
      <c r="H3" s="37"/>
      <c r="L3" t="s">
        <v>11</v>
      </c>
    </row>
    <row r="4" spans="2:12">
      <c r="B4" s="37">
        <v>45740.518241632</v>
      </c>
      <c r="C4" t="s">
        <v>12</v>
      </c>
      <c r="D4" t="s">
        <v>8</v>
      </c>
      <c r="E4">
        <v>10000</v>
      </c>
      <c r="F4">
        <v>0.255</v>
      </c>
      <c r="G4">
        <v>0.285</v>
      </c>
      <c r="H4" s="37"/>
      <c r="L4" t="s">
        <v>11</v>
      </c>
    </row>
    <row r="5" spans="2:12">
      <c r="B5" s="37">
        <v>45736.3865393518</v>
      </c>
      <c r="C5" t="s">
        <v>13</v>
      </c>
      <c r="D5" t="s">
        <v>8</v>
      </c>
      <c r="E5">
        <v>15000</v>
      </c>
      <c r="F5">
        <v>0.655</v>
      </c>
      <c r="G5">
        <v>0.705</v>
      </c>
      <c r="H5" s="37"/>
      <c r="L5" t="s">
        <v>11</v>
      </c>
    </row>
    <row r="6" spans="2:12">
      <c r="B6" s="37">
        <v>45735.4450645148</v>
      </c>
      <c r="C6" t="s">
        <v>14</v>
      </c>
      <c r="D6" t="s">
        <v>8</v>
      </c>
      <c r="E6">
        <v>10000</v>
      </c>
      <c r="F6">
        <v>0.295</v>
      </c>
      <c r="G6">
        <v>0.33</v>
      </c>
      <c r="H6" s="37"/>
      <c r="L6" t="s">
        <v>11</v>
      </c>
    </row>
    <row r="7" spans="2:12">
      <c r="B7" s="37">
        <v>45733.5828618459</v>
      </c>
      <c r="C7" t="s">
        <v>15</v>
      </c>
      <c r="D7" t="s">
        <v>8</v>
      </c>
      <c r="E7">
        <v>20000</v>
      </c>
      <c r="F7">
        <v>0.235</v>
      </c>
      <c r="G7">
        <v>0.265</v>
      </c>
      <c r="H7" s="37"/>
      <c r="L7" t="s">
        <v>11</v>
      </c>
    </row>
    <row r="8" spans="2:12">
      <c r="B8" s="37">
        <v>45733.5018696798</v>
      </c>
      <c r="C8" t="s">
        <v>16</v>
      </c>
      <c r="D8" t="s">
        <v>8</v>
      </c>
      <c r="E8">
        <v>20000</v>
      </c>
      <c r="F8">
        <v>0.275</v>
      </c>
      <c r="G8">
        <v>0.3</v>
      </c>
      <c r="H8" s="37"/>
      <c r="L8" t="s">
        <v>11</v>
      </c>
    </row>
    <row r="9" spans="2:12">
      <c r="B9" s="37">
        <v>45727.510916224</v>
      </c>
      <c r="C9" t="s">
        <v>17</v>
      </c>
      <c r="D9" t="s">
        <v>8</v>
      </c>
      <c r="E9">
        <v>20000</v>
      </c>
      <c r="F9">
        <v>0.52</v>
      </c>
      <c r="G9">
        <v>0.54</v>
      </c>
      <c r="H9" s="37"/>
      <c r="L9" t="s">
        <v>11</v>
      </c>
    </row>
    <row r="10" spans="2:12">
      <c r="B10" s="37">
        <v>45723.5668839174</v>
      </c>
      <c r="C10" t="s">
        <v>18</v>
      </c>
      <c r="D10" t="s">
        <v>8</v>
      </c>
      <c r="E10">
        <v>10000</v>
      </c>
      <c r="F10">
        <v>0.265</v>
      </c>
      <c r="G10">
        <v>0.265</v>
      </c>
      <c r="H10" s="37"/>
      <c r="L10" t="s">
        <v>11</v>
      </c>
    </row>
    <row r="11" spans="2:12">
      <c r="B11" s="37">
        <v>45722.5489718133</v>
      </c>
      <c r="C11" t="s">
        <v>19</v>
      </c>
      <c r="D11" t="s">
        <v>8</v>
      </c>
      <c r="E11">
        <v>10000</v>
      </c>
      <c r="F11">
        <v>0.38</v>
      </c>
      <c r="G11">
        <v>0.41</v>
      </c>
      <c r="H11" s="37"/>
      <c r="L11" t="s">
        <v>11</v>
      </c>
    </row>
    <row r="12" spans="2:12">
      <c r="B12" s="37">
        <v>45715.5129056305</v>
      </c>
      <c r="C12" t="s">
        <v>17</v>
      </c>
      <c r="D12" t="s">
        <v>8</v>
      </c>
      <c r="E12">
        <v>10000</v>
      </c>
      <c r="F12">
        <v>0.48</v>
      </c>
      <c r="G12">
        <v>0.505</v>
      </c>
      <c r="H12" s="37"/>
      <c r="L12" t="s">
        <v>11</v>
      </c>
    </row>
    <row r="13" spans="2:12">
      <c r="B13" s="37">
        <v>45714.5077223702</v>
      </c>
      <c r="C13" t="s">
        <v>20</v>
      </c>
      <c r="D13" t="s">
        <v>8</v>
      </c>
      <c r="E13">
        <v>20000</v>
      </c>
      <c r="F13">
        <v>0.17</v>
      </c>
      <c r="G13">
        <v>0.195</v>
      </c>
      <c r="H13" s="37"/>
      <c r="L13" t="s">
        <v>21</v>
      </c>
    </row>
    <row r="14" spans="2:12">
      <c r="B14" s="37">
        <v>45713.5119134544</v>
      </c>
      <c r="C14" t="s">
        <v>22</v>
      </c>
      <c r="D14" t="s">
        <v>8</v>
      </c>
      <c r="E14">
        <v>20000</v>
      </c>
      <c r="F14">
        <v>0.47</v>
      </c>
      <c r="G14">
        <v>0.47</v>
      </c>
      <c r="H14" s="37"/>
      <c r="L14" t="s">
        <v>11</v>
      </c>
    </row>
    <row r="15" spans="2:12">
      <c r="B15" s="37">
        <v>45713.5073607749</v>
      </c>
      <c r="C15" t="s">
        <v>23</v>
      </c>
      <c r="D15" t="s">
        <v>8</v>
      </c>
      <c r="E15">
        <v>20000</v>
      </c>
      <c r="F15">
        <v>0.265</v>
      </c>
      <c r="G15">
        <v>0.26</v>
      </c>
      <c r="H15" s="37"/>
      <c r="L15" t="s">
        <v>11</v>
      </c>
    </row>
    <row r="16" spans="2:12">
      <c r="B16" s="37">
        <v>45709.5463846352</v>
      </c>
      <c r="C16" t="s">
        <v>24</v>
      </c>
      <c r="D16" t="s">
        <v>8</v>
      </c>
      <c r="E16">
        <v>20000</v>
      </c>
      <c r="F16">
        <v>0.575</v>
      </c>
      <c r="G16">
        <v>0.625</v>
      </c>
      <c r="H16" s="37"/>
      <c r="L16" t="s">
        <v>11</v>
      </c>
    </row>
    <row r="17" spans="2:12">
      <c r="B17" s="37">
        <v>45709.5026824597</v>
      </c>
      <c r="C17" t="s">
        <v>25</v>
      </c>
      <c r="D17" t="s">
        <v>8</v>
      </c>
      <c r="E17">
        <v>20000</v>
      </c>
      <c r="F17">
        <v>0.33</v>
      </c>
      <c r="G17">
        <v>0.34</v>
      </c>
      <c r="H17" s="37"/>
      <c r="L17" t="s">
        <v>11</v>
      </c>
    </row>
    <row r="18" spans="2:12">
      <c r="B18" s="37">
        <v>45705.5811606855</v>
      </c>
      <c r="C18" t="s">
        <v>17</v>
      </c>
      <c r="D18" t="s">
        <v>8</v>
      </c>
      <c r="E18">
        <v>20000</v>
      </c>
      <c r="F18">
        <v>0.455</v>
      </c>
      <c r="G18">
        <v>0.515</v>
      </c>
      <c r="H18" s="37"/>
      <c r="L18" t="s">
        <v>11</v>
      </c>
    </row>
    <row r="19" spans="2:12">
      <c r="B19" s="37">
        <v>45700.5624424268</v>
      </c>
      <c r="C19" t="s">
        <v>14</v>
      </c>
      <c r="D19" t="s">
        <v>8</v>
      </c>
      <c r="E19">
        <v>20000</v>
      </c>
      <c r="F19">
        <v>0.27</v>
      </c>
      <c r="G19">
        <v>0.28</v>
      </c>
      <c r="H19" s="37"/>
      <c r="L19" t="s">
        <v>9</v>
      </c>
    </row>
    <row r="20" spans="2:12">
      <c r="B20" s="37">
        <v>45698.5524300487</v>
      </c>
      <c r="C20" t="s">
        <v>26</v>
      </c>
      <c r="D20" t="s">
        <v>8</v>
      </c>
      <c r="E20">
        <v>10000</v>
      </c>
      <c r="F20">
        <v>0.545</v>
      </c>
      <c r="G20">
        <v>0.55</v>
      </c>
      <c r="H20" s="37"/>
      <c r="L20" t="s">
        <v>27</v>
      </c>
    </row>
    <row r="21" spans="2:12">
      <c r="B21" s="37">
        <v>45695.3096046089</v>
      </c>
      <c r="C21" t="s">
        <v>28</v>
      </c>
      <c r="D21" t="s">
        <v>8</v>
      </c>
      <c r="E21">
        <v>10000</v>
      </c>
      <c r="F21">
        <v>0.515</v>
      </c>
      <c r="G21">
        <v>0.525</v>
      </c>
      <c r="H21" s="37"/>
      <c r="L21" t="s">
        <v>21</v>
      </c>
    </row>
    <row r="22" spans="2:12">
      <c r="B22" s="37">
        <v>45693.3518777757</v>
      </c>
      <c r="C22" t="s">
        <v>29</v>
      </c>
      <c r="D22" t="s">
        <v>8</v>
      </c>
      <c r="E22">
        <v>10000</v>
      </c>
      <c r="F22">
        <v>0.475</v>
      </c>
      <c r="G22">
        <v>0.48</v>
      </c>
      <c r="H22" s="37"/>
      <c r="L22" t="s">
        <v>11</v>
      </c>
    </row>
    <row r="23" spans="2:12">
      <c r="B23" s="37">
        <v>45684.521825955</v>
      </c>
      <c r="C23" t="s">
        <v>17</v>
      </c>
      <c r="D23" t="s">
        <v>8</v>
      </c>
      <c r="E23">
        <v>5000</v>
      </c>
      <c r="F23">
        <v>0.385</v>
      </c>
      <c r="G23">
        <v>0.39</v>
      </c>
      <c r="H23" s="37"/>
      <c r="L23" t="s">
        <v>30</v>
      </c>
    </row>
    <row r="24" spans="2:12">
      <c r="B24" s="37">
        <v>45680.40764679</v>
      </c>
      <c r="C24" t="s">
        <v>31</v>
      </c>
      <c r="D24" t="s">
        <v>8</v>
      </c>
      <c r="E24">
        <v>10000</v>
      </c>
      <c r="F24">
        <v>0.445</v>
      </c>
      <c r="G24">
        <v>0.45</v>
      </c>
      <c r="H24" s="37"/>
      <c r="L24" t="s">
        <v>11</v>
      </c>
    </row>
    <row r="25" spans="2:12">
      <c r="B25" s="37">
        <v>45679.5050856753</v>
      </c>
      <c r="C25" t="s">
        <v>32</v>
      </c>
      <c r="D25" t="s">
        <v>8</v>
      </c>
      <c r="E25">
        <v>10000</v>
      </c>
      <c r="F25">
        <v>0.37</v>
      </c>
      <c r="G25">
        <v>0.34</v>
      </c>
      <c r="H25" s="37"/>
      <c r="L25" t="s">
        <v>27</v>
      </c>
    </row>
    <row r="26" spans="2:12">
      <c r="B26" s="37">
        <v>45678.3819282032</v>
      </c>
      <c r="C26" t="s">
        <v>33</v>
      </c>
      <c r="D26" t="s">
        <v>8</v>
      </c>
      <c r="E26">
        <v>10000</v>
      </c>
      <c r="F26">
        <v>0.37</v>
      </c>
      <c r="G26">
        <v>0.37</v>
      </c>
      <c r="H26" s="37"/>
      <c r="L26" t="s">
        <v>21</v>
      </c>
    </row>
    <row r="27" spans="2:12">
      <c r="B27" s="37">
        <v>45677.3464986459</v>
      </c>
      <c r="C27" t="s">
        <v>34</v>
      </c>
      <c r="D27" t="s">
        <v>8</v>
      </c>
      <c r="E27">
        <v>10000</v>
      </c>
      <c r="F27">
        <v>0.585</v>
      </c>
      <c r="G27">
        <v>0.62</v>
      </c>
      <c r="H27" s="37"/>
      <c r="L27" t="s">
        <v>11</v>
      </c>
    </row>
    <row r="28" spans="2:12">
      <c r="B28" s="37">
        <v>45674.5049896464</v>
      </c>
      <c r="C28" t="s">
        <v>19</v>
      </c>
      <c r="D28" t="s">
        <v>8</v>
      </c>
      <c r="E28">
        <v>10000</v>
      </c>
      <c r="F28">
        <v>0.51</v>
      </c>
      <c r="G28">
        <v>0.53</v>
      </c>
      <c r="H28" s="37"/>
      <c r="L28" t="s">
        <v>11</v>
      </c>
    </row>
    <row r="29" spans="2:12">
      <c r="B29" s="37">
        <v>45672.560159803</v>
      </c>
      <c r="C29" t="s">
        <v>17</v>
      </c>
      <c r="D29" t="s">
        <v>8</v>
      </c>
      <c r="E29">
        <v>20000</v>
      </c>
      <c r="F29">
        <v>0.31</v>
      </c>
      <c r="G29">
        <v>0.33</v>
      </c>
      <c r="H29" s="37"/>
      <c r="L29" t="s">
        <v>21</v>
      </c>
    </row>
    <row r="30" spans="2:12">
      <c r="B30" s="37">
        <v>45671.5643774774</v>
      </c>
      <c r="C30" t="s">
        <v>35</v>
      </c>
      <c r="D30" t="s">
        <v>8</v>
      </c>
      <c r="E30">
        <v>20000</v>
      </c>
      <c r="F30">
        <v>0.44</v>
      </c>
      <c r="G30">
        <v>0.47</v>
      </c>
      <c r="H30" s="37"/>
      <c r="L30" t="s">
        <v>27</v>
      </c>
    </row>
    <row r="31" spans="2:12">
      <c r="B31" s="37">
        <v>45671.564068808</v>
      </c>
      <c r="C31" t="s">
        <v>35</v>
      </c>
      <c r="D31" t="s">
        <v>8</v>
      </c>
      <c r="E31">
        <v>20000</v>
      </c>
      <c r="F31">
        <v>0.44</v>
      </c>
      <c r="G31">
        <v>0.47</v>
      </c>
      <c r="H31" s="37"/>
      <c r="L31" t="s">
        <v>11</v>
      </c>
    </row>
    <row r="32" spans="2:12">
      <c r="B32" s="37">
        <v>45670.5736218423</v>
      </c>
      <c r="C32" t="s">
        <v>15</v>
      </c>
      <c r="D32" t="s">
        <v>8</v>
      </c>
      <c r="E32">
        <v>10000</v>
      </c>
      <c r="F32">
        <v>0.475</v>
      </c>
      <c r="G32">
        <v>0.515</v>
      </c>
      <c r="H32" s="37"/>
      <c r="L32" t="s">
        <v>11</v>
      </c>
    </row>
    <row r="33" spans="2:12">
      <c r="B33" s="37">
        <v>45667.5698883</v>
      </c>
      <c r="C33" t="s">
        <v>36</v>
      </c>
      <c r="D33" t="s">
        <v>8</v>
      </c>
      <c r="E33">
        <v>10000</v>
      </c>
      <c r="F33">
        <v>0.43</v>
      </c>
      <c r="G33">
        <v>0.41</v>
      </c>
      <c r="H33" s="37"/>
      <c r="L33" t="s">
        <v>11</v>
      </c>
    </row>
    <row r="34" spans="2:12">
      <c r="B34" s="37">
        <v>45663.5128052</v>
      </c>
      <c r="C34" t="s">
        <v>37</v>
      </c>
      <c r="D34" t="s">
        <v>8</v>
      </c>
      <c r="E34">
        <v>10000</v>
      </c>
      <c r="F34">
        <v>0.275</v>
      </c>
      <c r="G34">
        <v>0.275</v>
      </c>
      <c r="H34" s="37"/>
      <c r="L34" t="s">
        <v>11</v>
      </c>
    </row>
    <row r="35" spans="2:12">
      <c r="B35" s="37">
        <v>45660.4102641682</v>
      </c>
      <c r="C35" t="s">
        <v>38</v>
      </c>
      <c r="D35" t="s">
        <v>8</v>
      </c>
      <c r="E35">
        <v>10000</v>
      </c>
      <c r="F35">
        <v>0.73</v>
      </c>
      <c r="G35">
        <v>0.765</v>
      </c>
      <c r="H35" s="37"/>
      <c r="L35" t="s">
        <v>11</v>
      </c>
    </row>
    <row r="36" spans="2:12">
      <c r="B36" s="37">
        <v>45652.4121202309</v>
      </c>
      <c r="C36" t="s">
        <v>39</v>
      </c>
      <c r="D36" t="s">
        <v>8</v>
      </c>
      <c r="E36">
        <v>10000</v>
      </c>
      <c r="F36">
        <v>0.475</v>
      </c>
      <c r="G36">
        <v>0.505</v>
      </c>
      <c r="H36" s="37"/>
      <c r="L36" t="s">
        <v>11</v>
      </c>
    </row>
    <row r="37" spans="2:12">
      <c r="B37" s="37">
        <v>45652.3824115423</v>
      </c>
      <c r="C37" t="s">
        <v>40</v>
      </c>
      <c r="D37" t="s">
        <v>8</v>
      </c>
      <c r="E37">
        <v>10000</v>
      </c>
      <c r="F37">
        <v>0.37</v>
      </c>
      <c r="G37">
        <v>0.375</v>
      </c>
      <c r="H37" s="37"/>
      <c r="L37" t="s">
        <v>21</v>
      </c>
    </row>
    <row r="38" spans="2:12">
      <c r="B38" s="37">
        <v>45650.5138361082</v>
      </c>
      <c r="C38" t="s">
        <v>19</v>
      </c>
      <c r="D38" t="s">
        <v>8</v>
      </c>
      <c r="E38">
        <v>10000</v>
      </c>
      <c r="F38">
        <v>0.555</v>
      </c>
      <c r="G38">
        <v>0.575</v>
      </c>
      <c r="H38" s="37"/>
      <c r="L38" t="s">
        <v>27</v>
      </c>
    </row>
    <row r="39" spans="2:12">
      <c r="B39" s="37">
        <v>45649.3943893485</v>
      </c>
      <c r="C39" t="s">
        <v>41</v>
      </c>
      <c r="D39" t="s">
        <v>8</v>
      </c>
      <c r="E39">
        <v>15000</v>
      </c>
      <c r="F39">
        <v>0.58</v>
      </c>
      <c r="G39">
        <v>0.615</v>
      </c>
      <c r="H39" s="37"/>
      <c r="L39" t="s">
        <v>11</v>
      </c>
    </row>
    <row r="40" spans="2:12">
      <c r="B40" s="37">
        <v>45646.578279201</v>
      </c>
      <c r="C40" t="s">
        <v>42</v>
      </c>
      <c r="D40" t="s">
        <v>8</v>
      </c>
      <c r="E40">
        <v>10000</v>
      </c>
      <c r="F40">
        <v>0.545</v>
      </c>
      <c r="G40">
        <v>0.54</v>
      </c>
      <c r="H40" s="37"/>
      <c r="L40" t="s">
        <v>11</v>
      </c>
    </row>
    <row r="41" spans="2:12">
      <c r="B41" s="37">
        <v>45645.584176843</v>
      </c>
      <c r="C41" t="s">
        <v>43</v>
      </c>
      <c r="D41" t="s">
        <v>8</v>
      </c>
      <c r="E41">
        <v>10000</v>
      </c>
      <c r="F41">
        <v>0.29</v>
      </c>
      <c r="G41">
        <v>0.305</v>
      </c>
      <c r="H41" s="37"/>
      <c r="L41" t="s">
        <v>11</v>
      </c>
    </row>
    <row r="42" spans="2:12">
      <c r="B42" s="37">
        <v>45642.5958161677</v>
      </c>
      <c r="C42" t="s">
        <v>44</v>
      </c>
      <c r="D42" t="s">
        <v>8</v>
      </c>
      <c r="E42">
        <v>15000</v>
      </c>
      <c r="F42">
        <v>0.43</v>
      </c>
      <c r="G42">
        <v>0.46</v>
      </c>
      <c r="H42" s="37"/>
      <c r="L42" t="s">
        <v>11</v>
      </c>
    </row>
    <row r="43" spans="2:12">
      <c r="B43" s="37">
        <v>45638.5144557176</v>
      </c>
      <c r="C43" t="s">
        <v>28</v>
      </c>
      <c r="D43" t="s">
        <v>8</v>
      </c>
      <c r="E43">
        <v>20000</v>
      </c>
      <c r="F43">
        <v>0.565</v>
      </c>
      <c r="G43">
        <v>0.605</v>
      </c>
      <c r="H43" s="37"/>
      <c r="L43" t="s">
        <v>27</v>
      </c>
    </row>
    <row r="44" spans="2:12">
      <c r="B44" s="37">
        <v>45638.5112133231</v>
      </c>
      <c r="C44" t="s">
        <v>16</v>
      </c>
      <c r="D44" t="s">
        <v>8</v>
      </c>
      <c r="E44">
        <v>15000</v>
      </c>
      <c r="F44">
        <v>0.685</v>
      </c>
      <c r="G44">
        <v>0.73</v>
      </c>
      <c r="H44" s="37"/>
      <c r="L44" t="s">
        <v>11</v>
      </c>
    </row>
    <row r="45" spans="2:12">
      <c r="B45" s="37">
        <v>45632.2954555145</v>
      </c>
      <c r="C45" t="s">
        <v>26</v>
      </c>
      <c r="D45" t="s">
        <v>8</v>
      </c>
      <c r="E45">
        <v>10000</v>
      </c>
      <c r="F45">
        <v>0.495</v>
      </c>
      <c r="G45">
        <v>0.52</v>
      </c>
      <c r="H45" s="37"/>
      <c r="L45" t="s">
        <v>11</v>
      </c>
    </row>
    <row r="46" spans="2:12">
      <c r="B46" s="37">
        <v>45631.5793448648</v>
      </c>
      <c r="C46" t="s">
        <v>22</v>
      </c>
      <c r="D46" t="s">
        <v>8</v>
      </c>
      <c r="E46">
        <v>10000</v>
      </c>
      <c r="F46">
        <v>0.435</v>
      </c>
      <c r="G46">
        <v>0.43</v>
      </c>
      <c r="H46" s="37"/>
      <c r="L46" t="s">
        <v>11</v>
      </c>
    </row>
    <row r="47" spans="2:12">
      <c r="B47" s="37">
        <v>45629.5209265787</v>
      </c>
      <c r="C47" t="s">
        <v>45</v>
      </c>
      <c r="D47" t="s">
        <v>8</v>
      </c>
      <c r="E47">
        <v>10000</v>
      </c>
      <c r="F47">
        <v>0.68</v>
      </c>
      <c r="G47">
        <v>0.71</v>
      </c>
      <c r="H47" s="37"/>
      <c r="L47" t="s">
        <v>11</v>
      </c>
    </row>
    <row r="48" spans="2:12">
      <c r="B48" s="37">
        <v>45625.5822874248</v>
      </c>
      <c r="C48" t="s">
        <v>46</v>
      </c>
      <c r="D48" t="s">
        <v>8</v>
      </c>
      <c r="E48">
        <v>5000</v>
      </c>
      <c r="F48">
        <v>0.515</v>
      </c>
      <c r="G48">
        <v>0.565</v>
      </c>
      <c r="H48" s="37"/>
      <c r="L48" t="s">
        <v>9</v>
      </c>
    </row>
    <row r="49" spans="2:12">
      <c r="B49" s="37">
        <v>45625.2925927851</v>
      </c>
      <c r="C49" t="s">
        <v>39</v>
      </c>
      <c r="D49" t="s">
        <v>8</v>
      </c>
      <c r="E49">
        <v>10000</v>
      </c>
      <c r="F49">
        <v>0.5</v>
      </c>
      <c r="G49">
        <v>0.525</v>
      </c>
      <c r="H49" s="37"/>
      <c r="L49" t="s">
        <v>27</v>
      </c>
    </row>
    <row r="50" spans="2:12">
      <c r="B50" s="37">
        <v>45624.5270987167</v>
      </c>
      <c r="C50" t="s">
        <v>47</v>
      </c>
      <c r="D50" t="s">
        <v>8</v>
      </c>
      <c r="E50">
        <v>10000</v>
      </c>
      <c r="F50">
        <v>0.41</v>
      </c>
      <c r="G50">
        <v>0.43</v>
      </c>
      <c r="H50" s="37"/>
      <c r="L50" t="s">
        <v>21</v>
      </c>
    </row>
    <row r="51" spans="2:12">
      <c r="B51" s="37">
        <v>45624.5226381999</v>
      </c>
      <c r="C51" t="s">
        <v>41</v>
      </c>
      <c r="D51" t="s">
        <v>8</v>
      </c>
      <c r="E51">
        <v>10000</v>
      </c>
      <c r="F51">
        <v>0.575</v>
      </c>
      <c r="G51">
        <v>0.6</v>
      </c>
      <c r="H51" s="37"/>
      <c r="L51" t="s">
        <v>11</v>
      </c>
    </row>
    <row r="52" spans="2:12">
      <c r="B52" s="37">
        <v>45623.5596348548</v>
      </c>
      <c r="C52" t="s">
        <v>48</v>
      </c>
      <c r="D52" t="s">
        <v>8</v>
      </c>
      <c r="E52">
        <v>10000</v>
      </c>
      <c r="F52">
        <v>0.665</v>
      </c>
      <c r="G52">
        <v>0.69</v>
      </c>
      <c r="H52" s="37"/>
      <c r="L52" t="s">
        <v>11</v>
      </c>
    </row>
    <row r="53" spans="2:12">
      <c r="B53" s="37">
        <v>45622.5036519034</v>
      </c>
      <c r="C53" t="s">
        <v>49</v>
      </c>
      <c r="D53" t="s">
        <v>8</v>
      </c>
      <c r="E53">
        <v>10000</v>
      </c>
      <c r="F53">
        <v>0.425</v>
      </c>
      <c r="G53">
        <v>0.44</v>
      </c>
      <c r="H53" s="37"/>
      <c r="L53" t="s">
        <v>27</v>
      </c>
    </row>
    <row r="54" spans="2:12">
      <c r="B54" s="37">
        <v>45621.5041243697</v>
      </c>
      <c r="C54" t="s">
        <v>26</v>
      </c>
      <c r="D54" t="s">
        <v>8</v>
      </c>
      <c r="E54">
        <v>10000</v>
      </c>
      <c r="F54">
        <v>0.475</v>
      </c>
      <c r="G54">
        <v>0.5</v>
      </c>
      <c r="H54" s="37"/>
      <c r="L54" t="s">
        <v>11</v>
      </c>
    </row>
    <row r="55" spans="2:12">
      <c r="B55" s="37">
        <v>45618.2986601596</v>
      </c>
      <c r="C55" t="s">
        <v>50</v>
      </c>
      <c r="D55" t="s">
        <v>8</v>
      </c>
      <c r="E55">
        <v>10000</v>
      </c>
      <c r="F55">
        <v>0.34</v>
      </c>
      <c r="G55">
        <v>0.33</v>
      </c>
      <c r="H55" s="37"/>
      <c r="L55" t="s">
        <v>11</v>
      </c>
    </row>
    <row r="56" spans="2:12">
      <c r="B56" s="37">
        <v>45615.5093837709</v>
      </c>
      <c r="C56" t="s">
        <v>51</v>
      </c>
      <c r="D56" t="s">
        <v>8</v>
      </c>
      <c r="E56">
        <v>10000</v>
      </c>
      <c r="F56">
        <v>0.605</v>
      </c>
      <c r="G56">
        <v>0.6</v>
      </c>
      <c r="H56" s="37"/>
      <c r="L56" t="s">
        <v>11</v>
      </c>
    </row>
    <row r="57" spans="2:12">
      <c r="B57" s="37">
        <v>45610.3583885348</v>
      </c>
      <c r="C57" t="s">
        <v>39</v>
      </c>
      <c r="D57" t="s">
        <v>8</v>
      </c>
      <c r="E57">
        <v>10000</v>
      </c>
      <c r="F57">
        <v>0.465</v>
      </c>
      <c r="G57">
        <v>0.505</v>
      </c>
      <c r="H57" s="37"/>
      <c r="L57" t="s">
        <v>27</v>
      </c>
    </row>
    <row r="58" spans="2:12">
      <c r="B58" s="37">
        <v>45609.5573108627</v>
      </c>
      <c r="C58" t="s">
        <v>52</v>
      </c>
      <c r="D58" t="s">
        <v>8</v>
      </c>
      <c r="E58">
        <v>10000</v>
      </c>
      <c r="F58">
        <v>0.39</v>
      </c>
      <c r="G58">
        <v>0.41</v>
      </c>
      <c r="H58" s="37"/>
      <c r="L58" t="s">
        <v>21</v>
      </c>
    </row>
    <row r="59" spans="2:12">
      <c r="B59" s="37">
        <v>45607.5215134134</v>
      </c>
      <c r="C59" t="s">
        <v>38</v>
      </c>
      <c r="D59" t="s">
        <v>8</v>
      </c>
      <c r="E59">
        <v>10000</v>
      </c>
      <c r="F59">
        <v>0.695</v>
      </c>
      <c r="G59">
        <v>0.735</v>
      </c>
      <c r="H59" s="37"/>
      <c r="L59" t="s">
        <v>11</v>
      </c>
    </row>
    <row r="60" spans="2:12">
      <c r="B60" s="37">
        <v>45604.5585887136</v>
      </c>
      <c r="C60" t="s">
        <v>53</v>
      </c>
      <c r="D60" t="s">
        <v>8</v>
      </c>
      <c r="E60">
        <v>10000</v>
      </c>
      <c r="F60">
        <v>0.515</v>
      </c>
      <c r="G60">
        <v>0.525</v>
      </c>
      <c r="H60" s="37"/>
      <c r="L60" t="s">
        <v>11</v>
      </c>
    </row>
    <row r="61" spans="2:12">
      <c r="B61" s="37">
        <v>45603.5131743426</v>
      </c>
      <c r="C61" t="s">
        <v>54</v>
      </c>
      <c r="D61" t="s">
        <v>8</v>
      </c>
      <c r="E61">
        <v>10000</v>
      </c>
      <c r="F61">
        <v>0.54</v>
      </c>
      <c r="G61">
        <v>0.58</v>
      </c>
      <c r="H61" s="37"/>
      <c r="L61" t="s">
        <v>11</v>
      </c>
    </row>
    <row r="62" spans="2:12">
      <c r="B62" s="37">
        <v>45600.5696181018</v>
      </c>
      <c r="C62" t="s">
        <v>55</v>
      </c>
      <c r="D62" t="s">
        <v>8</v>
      </c>
      <c r="E62">
        <v>10000</v>
      </c>
      <c r="F62">
        <v>0.245</v>
      </c>
      <c r="G62">
        <v>0.245</v>
      </c>
      <c r="H62" s="37"/>
      <c r="L62" t="s">
        <v>11</v>
      </c>
    </row>
    <row r="63" spans="2:12">
      <c r="B63" s="37">
        <v>45600.5688415492</v>
      </c>
      <c r="C63" t="s">
        <v>55</v>
      </c>
      <c r="D63" t="s">
        <v>8</v>
      </c>
      <c r="E63">
        <v>10000</v>
      </c>
      <c r="F63">
        <v>0.245</v>
      </c>
      <c r="G63">
        <v>0.245</v>
      </c>
      <c r="H63" s="37"/>
      <c r="L63" t="s">
        <v>27</v>
      </c>
    </row>
    <row r="64" spans="2:12">
      <c r="B64" s="37">
        <v>45595.4013477052</v>
      </c>
      <c r="C64" t="s">
        <v>25</v>
      </c>
      <c r="D64" t="s">
        <v>8</v>
      </c>
      <c r="E64">
        <v>10000</v>
      </c>
      <c r="F64">
        <v>0.33</v>
      </c>
      <c r="G64">
        <v>0.3</v>
      </c>
      <c r="H64" s="37"/>
      <c r="L64" t="s">
        <v>11</v>
      </c>
    </row>
    <row r="65" spans="2:12">
      <c r="B65" s="37">
        <v>45595.2752519306</v>
      </c>
      <c r="C65" t="s">
        <v>56</v>
      </c>
      <c r="D65" t="s">
        <v>8</v>
      </c>
      <c r="E65">
        <v>10000</v>
      </c>
      <c r="F65">
        <v>0.19</v>
      </c>
      <c r="G65">
        <v>0.195</v>
      </c>
      <c r="H65" s="37"/>
      <c r="L65" t="s">
        <v>11</v>
      </c>
    </row>
    <row r="66" spans="2:12">
      <c r="B66" s="37">
        <v>45594.5081718933</v>
      </c>
      <c r="C66" t="s">
        <v>57</v>
      </c>
      <c r="D66" t="s">
        <v>8</v>
      </c>
      <c r="E66">
        <v>10000</v>
      </c>
      <c r="F66">
        <v>0.37</v>
      </c>
      <c r="G66">
        <v>0.38</v>
      </c>
      <c r="H66" s="37"/>
      <c r="L66" t="s">
        <v>11</v>
      </c>
    </row>
    <row r="67" spans="2:12">
      <c r="B67" s="37">
        <v>45593.5122641906</v>
      </c>
      <c r="C67" t="s">
        <v>52</v>
      </c>
      <c r="D67" t="s">
        <v>8</v>
      </c>
      <c r="E67">
        <v>10000</v>
      </c>
      <c r="F67">
        <v>0.555</v>
      </c>
      <c r="G67">
        <v>0.585</v>
      </c>
      <c r="H67" s="37"/>
      <c r="L67" t="s">
        <v>30</v>
      </c>
    </row>
    <row r="68" spans="2:12">
      <c r="B68" s="37">
        <v>45593.509543852</v>
      </c>
      <c r="C68" t="s">
        <v>58</v>
      </c>
      <c r="D68" t="s">
        <v>8</v>
      </c>
      <c r="E68">
        <v>10000</v>
      </c>
      <c r="F68">
        <v>0.29</v>
      </c>
      <c r="G68">
        <v>0.3</v>
      </c>
      <c r="H68" s="37"/>
      <c r="L68" t="s">
        <v>9</v>
      </c>
    </row>
    <row r="69" spans="2:12">
      <c r="B69" s="37">
        <v>45590.5657788433</v>
      </c>
      <c r="C69" t="s">
        <v>38</v>
      </c>
      <c r="D69" t="s">
        <v>8</v>
      </c>
      <c r="E69">
        <v>10000</v>
      </c>
      <c r="F69">
        <v>0.645</v>
      </c>
      <c r="G69">
        <v>0.655</v>
      </c>
      <c r="H69" s="37"/>
      <c r="L69" t="s">
        <v>11</v>
      </c>
    </row>
    <row r="70" spans="2:12">
      <c r="B70" s="37">
        <v>45590.5145057703</v>
      </c>
      <c r="C70" t="s">
        <v>59</v>
      </c>
      <c r="D70" t="s">
        <v>8</v>
      </c>
      <c r="E70">
        <v>10000</v>
      </c>
      <c r="F70">
        <v>0.15</v>
      </c>
      <c r="G70">
        <v>0.155</v>
      </c>
      <c r="H70" s="37"/>
      <c r="L70" t="s">
        <v>11</v>
      </c>
    </row>
    <row r="71" spans="2:12">
      <c r="B71" s="37">
        <v>45588.5279018383</v>
      </c>
      <c r="C71" t="s">
        <v>60</v>
      </c>
      <c r="D71" t="s">
        <v>8</v>
      </c>
      <c r="E71">
        <v>10000</v>
      </c>
      <c r="F71">
        <v>0.31</v>
      </c>
      <c r="G71">
        <v>0.325</v>
      </c>
      <c r="H71" s="37"/>
      <c r="L71" t="s">
        <v>9</v>
      </c>
    </row>
    <row r="72" spans="2:12">
      <c r="B72" s="37">
        <v>45588.5254927665</v>
      </c>
      <c r="C72" t="s">
        <v>29</v>
      </c>
      <c r="D72" t="s">
        <v>8</v>
      </c>
      <c r="E72">
        <v>10000</v>
      </c>
      <c r="F72">
        <v>0.34</v>
      </c>
      <c r="G72">
        <v>0.35</v>
      </c>
      <c r="H72" s="37"/>
      <c r="L72" t="s">
        <v>11</v>
      </c>
    </row>
    <row r="73" spans="2:12">
      <c r="B73" s="37">
        <v>45582.5549553952</v>
      </c>
      <c r="C73" t="s">
        <v>22</v>
      </c>
      <c r="D73" t="s">
        <v>8</v>
      </c>
      <c r="E73">
        <v>10000</v>
      </c>
      <c r="F73">
        <v>0.39</v>
      </c>
      <c r="G73">
        <v>0.43</v>
      </c>
      <c r="H73" s="37"/>
      <c r="L73" t="s">
        <v>11</v>
      </c>
    </row>
    <row r="74" spans="2:12">
      <c r="B74" s="37">
        <v>45581.5660065635</v>
      </c>
      <c r="C74" t="s">
        <v>61</v>
      </c>
      <c r="D74" t="s">
        <v>8</v>
      </c>
      <c r="E74">
        <v>10000</v>
      </c>
      <c r="F74">
        <v>0.62</v>
      </c>
      <c r="G74">
        <v>0.66</v>
      </c>
      <c r="H74" s="37"/>
      <c r="L74" t="s">
        <v>21</v>
      </c>
    </row>
    <row r="75" spans="2:12">
      <c r="B75" s="37">
        <v>45575.4053349156</v>
      </c>
      <c r="C75" t="s">
        <v>39</v>
      </c>
      <c r="D75" t="s">
        <v>8</v>
      </c>
      <c r="E75">
        <v>10000</v>
      </c>
      <c r="F75">
        <v>0.355</v>
      </c>
      <c r="G75">
        <v>0.395</v>
      </c>
      <c r="H75" s="37"/>
      <c r="L75" t="s">
        <v>11</v>
      </c>
    </row>
    <row r="76" spans="2:12">
      <c r="B76" s="37">
        <v>45573.5174195419</v>
      </c>
      <c r="C76" t="s">
        <v>51</v>
      </c>
      <c r="D76" t="s">
        <v>8</v>
      </c>
      <c r="E76">
        <v>20000</v>
      </c>
      <c r="F76">
        <v>0.52</v>
      </c>
      <c r="G76">
        <v>0.565</v>
      </c>
      <c r="H76" s="37"/>
      <c r="L76" t="s">
        <v>11</v>
      </c>
    </row>
    <row r="77" spans="2:12">
      <c r="B77" s="37">
        <v>45573.5169300616</v>
      </c>
      <c r="C77" t="s">
        <v>51</v>
      </c>
      <c r="D77" t="s">
        <v>8</v>
      </c>
      <c r="E77">
        <v>20000</v>
      </c>
      <c r="F77">
        <v>0.52</v>
      </c>
      <c r="G77">
        <v>0.54</v>
      </c>
      <c r="H77" s="37"/>
      <c r="L77" t="s">
        <v>11</v>
      </c>
    </row>
    <row r="78" spans="2:12">
      <c r="B78" s="37">
        <v>45562.5614874167</v>
      </c>
      <c r="C78" t="s">
        <v>53</v>
      </c>
      <c r="D78" t="s">
        <v>8</v>
      </c>
      <c r="E78">
        <v>10000</v>
      </c>
      <c r="F78">
        <v>0.375</v>
      </c>
      <c r="G78">
        <v>0.38</v>
      </c>
      <c r="H78" s="37"/>
      <c r="L78" t="s">
        <v>21</v>
      </c>
    </row>
    <row r="79" spans="2:12">
      <c r="B79" s="37">
        <v>45561.528346336</v>
      </c>
      <c r="C79" t="s">
        <v>62</v>
      </c>
      <c r="D79" t="s">
        <v>8</v>
      </c>
      <c r="E79">
        <v>50000</v>
      </c>
      <c r="F79">
        <v>0.095</v>
      </c>
      <c r="G79">
        <v>0.12</v>
      </c>
      <c r="H79" s="37"/>
      <c r="L79" t="s">
        <v>11</v>
      </c>
    </row>
    <row r="80" spans="2:12">
      <c r="B80" s="37">
        <v>45561.5257768861</v>
      </c>
      <c r="C80" t="s">
        <v>63</v>
      </c>
      <c r="D80" t="s">
        <v>8</v>
      </c>
      <c r="E80">
        <v>10000</v>
      </c>
      <c r="F80">
        <v>0.375</v>
      </c>
      <c r="G80">
        <v>0.375</v>
      </c>
      <c r="H80" s="37"/>
      <c r="L80" t="s">
        <v>11</v>
      </c>
    </row>
    <row r="81" spans="2:12">
      <c r="B81" s="37">
        <v>45559.5747318453</v>
      </c>
      <c r="C81" t="s">
        <v>41</v>
      </c>
      <c r="D81" t="s">
        <v>8</v>
      </c>
      <c r="E81">
        <v>10000</v>
      </c>
      <c r="F81">
        <v>0.57</v>
      </c>
      <c r="G81">
        <v>0.59</v>
      </c>
      <c r="H81" s="37"/>
      <c r="L81" t="s">
        <v>64</v>
      </c>
    </row>
    <row r="82" spans="2:12">
      <c r="B82" s="37">
        <v>45558.5089912877</v>
      </c>
      <c r="C82" t="s">
        <v>65</v>
      </c>
      <c r="D82" t="s">
        <v>8</v>
      </c>
      <c r="E82">
        <v>20000</v>
      </c>
      <c r="F82">
        <v>0.57</v>
      </c>
      <c r="G82">
        <v>0.625</v>
      </c>
      <c r="H82" s="37"/>
      <c r="L82" t="s">
        <v>11</v>
      </c>
    </row>
    <row r="83" spans="2:12">
      <c r="B83" s="37">
        <v>45554.5177462781</v>
      </c>
      <c r="C83" t="s">
        <v>39</v>
      </c>
      <c r="D83" t="s">
        <v>8</v>
      </c>
      <c r="E83">
        <v>20000</v>
      </c>
      <c r="F83">
        <v>0.41</v>
      </c>
      <c r="G83">
        <v>0.415</v>
      </c>
      <c r="H83" s="37"/>
      <c r="L83" t="s">
        <v>11</v>
      </c>
    </row>
    <row r="84" spans="2:12">
      <c r="B84" s="37">
        <v>45554.512947742</v>
      </c>
      <c r="C84" t="s">
        <v>66</v>
      </c>
      <c r="D84" t="s">
        <v>8</v>
      </c>
      <c r="E84">
        <v>20000</v>
      </c>
      <c r="F84">
        <v>0.34</v>
      </c>
      <c r="G84">
        <v>0.355</v>
      </c>
      <c r="H84" s="37"/>
      <c r="L84" t="s">
        <v>11</v>
      </c>
    </row>
    <row r="85" spans="2:12">
      <c r="B85" s="37">
        <v>45552.5327721236</v>
      </c>
      <c r="C85" t="s">
        <v>67</v>
      </c>
      <c r="D85" t="s">
        <v>8</v>
      </c>
      <c r="E85">
        <v>20000</v>
      </c>
      <c r="F85">
        <v>0.18</v>
      </c>
      <c r="G85">
        <v>0.18</v>
      </c>
      <c r="H85" s="37"/>
      <c r="L85" t="s">
        <v>30</v>
      </c>
    </row>
    <row r="86" spans="2:12">
      <c r="B86" s="37">
        <v>45548.5285818332</v>
      </c>
      <c r="C86" t="s">
        <v>42</v>
      </c>
      <c r="D86" t="s">
        <v>8</v>
      </c>
      <c r="E86">
        <v>20000</v>
      </c>
      <c r="F86">
        <v>0.45</v>
      </c>
      <c r="G86">
        <v>0.49</v>
      </c>
      <c r="H86" s="37"/>
      <c r="L86" t="s">
        <v>21</v>
      </c>
    </row>
    <row r="87" spans="2:12">
      <c r="B87" s="37">
        <v>45546.5184780849</v>
      </c>
      <c r="C87" t="s">
        <v>41</v>
      </c>
      <c r="D87" t="s">
        <v>8</v>
      </c>
      <c r="E87">
        <v>10000</v>
      </c>
      <c r="F87">
        <v>0.545</v>
      </c>
      <c r="G87">
        <v>0.575</v>
      </c>
      <c r="H87" s="37"/>
      <c r="L87" t="s">
        <v>11</v>
      </c>
    </row>
    <row r="88" spans="2:12">
      <c r="B88" s="37">
        <v>45539.5995572207</v>
      </c>
      <c r="C88" t="s">
        <v>68</v>
      </c>
      <c r="D88" t="s">
        <v>8</v>
      </c>
      <c r="E88">
        <v>10000</v>
      </c>
      <c r="F88">
        <v>0.37</v>
      </c>
      <c r="G88">
        <v>0.345</v>
      </c>
      <c r="H88" s="37"/>
      <c r="L88" t="s">
        <v>21</v>
      </c>
    </row>
    <row r="89" spans="2:12">
      <c r="B89" s="37">
        <v>45538.3419688631</v>
      </c>
      <c r="C89" t="s">
        <v>69</v>
      </c>
      <c r="D89" t="s">
        <v>8</v>
      </c>
      <c r="E89">
        <v>20000</v>
      </c>
      <c r="F89">
        <v>0.245</v>
      </c>
      <c r="G89">
        <v>0.265</v>
      </c>
      <c r="H89" s="37"/>
      <c r="L89" t="s">
        <v>11</v>
      </c>
    </row>
    <row r="90" spans="2:12">
      <c r="B90" s="37">
        <v>45534.5022984533</v>
      </c>
      <c r="C90" t="s">
        <v>70</v>
      </c>
      <c r="D90" t="s">
        <v>8</v>
      </c>
      <c r="E90">
        <v>20000</v>
      </c>
      <c r="F90">
        <v>0.485</v>
      </c>
      <c r="G90">
        <v>0.505</v>
      </c>
      <c r="H90" s="37"/>
      <c r="L90" t="s">
        <v>11</v>
      </c>
    </row>
    <row r="91" spans="2:12">
      <c r="B91" s="37">
        <v>45533.5548605832</v>
      </c>
      <c r="C91" t="s">
        <v>44</v>
      </c>
      <c r="D91" t="s">
        <v>8</v>
      </c>
      <c r="E91">
        <v>20000</v>
      </c>
      <c r="F91">
        <v>0.36</v>
      </c>
      <c r="G91">
        <v>0.38</v>
      </c>
      <c r="H91" s="37"/>
      <c r="L91" t="s">
        <v>11</v>
      </c>
    </row>
    <row r="92" spans="2:12">
      <c r="B92" s="37">
        <v>45533.5365826573</v>
      </c>
      <c r="C92" t="s">
        <v>57</v>
      </c>
      <c r="D92" t="s">
        <v>8</v>
      </c>
      <c r="E92">
        <v>20000</v>
      </c>
      <c r="F92">
        <v>0.49</v>
      </c>
      <c r="G92">
        <v>0.515</v>
      </c>
      <c r="H92" s="37"/>
      <c r="L92" t="s">
        <v>27</v>
      </c>
    </row>
    <row r="93" spans="2:12">
      <c r="B93" s="37">
        <v>45533.4453651659</v>
      </c>
      <c r="C93" t="s">
        <v>66</v>
      </c>
      <c r="D93" t="s">
        <v>8</v>
      </c>
      <c r="E93">
        <v>20000</v>
      </c>
      <c r="F93">
        <v>0.34</v>
      </c>
      <c r="G93">
        <v>0.37</v>
      </c>
      <c r="H93" s="37"/>
      <c r="L93" t="s">
        <v>11</v>
      </c>
    </row>
    <row r="94" spans="2:12">
      <c r="B94" s="37">
        <v>45530.5995443008</v>
      </c>
      <c r="C94" t="s">
        <v>71</v>
      </c>
      <c r="D94" t="s">
        <v>8</v>
      </c>
      <c r="E94">
        <v>15000</v>
      </c>
      <c r="F94">
        <v>0.34</v>
      </c>
      <c r="G94">
        <v>0.375</v>
      </c>
      <c r="H94" s="37"/>
      <c r="L94" t="s">
        <v>11</v>
      </c>
    </row>
    <row r="95" spans="2:12">
      <c r="B95" s="37">
        <v>45530.5905483302</v>
      </c>
      <c r="C95" t="s">
        <v>68</v>
      </c>
      <c r="D95" t="s">
        <v>8</v>
      </c>
      <c r="E95">
        <v>15000</v>
      </c>
      <c r="F95">
        <v>0.37</v>
      </c>
      <c r="G95">
        <v>0.365</v>
      </c>
      <c r="H95" s="37"/>
      <c r="L95" t="s">
        <v>27</v>
      </c>
    </row>
    <row r="96" spans="2:12">
      <c r="B96" s="37">
        <v>45530.5102989879</v>
      </c>
      <c r="C96" t="s">
        <v>72</v>
      </c>
      <c r="D96" t="s">
        <v>8</v>
      </c>
      <c r="E96">
        <v>20000</v>
      </c>
      <c r="F96">
        <v>0.375</v>
      </c>
      <c r="G96">
        <v>0.39</v>
      </c>
      <c r="H96" s="37"/>
      <c r="L96" t="s">
        <v>27</v>
      </c>
    </row>
    <row r="97" spans="2:12">
      <c r="B97" s="37">
        <v>45526.5115041262</v>
      </c>
      <c r="C97" t="s">
        <v>73</v>
      </c>
      <c r="D97" t="s">
        <v>8</v>
      </c>
      <c r="E97">
        <v>10000</v>
      </c>
      <c r="F97">
        <v>0.335</v>
      </c>
      <c r="G97">
        <v>0.32</v>
      </c>
      <c r="H97" s="37"/>
      <c r="L97" t="s">
        <v>11</v>
      </c>
    </row>
    <row r="98" spans="2:12">
      <c r="B98" s="37">
        <v>45525.376534313</v>
      </c>
      <c r="C98" t="s">
        <v>42</v>
      </c>
      <c r="D98" t="s">
        <v>8</v>
      </c>
      <c r="E98">
        <v>10000</v>
      </c>
      <c r="F98">
        <v>0.43</v>
      </c>
      <c r="G98">
        <v>0.475</v>
      </c>
      <c r="H98" s="37"/>
      <c r="L98" t="s">
        <v>30</v>
      </c>
    </row>
    <row r="99" spans="2:12">
      <c r="B99" s="37">
        <v>45523.5756272431</v>
      </c>
      <c r="C99" t="s">
        <v>37</v>
      </c>
      <c r="D99" t="s">
        <v>8</v>
      </c>
      <c r="E99">
        <v>10000</v>
      </c>
      <c r="F99">
        <v>0.355</v>
      </c>
      <c r="G99">
        <v>0.33</v>
      </c>
      <c r="H99" s="37"/>
      <c r="L99" t="s">
        <v>11</v>
      </c>
    </row>
    <row r="100" spans="2:12">
      <c r="B100" s="37">
        <v>45517.5199682742</v>
      </c>
      <c r="C100" t="s">
        <v>74</v>
      </c>
      <c r="D100" t="s">
        <v>8</v>
      </c>
      <c r="E100">
        <v>5000</v>
      </c>
      <c r="F100">
        <v>0.23</v>
      </c>
      <c r="G100">
        <v>0.2</v>
      </c>
      <c r="H100" s="37"/>
      <c r="L100" t="s">
        <v>11</v>
      </c>
    </row>
    <row r="101" spans="2:12">
      <c r="B101" s="37">
        <v>45516.511779372</v>
      </c>
      <c r="C101" t="s">
        <v>71</v>
      </c>
      <c r="D101" t="s">
        <v>8</v>
      </c>
      <c r="E101">
        <v>12000</v>
      </c>
      <c r="F101">
        <v>0.325</v>
      </c>
      <c r="G101">
        <v>0.325</v>
      </c>
      <c r="H101" s="37"/>
      <c r="L101" t="s">
        <v>27</v>
      </c>
    </row>
    <row r="102" spans="2:12">
      <c r="B102" s="37">
        <v>45513.3117079287</v>
      </c>
      <c r="C102" t="s">
        <v>69</v>
      </c>
      <c r="D102" t="s">
        <v>8</v>
      </c>
      <c r="E102">
        <v>10000</v>
      </c>
      <c r="F102">
        <v>0.26</v>
      </c>
      <c r="G102">
        <v>0.24</v>
      </c>
      <c r="H102" s="37"/>
      <c r="L102" t="s">
        <v>11</v>
      </c>
    </row>
    <row r="103" spans="2:12">
      <c r="B103" s="37">
        <v>45512.3039316429</v>
      </c>
      <c r="C103" t="s">
        <v>57</v>
      </c>
      <c r="D103" t="s">
        <v>8</v>
      </c>
      <c r="E103">
        <v>10000</v>
      </c>
      <c r="F103">
        <v>0.6</v>
      </c>
      <c r="G103">
        <v>0.64</v>
      </c>
      <c r="H103" s="37"/>
      <c r="L103" t="s">
        <v>21</v>
      </c>
    </row>
    <row r="104" spans="2:12">
      <c r="B104" s="37">
        <v>45510.307427645</v>
      </c>
      <c r="C104" t="s">
        <v>55</v>
      </c>
      <c r="D104" t="s">
        <v>8</v>
      </c>
      <c r="E104">
        <v>10000</v>
      </c>
      <c r="F104">
        <v>0.285</v>
      </c>
      <c r="G104">
        <v>0.29</v>
      </c>
      <c r="H104" s="37"/>
      <c r="L104" t="s">
        <v>11</v>
      </c>
    </row>
    <row r="105" spans="2:12">
      <c r="B105" s="37">
        <v>45504.5466723552</v>
      </c>
      <c r="C105" t="s">
        <v>55</v>
      </c>
      <c r="D105" t="s">
        <v>8</v>
      </c>
      <c r="E105">
        <v>20000</v>
      </c>
      <c r="F105">
        <v>0.34</v>
      </c>
      <c r="G105">
        <v>0.355</v>
      </c>
      <c r="H105" s="37"/>
      <c r="L105" t="s">
        <v>11</v>
      </c>
    </row>
    <row r="106" spans="2:12">
      <c r="B106" s="37">
        <v>45502.5122152452</v>
      </c>
      <c r="C106" t="s">
        <v>69</v>
      </c>
      <c r="D106" t="s">
        <v>8</v>
      </c>
      <c r="E106">
        <v>15000</v>
      </c>
      <c r="F106">
        <v>0.305</v>
      </c>
      <c r="G106">
        <v>0.34</v>
      </c>
      <c r="H106" s="37"/>
      <c r="L106" t="s">
        <v>11</v>
      </c>
    </row>
    <row r="107" spans="2:12">
      <c r="B107" s="37">
        <v>45498.523010472</v>
      </c>
      <c r="C107" t="s">
        <v>68</v>
      </c>
      <c r="D107" t="s">
        <v>8</v>
      </c>
      <c r="E107">
        <v>10000</v>
      </c>
      <c r="F107">
        <v>0.48</v>
      </c>
      <c r="G107">
        <v>0.515</v>
      </c>
      <c r="H107" s="37"/>
      <c r="L107" t="s">
        <v>27</v>
      </c>
    </row>
    <row r="108" spans="2:12">
      <c r="B108" s="37">
        <v>45497.5253534061</v>
      </c>
      <c r="C108" t="s">
        <v>57</v>
      </c>
      <c r="D108" t="s">
        <v>8</v>
      </c>
      <c r="E108">
        <v>10000</v>
      </c>
      <c r="F108">
        <v>0.72</v>
      </c>
      <c r="G108">
        <v>0.69</v>
      </c>
      <c r="H108" s="37"/>
      <c r="L108" t="s">
        <v>27</v>
      </c>
    </row>
    <row r="109" spans="2:12">
      <c r="B109" s="37">
        <v>45495.583617904</v>
      </c>
      <c r="C109" t="s">
        <v>75</v>
      </c>
      <c r="D109" t="s">
        <v>8</v>
      </c>
      <c r="E109">
        <v>10000</v>
      </c>
      <c r="F109">
        <v>0.23</v>
      </c>
      <c r="G109">
        <v>0.225</v>
      </c>
      <c r="H109" s="37"/>
      <c r="L109" t="s">
        <v>11</v>
      </c>
    </row>
    <row r="110" spans="2:12">
      <c r="B110" s="37">
        <v>45490.5222281498</v>
      </c>
      <c r="C110" t="s">
        <v>42</v>
      </c>
      <c r="D110" t="s">
        <v>8</v>
      </c>
      <c r="E110">
        <v>10000</v>
      </c>
      <c r="F110">
        <v>0.5</v>
      </c>
      <c r="G110">
        <v>0.485</v>
      </c>
      <c r="H110" s="37"/>
      <c r="L110" t="s">
        <v>27</v>
      </c>
    </row>
    <row r="111" spans="2:12">
      <c r="B111" s="37">
        <v>45489.5630606976</v>
      </c>
      <c r="C111" t="s">
        <v>76</v>
      </c>
      <c r="D111" t="s">
        <v>8</v>
      </c>
      <c r="E111">
        <v>10000</v>
      </c>
      <c r="F111">
        <v>0.65</v>
      </c>
      <c r="G111">
        <v>0.68</v>
      </c>
      <c r="H111" s="37"/>
      <c r="L111" t="s">
        <v>11</v>
      </c>
    </row>
    <row r="112" spans="2:12">
      <c r="B112" s="37">
        <v>45485.5096344999</v>
      </c>
      <c r="C112" t="s">
        <v>41</v>
      </c>
      <c r="D112" t="s">
        <v>8</v>
      </c>
      <c r="E112">
        <v>10000</v>
      </c>
      <c r="F112">
        <v>0.535</v>
      </c>
      <c r="G112">
        <v>0.57</v>
      </c>
      <c r="H112" s="37"/>
      <c r="L112" t="s">
        <v>11</v>
      </c>
    </row>
    <row r="113" spans="2:12">
      <c r="B113" s="37">
        <v>45483.5814843468</v>
      </c>
      <c r="C113" t="s">
        <v>76</v>
      </c>
      <c r="D113" t="s">
        <v>8</v>
      </c>
      <c r="E113">
        <v>10000</v>
      </c>
      <c r="F113">
        <v>0.63</v>
      </c>
      <c r="G113">
        <v>0.66</v>
      </c>
      <c r="H113" s="37"/>
      <c r="L113" t="s">
        <v>11</v>
      </c>
    </row>
    <row r="114" spans="2:12">
      <c r="B114" s="37">
        <v>45483.5770426054</v>
      </c>
      <c r="C114" t="s">
        <v>77</v>
      </c>
      <c r="D114" t="s">
        <v>8</v>
      </c>
      <c r="E114">
        <v>10000</v>
      </c>
      <c r="F114">
        <v>0.31</v>
      </c>
      <c r="G114">
        <v>0.335</v>
      </c>
      <c r="H114" s="37"/>
      <c r="L114" t="s">
        <v>11</v>
      </c>
    </row>
    <row r="115" spans="2:12">
      <c r="B115" s="37">
        <v>45482.4080827095</v>
      </c>
      <c r="C115" t="s">
        <v>68</v>
      </c>
      <c r="D115" t="s">
        <v>8</v>
      </c>
      <c r="E115">
        <v>10000</v>
      </c>
      <c r="F115">
        <v>0.515</v>
      </c>
      <c r="G115">
        <v>0.555</v>
      </c>
      <c r="H115" s="37"/>
      <c r="L115" t="s">
        <v>11</v>
      </c>
    </row>
    <row r="116" spans="2:12">
      <c r="B116" s="37">
        <v>45482.3082402187</v>
      </c>
      <c r="C116" t="s">
        <v>67</v>
      </c>
      <c r="D116" t="s">
        <v>8</v>
      </c>
      <c r="E116">
        <v>12000</v>
      </c>
      <c r="F116">
        <v>0.31</v>
      </c>
      <c r="G116">
        <v>0.33</v>
      </c>
      <c r="H116" s="37"/>
      <c r="L116" t="s">
        <v>21</v>
      </c>
    </row>
    <row r="117" spans="2:12">
      <c r="B117" s="37">
        <v>45478.5160710972</v>
      </c>
      <c r="C117" t="s">
        <v>78</v>
      </c>
      <c r="D117" t="s">
        <v>8</v>
      </c>
      <c r="E117">
        <v>10000</v>
      </c>
      <c r="F117">
        <v>0.215</v>
      </c>
      <c r="G117">
        <v>0.22</v>
      </c>
      <c r="H117" s="37"/>
      <c r="L117" t="s">
        <v>11</v>
      </c>
    </row>
    <row r="118" spans="2:12">
      <c r="B118" s="37">
        <v>45476.5343109821</v>
      </c>
      <c r="C118" t="s">
        <v>79</v>
      </c>
      <c r="D118" t="s">
        <v>8</v>
      </c>
      <c r="E118">
        <v>10000</v>
      </c>
      <c r="F118">
        <v>0.36</v>
      </c>
      <c r="G118">
        <v>0.365</v>
      </c>
      <c r="H118" s="37"/>
      <c r="L118" t="s">
        <v>11</v>
      </c>
    </row>
    <row r="119" spans="2:12">
      <c r="B119" s="37">
        <v>45470.3872126979</v>
      </c>
      <c r="C119" t="s">
        <v>80</v>
      </c>
      <c r="D119" t="s">
        <v>8</v>
      </c>
      <c r="E119">
        <v>10000</v>
      </c>
      <c r="F119">
        <v>0.355</v>
      </c>
      <c r="G119">
        <v>0.37</v>
      </c>
      <c r="H119" s="37"/>
      <c r="L119" t="s">
        <v>21</v>
      </c>
    </row>
    <row r="120" spans="2:12">
      <c r="B120" s="37">
        <v>45469.5049274588</v>
      </c>
      <c r="C120" t="s">
        <v>66</v>
      </c>
      <c r="D120" t="s">
        <v>8</v>
      </c>
      <c r="E120">
        <v>10000</v>
      </c>
      <c r="F120">
        <v>0.325</v>
      </c>
      <c r="G120">
        <v>0.345</v>
      </c>
      <c r="H120" s="37"/>
      <c r="L120" t="s">
        <v>11</v>
      </c>
    </row>
    <row r="121" spans="2:12">
      <c r="B121" s="37">
        <v>45469.2887795399</v>
      </c>
      <c r="C121" t="s">
        <v>81</v>
      </c>
      <c r="D121" t="s">
        <v>8</v>
      </c>
      <c r="E121">
        <v>20000</v>
      </c>
      <c r="F121">
        <v>0.175</v>
      </c>
      <c r="G121">
        <v>0.185</v>
      </c>
      <c r="H121" s="37"/>
      <c r="L121" t="s">
        <v>11</v>
      </c>
    </row>
    <row r="122" spans="2:12">
      <c r="B122" s="37">
        <v>45467.3930259038</v>
      </c>
      <c r="C122" t="s">
        <v>58</v>
      </c>
      <c r="D122" t="s">
        <v>8</v>
      </c>
      <c r="E122">
        <v>12000</v>
      </c>
      <c r="F122">
        <v>0.35</v>
      </c>
      <c r="G122">
        <v>0.375</v>
      </c>
      <c r="H122" s="37"/>
      <c r="L122" t="s">
        <v>11</v>
      </c>
    </row>
    <row r="123" spans="2:12">
      <c r="B123" s="37">
        <v>45464.3141639805</v>
      </c>
      <c r="C123" t="s">
        <v>41</v>
      </c>
      <c r="D123" t="s">
        <v>8</v>
      </c>
      <c r="E123">
        <v>10000</v>
      </c>
      <c r="F123">
        <v>0.57</v>
      </c>
      <c r="G123">
        <v>0.595</v>
      </c>
      <c r="H123" s="37"/>
      <c r="L123" t="s">
        <v>11</v>
      </c>
    </row>
    <row r="124" spans="2:12">
      <c r="B124" s="37">
        <v>45461.5656090752</v>
      </c>
      <c r="C124" t="s">
        <v>38</v>
      </c>
      <c r="D124" t="s">
        <v>8</v>
      </c>
      <c r="E124">
        <v>10000</v>
      </c>
      <c r="F124">
        <v>0.54</v>
      </c>
      <c r="G124">
        <v>0.565</v>
      </c>
      <c r="H124" s="37"/>
      <c r="L124" t="s">
        <v>9</v>
      </c>
    </row>
    <row r="125" spans="2:12">
      <c r="B125" s="37">
        <v>45454.5171803053</v>
      </c>
      <c r="C125" t="s">
        <v>82</v>
      </c>
      <c r="D125" t="s">
        <v>8</v>
      </c>
      <c r="E125">
        <v>10000</v>
      </c>
      <c r="F125">
        <v>0.545</v>
      </c>
      <c r="G125">
        <v>0.56</v>
      </c>
      <c r="H125" s="37"/>
      <c r="L125" t="s">
        <v>11</v>
      </c>
    </row>
    <row r="126" spans="2:12">
      <c r="B126" s="37">
        <v>45450.336371157</v>
      </c>
      <c r="C126" t="s">
        <v>79</v>
      </c>
      <c r="D126" t="s">
        <v>8</v>
      </c>
      <c r="E126">
        <v>10000</v>
      </c>
      <c r="F126">
        <v>0.365</v>
      </c>
      <c r="G126">
        <v>0.385</v>
      </c>
      <c r="H126" s="37"/>
      <c r="L126" t="s">
        <v>11</v>
      </c>
    </row>
    <row r="127" spans="2:12">
      <c r="B127" s="37">
        <v>45449.3374291481</v>
      </c>
      <c r="C127" t="s">
        <v>80</v>
      </c>
      <c r="D127" t="s">
        <v>8</v>
      </c>
      <c r="E127">
        <v>10000</v>
      </c>
      <c r="F127">
        <v>0.365</v>
      </c>
      <c r="G127">
        <v>0.405</v>
      </c>
      <c r="H127" s="37"/>
      <c r="L127" t="s">
        <v>11</v>
      </c>
    </row>
    <row r="128" spans="2:12">
      <c r="B128" s="37">
        <v>45449.2995825782</v>
      </c>
      <c r="C128" t="s">
        <v>83</v>
      </c>
      <c r="D128" t="s">
        <v>8</v>
      </c>
      <c r="E128">
        <v>10000</v>
      </c>
      <c r="F128">
        <v>0.245</v>
      </c>
      <c r="G128">
        <v>0.265</v>
      </c>
      <c r="H128" s="37"/>
      <c r="L128" t="s">
        <v>11</v>
      </c>
    </row>
    <row r="129" spans="2:12">
      <c r="B129" s="37">
        <v>45448.3336256176</v>
      </c>
      <c r="C129" t="s">
        <v>84</v>
      </c>
      <c r="D129" t="s">
        <v>8</v>
      </c>
      <c r="E129">
        <v>10000</v>
      </c>
      <c r="F129">
        <v>0.465</v>
      </c>
      <c r="G129">
        <v>0.495</v>
      </c>
      <c r="H129" s="37"/>
      <c r="L129" t="s">
        <v>11</v>
      </c>
    </row>
    <row r="130" spans="2:12">
      <c r="B130" s="37">
        <v>45441.3951758431</v>
      </c>
      <c r="C130" t="s">
        <v>85</v>
      </c>
      <c r="D130" t="s">
        <v>8</v>
      </c>
      <c r="E130">
        <v>10000</v>
      </c>
      <c r="F130">
        <v>0.46</v>
      </c>
      <c r="G130">
        <v>0.485</v>
      </c>
      <c r="H130" s="37"/>
      <c r="L130" t="s">
        <v>11</v>
      </c>
    </row>
    <row r="131" spans="2:12">
      <c r="B131" s="37">
        <v>45441.3863101903</v>
      </c>
      <c r="C131" t="s">
        <v>85</v>
      </c>
      <c r="D131" t="s">
        <v>8</v>
      </c>
      <c r="E131">
        <v>10000</v>
      </c>
      <c r="F131">
        <v>0.46</v>
      </c>
      <c r="G131">
        <v>0.485</v>
      </c>
      <c r="H131" s="37"/>
      <c r="L131" t="s">
        <v>11</v>
      </c>
    </row>
    <row r="132" spans="2:12">
      <c r="B132" s="37">
        <v>45439.5134982568</v>
      </c>
      <c r="C132" t="s">
        <v>86</v>
      </c>
      <c r="D132" t="s">
        <v>8</v>
      </c>
      <c r="E132">
        <v>10000</v>
      </c>
      <c r="F132">
        <v>0.325</v>
      </c>
      <c r="G132">
        <v>0.32</v>
      </c>
      <c r="H132" s="37"/>
      <c r="L132" t="s">
        <v>11</v>
      </c>
    </row>
    <row r="133" spans="2:12">
      <c r="B133" s="37">
        <v>45439.5066792658</v>
      </c>
      <c r="C133" t="s">
        <v>83</v>
      </c>
      <c r="D133" t="s">
        <v>8</v>
      </c>
      <c r="E133">
        <v>10000</v>
      </c>
      <c r="F133">
        <v>0.23</v>
      </c>
      <c r="G133">
        <v>0.24</v>
      </c>
      <c r="H133" s="37"/>
      <c r="L133" t="s">
        <v>11</v>
      </c>
    </row>
    <row r="134" spans="2:12">
      <c r="B134" s="37">
        <v>45436.5600207381</v>
      </c>
      <c r="C134" t="s">
        <v>80</v>
      </c>
      <c r="D134" t="s">
        <v>8</v>
      </c>
      <c r="E134">
        <v>10000</v>
      </c>
      <c r="F134">
        <v>0.335</v>
      </c>
      <c r="G134">
        <v>0.345</v>
      </c>
      <c r="H134" s="37"/>
      <c r="L134" t="s">
        <v>27</v>
      </c>
    </row>
    <row r="135" spans="2:12">
      <c r="B135" s="37">
        <v>45432.5635133241</v>
      </c>
      <c r="C135" t="s">
        <v>82</v>
      </c>
      <c r="D135" t="s">
        <v>8</v>
      </c>
      <c r="E135">
        <v>10000</v>
      </c>
      <c r="F135">
        <v>0.49</v>
      </c>
      <c r="G135">
        <v>0.515</v>
      </c>
      <c r="H135" s="37"/>
      <c r="L135" t="s">
        <v>11</v>
      </c>
    </row>
    <row r="136" spans="2:12">
      <c r="B136" s="37">
        <v>45432.5615091406</v>
      </c>
      <c r="C136" t="s">
        <v>82</v>
      </c>
      <c r="D136" t="s">
        <v>8</v>
      </c>
      <c r="E136">
        <v>10000</v>
      </c>
      <c r="F136">
        <v>0.49</v>
      </c>
      <c r="G136">
        <v>0.515</v>
      </c>
      <c r="H136" s="37"/>
      <c r="L136" t="s">
        <v>11</v>
      </c>
    </row>
    <row r="137" spans="2:12">
      <c r="B137" s="37">
        <v>45432.3807100102</v>
      </c>
      <c r="C137" t="s">
        <v>42</v>
      </c>
      <c r="D137" t="s">
        <v>8</v>
      </c>
      <c r="E137">
        <v>12000</v>
      </c>
      <c r="F137">
        <v>0.46</v>
      </c>
      <c r="G137">
        <v>0.505</v>
      </c>
      <c r="H137" s="37"/>
      <c r="L137" t="s">
        <v>11</v>
      </c>
    </row>
    <row r="138" spans="2:12">
      <c r="B138" s="37">
        <v>45427.5234726132</v>
      </c>
      <c r="C138" t="s">
        <v>87</v>
      </c>
      <c r="D138" t="s">
        <v>8</v>
      </c>
      <c r="E138">
        <v>10000</v>
      </c>
      <c r="F138">
        <v>0.235</v>
      </c>
      <c r="G138">
        <v>0.24</v>
      </c>
      <c r="H138" s="37"/>
      <c r="L138" t="s">
        <v>9</v>
      </c>
    </row>
    <row r="139" spans="2:12">
      <c r="B139" s="37">
        <v>45427.5197359027</v>
      </c>
      <c r="C139" t="s">
        <v>88</v>
      </c>
      <c r="D139" t="s">
        <v>8</v>
      </c>
      <c r="E139">
        <v>10000</v>
      </c>
      <c r="F139">
        <v>0.535</v>
      </c>
      <c r="G139">
        <v>0.56</v>
      </c>
      <c r="H139" s="37"/>
      <c r="L139" t="s">
        <v>11</v>
      </c>
    </row>
    <row r="140" spans="2:12">
      <c r="B140" s="37">
        <v>45422.3973948037</v>
      </c>
      <c r="C140" t="s">
        <v>89</v>
      </c>
      <c r="D140" t="s">
        <v>8</v>
      </c>
      <c r="E140">
        <v>10000</v>
      </c>
      <c r="F140">
        <v>0.475</v>
      </c>
      <c r="G140">
        <v>0.475</v>
      </c>
      <c r="H140" s="37"/>
      <c r="L140" t="s">
        <v>11</v>
      </c>
    </row>
    <row r="141" spans="2:12">
      <c r="B141" s="37">
        <v>45420.3162642579</v>
      </c>
      <c r="C141" t="s">
        <v>90</v>
      </c>
      <c r="D141" t="s">
        <v>8</v>
      </c>
      <c r="E141">
        <v>10000</v>
      </c>
      <c r="F141">
        <v>0.535</v>
      </c>
      <c r="G141">
        <v>0.575</v>
      </c>
      <c r="H141" s="37"/>
      <c r="L141" t="s">
        <v>21</v>
      </c>
    </row>
    <row r="142" spans="2:12">
      <c r="B142" s="37">
        <v>45419.5855599341</v>
      </c>
      <c r="C142" t="s">
        <v>36</v>
      </c>
      <c r="D142" t="s">
        <v>8</v>
      </c>
      <c r="E142">
        <v>10000</v>
      </c>
      <c r="F142">
        <v>0.285</v>
      </c>
      <c r="G142">
        <v>0.295</v>
      </c>
      <c r="H142" s="37"/>
      <c r="L142" t="s">
        <v>11</v>
      </c>
    </row>
    <row r="143" spans="2:12">
      <c r="B143" s="37">
        <v>45418.5698250095</v>
      </c>
      <c r="C143" t="s">
        <v>41</v>
      </c>
      <c r="D143" t="s">
        <v>8</v>
      </c>
      <c r="E143">
        <v>10000</v>
      </c>
      <c r="F143">
        <v>0.395</v>
      </c>
      <c r="G143">
        <v>0.435</v>
      </c>
      <c r="H143" s="37"/>
      <c r="L143" t="s">
        <v>9</v>
      </c>
    </row>
    <row r="144" spans="2:12">
      <c r="B144" s="37">
        <v>45408.5599333507</v>
      </c>
      <c r="C144" t="s">
        <v>16</v>
      </c>
      <c r="D144" t="s">
        <v>8</v>
      </c>
      <c r="E144">
        <v>10000</v>
      </c>
      <c r="F144">
        <v>0.735</v>
      </c>
      <c r="G144">
        <v>0.76</v>
      </c>
      <c r="H144" s="37"/>
      <c r="L144" t="s">
        <v>11</v>
      </c>
    </row>
    <row r="145" spans="2:12">
      <c r="B145" s="37">
        <v>45408.3356955878</v>
      </c>
      <c r="C145" t="s">
        <v>82</v>
      </c>
      <c r="D145" t="s">
        <v>8</v>
      </c>
      <c r="E145">
        <v>20000</v>
      </c>
      <c r="F145">
        <v>0.49</v>
      </c>
      <c r="G145">
        <v>0.51</v>
      </c>
      <c r="H145" s="37"/>
      <c r="L145" t="s">
        <v>27</v>
      </c>
    </row>
    <row r="146" spans="2:12">
      <c r="B146" s="37">
        <v>45405.5788735029</v>
      </c>
      <c r="C146" t="s">
        <v>19</v>
      </c>
      <c r="D146" t="s">
        <v>8</v>
      </c>
      <c r="E146">
        <v>10000</v>
      </c>
      <c r="F146">
        <v>0.385</v>
      </c>
      <c r="G146">
        <v>0.36</v>
      </c>
      <c r="H146" s="37"/>
      <c r="L146" t="s">
        <v>11</v>
      </c>
    </row>
    <row r="147" spans="2:12">
      <c r="B147" s="37">
        <v>45404.6180741026</v>
      </c>
      <c r="C147" t="s">
        <v>82</v>
      </c>
      <c r="D147" t="s">
        <v>8</v>
      </c>
      <c r="E147">
        <v>10000</v>
      </c>
      <c r="F147">
        <v>0.475</v>
      </c>
      <c r="G147">
        <v>0.505</v>
      </c>
      <c r="H147" s="37"/>
      <c r="L147" t="s">
        <v>11</v>
      </c>
    </row>
    <row r="148" spans="2:12">
      <c r="B148" s="37">
        <v>45404.575395796</v>
      </c>
      <c r="C148" t="s">
        <v>82</v>
      </c>
      <c r="D148" t="s">
        <v>8</v>
      </c>
      <c r="E148">
        <v>10000</v>
      </c>
      <c r="F148">
        <v>0.475</v>
      </c>
      <c r="G148">
        <v>0.505</v>
      </c>
      <c r="H148" s="37"/>
      <c r="L148" t="s">
        <v>11</v>
      </c>
    </row>
    <row r="149" spans="2:12">
      <c r="B149" s="37">
        <v>45404.5701322704</v>
      </c>
      <c r="C149" t="s">
        <v>41</v>
      </c>
      <c r="D149" t="s">
        <v>8</v>
      </c>
      <c r="E149">
        <v>10000</v>
      </c>
      <c r="F149">
        <v>0.4</v>
      </c>
      <c r="G149">
        <v>0.42</v>
      </c>
      <c r="H149" s="37"/>
      <c r="L149" t="s">
        <v>27</v>
      </c>
    </row>
    <row r="150" spans="2:12">
      <c r="B150" s="37">
        <v>45400.5986104755</v>
      </c>
      <c r="C150" t="s">
        <v>42</v>
      </c>
      <c r="D150" t="s">
        <v>8</v>
      </c>
      <c r="E150">
        <v>10000</v>
      </c>
      <c r="F150">
        <v>0.46</v>
      </c>
      <c r="G150">
        <v>0.455</v>
      </c>
      <c r="H150" s="37"/>
      <c r="L150" t="s">
        <v>11</v>
      </c>
    </row>
    <row r="151" spans="2:12">
      <c r="B151" s="37">
        <v>45400.4836847422</v>
      </c>
      <c r="C151" t="s">
        <v>47</v>
      </c>
      <c r="D151" t="s">
        <v>8</v>
      </c>
      <c r="E151">
        <v>10000</v>
      </c>
      <c r="F151">
        <v>0.47</v>
      </c>
      <c r="G151">
        <v>0.495</v>
      </c>
      <c r="H151" s="37"/>
      <c r="L151" t="s">
        <v>11</v>
      </c>
    </row>
    <row r="152" spans="2:12">
      <c r="B152" s="37">
        <v>45397.320190364</v>
      </c>
      <c r="C152" t="s">
        <v>91</v>
      </c>
      <c r="D152" t="s">
        <v>8</v>
      </c>
      <c r="E152">
        <v>10000</v>
      </c>
      <c r="F152">
        <v>0.53</v>
      </c>
      <c r="G152">
        <v>0.54</v>
      </c>
      <c r="H152" s="37"/>
      <c r="L152" t="s">
        <v>11</v>
      </c>
    </row>
    <row r="153" spans="2:12">
      <c r="B153" s="37">
        <v>45386.5100252257</v>
      </c>
      <c r="C153" t="s">
        <v>92</v>
      </c>
      <c r="D153" t="s">
        <v>8</v>
      </c>
      <c r="E153">
        <v>10000</v>
      </c>
      <c r="F153">
        <v>0.375</v>
      </c>
      <c r="G153">
        <v>0.38</v>
      </c>
      <c r="H153" s="37"/>
      <c r="L153" t="s">
        <v>11</v>
      </c>
    </row>
    <row r="154" spans="2:12">
      <c r="B154" s="37">
        <v>45385.5753449549</v>
      </c>
      <c r="C154" t="s">
        <v>93</v>
      </c>
      <c r="D154" t="s">
        <v>8</v>
      </c>
      <c r="E154">
        <v>10000</v>
      </c>
      <c r="F154">
        <v>0.735</v>
      </c>
      <c r="G154">
        <v>0.76</v>
      </c>
      <c r="H154" s="37"/>
      <c r="L154" t="s">
        <v>11</v>
      </c>
    </row>
    <row r="155" spans="2:12">
      <c r="B155" s="37">
        <v>45384.58542981</v>
      </c>
      <c r="C155" t="s">
        <v>94</v>
      </c>
      <c r="D155" t="s">
        <v>8</v>
      </c>
      <c r="E155">
        <v>10000</v>
      </c>
      <c r="F155">
        <v>0.45</v>
      </c>
      <c r="G155">
        <v>0.47</v>
      </c>
      <c r="H155" s="37"/>
      <c r="L155" t="s">
        <v>11</v>
      </c>
    </row>
    <row r="156" spans="2:12">
      <c r="B156" s="37">
        <v>45383.5378605285</v>
      </c>
      <c r="C156" t="s">
        <v>37</v>
      </c>
      <c r="D156" t="s">
        <v>8</v>
      </c>
      <c r="E156">
        <v>15000</v>
      </c>
      <c r="F156">
        <v>0.39</v>
      </c>
      <c r="G156">
        <v>0.42</v>
      </c>
      <c r="H156" s="37"/>
      <c r="L156" t="s">
        <v>11</v>
      </c>
    </row>
  </sheetData>
  <sortState ref="B2:H156">
    <sortCondition ref="H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tabSelected="1" zoomScale="70" zoomScaleNormal="70" workbookViewId="0">
      <selection activeCell="I3" sqref="I2:I3"/>
    </sheetView>
  </sheetViews>
  <sheetFormatPr defaultColWidth="9.13888888888889" defaultRowHeight="10.2"/>
  <cols>
    <col min="1" max="1" width="13" style="1" customWidth="1"/>
    <col min="2" max="2" width="13.287037037037" style="1" customWidth="1"/>
    <col min="3" max="3" width="9.13888888888889" style="1"/>
    <col min="4" max="4" width="13.287037037037" style="1" customWidth="1"/>
    <col min="5" max="5" width="9.71296296296296" style="1" customWidth="1"/>
    <col min="6" max="6" width="15" style="1" customWidth="1"/>
    <col min="7" max="7" width="10.8611111111111" style="1" customWidth="1"/>
    <col min="8" max="8" width="14.1388888888889" style="3" customWidth="1"/>
    <col min="9" max="9" width="12.5740740740741" style="1" customWidth="1"/>
    <col min="10" max="10" width="13.1388888888889" style="1" customWidth="1"/>
    <col min="11" max="11" width="14.1388888888889" style="1" customWidth="1"/>
    <col min="12" max="12" width="13.5740740740741" style="1" customWidth="1"/>
    <col min="13" max="13" width="10.5740740740741" style="1"/>
    <col min="14" max="16384" width="9.13888888888889" style="1"/>
  </cols>
  <sheetData>
    <row r="1" s="1" customFormat="1" ht="16.5" customHeight="1" spans="1:12">
      <c r="A1" s="4" t="s">
        <v>95</v>
      </c>
      <c r="B1" s="4"/>
      <c r="C1" s="4"/>
      <c r="D1" s="4"/>
      <c r="E1" s="4"/>
      <c r="F1" s="4"/>
      <c r="G1" s="4"/>
      <c r="H1" s="5"/>
      <c r="I1" s="4"/>
      <c r="J1" s="4"/>
      <c r="K1" s="5" t="s">
        <v>96</v>
      </c>
      <c r="L1" s="5">
        <v>10000</v>
      </c>
    </row>
    <row r="2" s="1" customFormat="1" ht="16.5" customHeight="1" spans="1:12">
      <c r="A2" s="4" t="s">
        <v>97</v>
      </c>
      <c r="B2" s="4"/>
      <c r="C2" s="4"/>
      <c r="D2" s="4"/>
      <c r="E2" s="5" t="s">
        <v>98</v>
      </c>
      <c r="F2" s="5"/>
      <c r="G2" s="4" t="s">
        <v>99</v>
      </c>
      <c r="H2" s="5" t="s">
        <v>100</v>
      </c>
      <c r="I2" s="4" t="s">
        <v>101</v>
      </c>
      <c r="J2" s="27" t="s">
        <v>102</v>
      </c>
      <c r="K2" s="4" t="s">
        <v>103</v>
      </c>
      <c r="L2" s="4" t="s">
        <v>104</v>
      </c>
    </row>
    <row r="3" s="1" customFormat="1" ht="16.5" customHeight="1" spans="1:12">
      <c r="A3" s="4"/>
      <c r="B3" s="4"/>
      <c r="C3" s="4"/>
      <c r="D3" s="4"/>
      <c r="E3" s="5">
        <f>COUNT(F5:F250)</f>
        <v>155</v>
      </c>
      <c r="F3" s="5"/>
      <c r="G3" s="6">
        <f>COUNTIF(K5:K250,"&gt;0")/COUNT(K5:K250)</f>
        <v>0.806451612903226</v>
      </c>
      <c r="H3" s="7">
        <f>SUM(H5:H250)</f>
        <v>2.77</v>
      </c>
      <c r="I3" s="28">
        <f>SUM(I5:I250)</f>
        <v>37180</v>
      </c>
      <c r="J3" s="29">
        <f>SUM(J5:J250)</f>
        <v>1652.01</v>
      </c>
      <c r="K3" s="30">
        <f>SUM(K5:K250)</f>
        <v>35527.99</v>
      </c>
      <c r="L3" s="31">
        <f>K3/L1</f>
        <v>3.552799</v>
      </c>
    </row>
    <row r="4" s="2" customFormat="1" ht="16.5" customHeight="1" spans="1:12">
      <c r="A4" s="8" t="s">
        <v>105</v>
      </c>
      <c r="B4" s="9" t="s">
        <v>106</v>
      </c>
      <c r="C4" s="10" t="s">
        <v>107</v>
      </c>
      <c r="D4" s="11"/>
      <c r="E4" s="12" t="s">
        <v>108</v>
      </c>
      <c r="F4" s="13" t="s">
        <v>109</v>
      </c>
      <c r="G4" s="14" t="s">
        <v>110</v>
      </c>
      <c r="H4" s="15"/>
      <c r="I4" s="4" t="s">
        <v>101</v>
      </c>
      <c r="J4" s="27" t="s">
        <v>102</v>
      </c>
      <c r="K4" s="4" t="s">
        <v>103</v>
      </c>
      <c r="L4" s="32" t="s">
        <v>6</v>
      </c>
    </row>
    <row r="5" s="1" customFormat="1" ht="14" customHeight="1" spans="1:13">
      <c r="A5" s="16">
        <v>45742.5380220538</v>
      </c>
      <c r="B5" s="17" t="s">
        <v>7</v>
      </c>
      <c r="C5" s="18">
        <v>20000</v>
      </c>
      <c r="D5" s="19" t="s">
        <v>111</v>
      </c>
      <c r="E5" s="20" t="s">
        <v>112</v>
      </c>
      <c r="F5" s="21">
        <v>0.71</v>
      </c>
      <c r="G5" s="22">
        <v>0.725</v>
      </c>
      <c r="H5" s="23">
        <f t="shared" ref="H5:H67" si="0">(IF(E5="SHORT",F5-G5,IF(E5="LONG",G5-F5)))</f>
        <v>0.015</v>
      </c>
      <c r="I5" s="22">
        <f t="shared" ref="I5:I67" si="1">H5*C5</f>
        <v>300</v>
      </c>
      <c r="J5" s="22">
        <f t="shared" ref="J5:J67" si="2">(((F5*C5*0.001)+(G5*C5*0.001)))</f>
        <v>28.7</v>
      </c>
      <c r="K5" s="33">
        <f t="shared" ref="K5:K67" si="3">I5-J5</f>
        <v>271.3</v>
      </c>
      <c r="L5" s="34" t="s">
        <v>113</v>
      </c>
      <c r="M5" s="35"/>
    </row>
    <row r="6" s="1" customFormat="1" ht="14" customHeight="1" spans="1:13">
      <c r="A6" s="24">
        <v>45741.5836446363</v>
      </c>
      <c r="B6" s="25" t="s">
        <v>10</v>
      </c>
      <c r="C6" s="26">
        <v>10000</v>
      </c>
      <c r="D6" s="19" t="s">
        <v>111</v>
      </c>
      <c r="E6" s="20" t="s">
        <v>112</v>
      </c>
      <c r="F6" s="21">
        <v>0.655</v>
      </c>
      <c r="G6" s="22">
        <v>0.7</v>
      </c>
      <c r="H6" s="23">
        <f t="shared" si="0"/>
        <v>0.0449999999999999</v>
      </c>
      <c r="I6" s="22">
        <f t="shared" si="1"/>
        <v>449.999999999999</v>
      </c>
      <c r="J6" s="22">
        <f t="shared" si="2"/>
        <v>13.55</v>
      </c>
      <c r="K6" s="33">
        <f t="shared" si="3"/>
        <v>436.449999999999</v>
      </c>
      <c r="L6" s="34" t="s">
        <v>113</v>
      </c>
      <c r="M6" s="35"/>
    </row>
    <row r="7" s="1" customFormat="1" ht="14" customHeight="1" spans="1:13">
      <c r="A7" s="24">
        <v>45740.518241632</v>
      </c>
      <c r="B7" s="25" t="s">
        <v>12</v>
      </c>
      <c r="C7" s="26">
        <v>10000</v>
      </c>
      <c r="D7" s="19" t="s">
        <v>111</v>
      </c>
      <c r="E7" s="20" t="s">
        <v>112</v>
      </c>
      <c r="F7" s="21">
        <v>0.255</v>
      </c>
      <c r="G7" s="22">
        <v>0.285</v>
      </c>
      <c r="H7" s="23">
        <f t="shared" si="0"/>
        <v>0.03</v>
      </c>
      <c r="I7" s="22">
        <f t="shared" si="1"/>
        <v>300</v>
      </c>
      <c r="J7" s="22">
        <f t="shared" si="2"/>
        <v>5.4</v>
      </c>
      <c r="K7" s="33">
        <f t="shared" si="3"/>
        <v>294.6</v>
      </c>
      <c r="L7" s="34" t="s">
        <v>113</v>
      </c>
      <c r="M7" s="35"/>
    </row>
    <row r="8" s="1" customFormat="1" ht="14" customHeight="1" spans="1:13">
      <c r="A8" s="24">
        <v>45736.3865393518</v>
      </c>
      <c r="B8" s="25" t="s">
        <v>13</v>
      </c>
      <c r="C8" s="26">
        <v>15000</v>
      </c>
      <c r="D8" s="19" t="s">
        <v>111</v>
      </c>
      <c r="E8" s="20" t="s">
        <v>112</v>
      </c>
      <c r="F8" s="21">
        <v>0.655</v>
      </c>
      <c r="G8" s="22">
        <v>0.705</v>
      </c>
      <c r="H8" s="23">
        <f t="shared" si="0"/>
        <v>0.0499999999999999</v>
      </c>
      <c r="I8" s="22">
        <f t="shared" si="1"/>
        <v>749.999999999999</v>
      </c>
      <c r="J8" s="22">
        <f t="shared" si="2"/>
        <v>20.4</v>
      </c>
      <c r="K8" s="33">
        <f t="shared" si="3"/>
        <v>729.599999999999</v>
      </c>
      <c r="L8" s="34" t="s">
        <v>113</v>
      </c>
      <c r="M8" s="35"/>
    </row>
    <row r="9" s="1" customFormat="1" ht="14" customHeight="1" spans="1:13">
      <c r="A9" s="24">
        <v>45735.4450645148</v>
      </c>
      <c r="B9" s="25" t="s">
        <v>14</v>
      </c>
      <c r="C9" s="26">
        <v>10000</v>
      </c>
      <c r="D9" s="19" t="s">
        <v>111</v>
      </c>
      <c r="E9" s="20" t="s">
        <v>112</v>
      </c>
      <c r="F9" s="21">
        <v>0.295</v>
      </c>
      <c r="G9" s="22">
        <v>0.33</v>
      </c>
      <c r="H9" s="23">
        <f t="shared" si="0"/>
        <v>0.035</v>
      </c>
      <c r="I9" s="22">
        <f t="shared" si="1"/>
        <v>350</v>
      </c>
      <c r="J9" s="22">
        <f t="shared" si="2"/>
        <v>6.25</v>
      </c>
      <c r="K9" s="33">
        <f t="shared" si="3"/>
        <v>343.75</v>
      </c>
      <c r="L9" s="34" t="s">
        <v>113</v>
      </c>
      <c r="M9" s="35"/>
    </row>
    <row r="10" s="1" customFormat="1" ht="14" customHeight="1" spans="1:13">
      <c r="A10" s="24">
        <v>45733.5828618459</v>
      </c>
      <c r="B10" s="25" t="s">
        <v>15</v>
      </c>
      <c r="C10" s="26">
        <v>20000</v>
      </c>
      <c r="D10" s="19" t="s">
        <v>111</v>
      </c>
      <c r="E10" s="20" t="s">
        <v>112</v>
      </c>
      <c r="F10" s="21">
        <v>0.235</v>
      </c>
      <c r="G10" s="22">
        <v>0.265</v>
      </c>
      <c r="H10" s="23">
        <f t="shared" si="0"/>
        <v>0.03</v>
      </c>
      <c r="I10" s="22">
        <f t="shared" si="1"/>
        <v>600.000000000001</v>
      </c>
      <c r="J10" s="22">
        <f t="shared" si="2"/>
        <v>10</v>
      </c>
      <c r="K10" s="33">
        <f t="shared" si="3"/>
        <v>590.000000000001</v>
      </c>
      <c r="L10" s="34" t="s">
        <v>113</v>
      </c>
      <c r="M10" s="35"/>
    </row>
    <row r="11" s="1" customFormat="1" ht="14" customHeight="1" spans="1:13">
      <c r="A11" s="24">
        <v>45733.5018696798</v>
      </c>
      <c r="B11" s="25" t="s">
        <v>16</v>
      </c>
      <c r="C11" s="26">
        <v>20000</v>
      </c>
      <c r="D11" s="19" t="s">
        <v>111</v>
      </c>
      <c r="E11" s="20" t="s">
        <v>112</v>
      </c>
      <c r="F11" s="21">
        <v>0.275</v>
      </c>
      <c r="G11" s="22">
        <v>0.3</v>
      </c>
      <c r="H11" s="23">
        <f t="shared" si="0"/>
        <v>0.025</v>
      </c>
      <c r="I11" s="22">
        <f t="shared" si="1"/>
        <v>499.999999999999</v>
      </c>
      <c r="J11" s="22">
        <f t="shared" si="2"/>
        <v>11.5</v>
      </c>
      <c r="K11" s="33">
        <f t="shared" si="3"/>
        <v>488.499999999999</v>
      </c>
      <c r="L11" s="34" t="s">
        <v>113</v>
      </c>
      <c r="M11" s="35"/>
    </row>
    <row r="12" s="1" customFormat="1" ht="14" customHeight="1" spans="1:13">
      <c r="A12" s="24">
        <v>45727.510916224</v>
      </c>
      <c r="B12" s="25" t="s">
        <v>17</v>
      </c>
      <c r="C12" s="26">
        <v>20000</v>
      </c>
      <c r="D12" s="19" t="s">
        <v>111</v>
      </c>
      <c r="E12" s="20" t="s">
        <v>112</v>
      </c>
      <c r="F12" s="21">
        <v>0.52</v>
      </c>
      <c r="G12" s="22">
        <v>0.54</v>
      </c>
      <c r="H12" s="23">
        <f t="shared" si="0"/>
        <v>0.02</v>
      </c>
      <c r="I12" s="22">
        <f t="shared" si="1"/>
        <v>400</v>
      </c>
      <c r="J12" s="22">
        <f t="shared" si="2"/>
        <v>21.2</v>
      </c>
      <c r="K12" s="33">
        <f t="shared" si="3"/>
        <v>378.8</v>
      </c>
      <c r="L12" s="34" t="s">
        <v>113</v>
      </c>
      <c r="M12" s="35"/>
    </row>
    <row r="13" s="1" customFormat="1" ht="14" customHeight="1" spans="1:13">
      <c r="A13" s="24">
        <v>45723.5668839174</v>
      </c>
      <c r="B13" s="25" t="s">
        <v>18</v>
      </c>
      <c r="C13" s="26">
        <v>10000</v>
      </c>
      <c r="D13" s="19" t="s">
        <v>111</v>
      </c>
      <c r="E13" s="20" t="s">
        <v>112</v>
      </c>
      <c r="F13" s="21">
        <v>0.265</v>
      </c>
      <c r="G13" s="22">
        <v>0.265</v>
      </c>
      <c r="H13" s="23">
        <f t="shared" si="0"/>
        <v>0</v>
      </c>
      <c r="I13" s="22">
        <f t="shared" si="1"/>
        <v>0</v>
      </c>
      <c r="J13" s="22">
        <f t="shared" si="2"/>
        <v>5.3</v>
      </c>
      <c r="K13" s="33">
        <f t="shared" si="3"/>
        <v>-5.3</v>
      </c>
      <c r="L13" s="34" t="s">
        <v>114</v>
      </c>
      <c r="M13" s="35"/>
    </row>
    <row r="14" s="1" customFormat="1" ht="14" customHeight="1" spans="1:13">
      <c r="A14" s="24">
        <v>45722.5489718133</v>
      </c>
      <c r="B14" s="25" t="s">
        <v>19</v>
      </c>
      <c r="C14" s="26">
        <v>10000</v>
      </c>
      <c r="D14" s="19" t="s">
        <v>111</v>
      </c>
      <c r="E14" s="20" t="s">
        <v>112</v>
      </c>
      <c r="F14" s="21">
        <v>0.38</v>
      </c>
      <c r="G14" s="22">
        <v>0.41</v>
      </c>
      <c r="H14" s="23">
        <f t="shared" si="0"/>
        <v>0.03</v>
      </c>
      <c r="I14" s="22">
        <f t="shared" si="1"/>
        <v>300</v>
      </c>
      <c r="J14" s="22">
        <f t="shared" si="2"/>
        <v>7.9</v>
      </c>
      <c r="K14" s="33">
        <f t="shared" si="3"/>
        <v>292.1</v>
      </c>
      <c r="L14" s="34" t="s">
        <v>113</v>
      </c>
      <c r="M14" s="35"/>
    </row>
    <row r="15" s="1" customFormat="1" ht="14" customHeight="1" spans="1:13">
      <c r="A15" s="24">
        <v>45715.5129056305</v>
      </c>
      <c r="B15" s="25" t="s">
        <v>17</v>
      </c>
      <c r="C15" s="26">
        <v>10000</v>
      </c>
      <c r="D15" s="19" t="s">
        <v>111</v>
      </c>
      <c r="E15" s="20" t="s">
        <v>112</v>
      </c>
      <c r="F15" s="21">
        <v>0.48</v>
      </c>
      <c r="G15" s="22">
        <v>0.505</v>
      </c>
      <c r="H15" s="23">
        <f t="shared" si="0"/>
        <v>0.025</v>
      </c>
      <c r="I15" s="22">
        <f t="shared" si="1"/>
        <v>250</v>
      </c>
      <c r="J15" s="22">
        <f t="shared" si="2"/>
        <v>9.85</v>
      </c>
      <c r="K15" s="33">
        <f t="shared" si="3"/>
        <v>240.15</v>
      </c>
      <c r="L15" s="34" t="s">
        <v>113</v>
      </c>
      <c r="M15" s="35"/>
    </row>
    <row r="16" s="1" customFormat="1" ht="14" customHeight="1" spans="1:13">
      <c r="A16" s="24">
        <v>45714.5077223702</v>
      </c>
      <c r="B16" s="25" t="s">
        <v>20</v>
      </c>
      <c r="C16" s="26">
        <v>20000</v>
      </c>
      <c r="D16" s="19" t="s">
        <v>111</v>
      </c>
      <c r="E16" s="20" t="s">
        <v>112</v>
      </c>
      <c r="F16" s="21">
        <v>0.17</v>
      </c>
      <c r="G16" s="22">
        <v>0.195</v>
      </c>
      <c r="H16" s="23">
        <f t="shared" si="0"/>
        <v>0.025</v>
      </c>
      <c r="I16" s="22">
        <f t="shared" si="1"/>
        <v>500</v>
      </c>
      <c r="J16" s="22">
        <f t="shared" si="2"/>
        <v>7.3</v>
      </c>
      <c r="K16" s="33">
        <f t="shared" si="3"/>
        <v>492.7</v>
      </c>
      <c r="L16" s="34" t="s">
        <v>113</v>
      </c>
      <c r="M16" s="35"/>
    </row>
    <row r="17" s="1" customFormat="1" ht="14" customHeight="1" spans="1:13">
      <c r="A17" s="24">
        <v>45713.5119134544</v>
      </c>
      <c r="B17" s="25" t="s">
        <v>22</v>
      </c>
      <c r="C17" s="26">
        <v>20000</v>
      </c>
      <c r="D17" s="19" t="s">
        <v>111</v>
      </c>
      <c r="E17" s="20" t="s">
        <v>112</v>
      </c>
      <c r="F17" s="21">
        <v>0.47</v>
      </c>
      <c r="G17" s="22">
        <v>0.47</v>
      </c>
      <c r="H17" s="23">
        <f t="shared" si="0"/>
        <v>0</v>
      </c>
      <c r="I17" s="22">
        <f t="shared" si="1"/>
        <v>0</v>
      </c>
      <c r="J17" s="22">
        <f t="shared" si="2"/>
        <v>18.8</v>
      </c>
      <c r="K17" s="33">
        <f t="shared" si="3"/>
        <v>-18.8</v>
      </c>
      <c r="L17" s="34" t="s">
        <v>114</v>
      </c>
      <c r="M17" s="35"/>
    </row>
    <row r="18" s="1" customFormat="1" ht="14" customHeight="1" spans="1:13">
      <c r="A18" s="24">
        <v>45713.5073607749</v>
      </c>
      <c r="B18" s="25" t="s">
        <v>23</v>
      </c>
      <c r="C18" s="26">
        <v>20000</v>
      </c>
      <c r="D18" s="19" t="s">
        <v>111</v>
      </c>
      <c r="E18" s="20" t="s">
        <v>112</v>
      </c>
      <c r="F18" s="21">
        <v>0.265</v>
      </c>
      <c r="G18" s="22">
        <v>0.26</v>
      </c>
      <c r="H18" s="23">
        <f t="shared" si="0"/>
        <v>-0.005</v>
      </c>
      <c r="I18" s="22">
        <f t="shared" si="1"/>
        <v>-100</v>
      </c>
      <c r="J18" s="22">
        <f t="shared" si="2"/>
        <v>10.5</v>
      </c>
      <c r="K18" s="33">
        <f t="shared" si="3"/>
        <v>-110.5</v>
      </c>
      <c r="L18" s="34" t="s">
        <v>114</v>
      </c>
      <c r="M18" s="35"/>
    </row>
    <row r="19" s="1" customFormat="1" ht="14" customHeight="1" spans="1:13">
      <c r="A19" s="24">
        <v>45709.5463846352</v>
      </c>
      <c r="B19" s="25" t="s">
        <v>24</v>
      </c>
      <c r="C19" s="26">
        <v>20000</v>
      </c>
      <c r="D19" s="19" t="s">
        <v>111</v>
      </c>
      <c r="E19" s="20" t="s">
        <v>112</v>
      </c>
      <c r="F19" s="21">
        <v>0.575</v>
      </c>
      <c r="G19" s="22">
        <v>0.625</v>
      </c>
      <c r="H19" s="23">
        <f t="shared" si="0"/>
        <v>0.05</v>
      </c>
      <c r="I19" s="22">
        <f t="shared" si="1"/>
        <v>1000</v>
      </c>
      <c r="J19" s="22">
        <f t="shared" si="2"/>
        <v>24</v>
      </c>
      <c r="K19" s="33">
        <f t="shared" si="3"/>
        <v>976.000000000001</v>
      </c>
      <c r="L19" s="34" t="s">
        <v>113</v>
      </c>
      <c r="M19" s="35"/>
    </row>
    <row r="20" s="1" customFormat="1" ht="14" customHeight="1" spans="1:13">
      <c r="A20" s="24">
        <v>45709.5026824597</v>
      </c>
      <c r="B20" s="25" t="s">
        <v>25</v>
      </c>
      <c r="C20" s="26">
        <v>20000</v>
      </c>
      <c r="D20" s="19" t="s">
        <v>111</v>
      </c>
      <c r="E20" s="20" t="s">
        <v>112</v>
      </c>
      <c r="F20" s="21">
        <v>0.33</v>
      </c>
      <c r="G20" s="22">
        <v>0.34</v>
      </c>
      <c r="H20" s="23">
        <f t="shared" si="0"/>
        <v>0.01</v>
      </c>
      <c r="I20" s="22">
        <f t="shared" si="1"/>
        <v>200</v>
      </c>
      <c r="J20" s="22">
        <f t="shared" si="2"/>
        <v>13.4</v>
      </c>
      <c r="K20" s="33">
        <f t="shared" si="3"/>
        <v>186.6</v>
      </c>
      <c r="L20" s="34" t="s">
        <v>113</v>
      </c>
      <c r="M20" s="35"/>
    </row>
    <row r="21" s="1" customFormat="1" ht="14" customHeight="1" spans="1:13">
      <c r="A21" s="24">
        <v>45705.5811606855</v>
      </c>
      <c r="B21" s="25" t="s">
        <v>17</v>
      </c>
      <c r="C21" s="26">
        <v>20000</v>
      </c>
      <c r="D21" s="19" t="s">
        <v>111</v>
      </c>
      <c r="E21" s="20" t="s">
        <v>112</v>
      </c>
      <c r="F21" s="21">
        <v>0.455</v>
      </c>
      <c r="G21" s="22">
        <v>0.515</v>
      </c>
      <c r="H21" s="23">
        <f t="shared" si="0"/>
        <v>0.06</v>
      </c>
      <c r="I21" s="22">
        <f t="shared" si="1"/>
        <v>1200</v>
      </c>
      <c r="J21" s="22">
        <f t="shared" si="2"/>
        <v>19.4</v>
      </c>
      <c r="K21" s="33">
        <f t="shared" si="3"/>
        <v>1180.6</v>
      </c>
      <c r="L21" s="34" t="s">
        <v>113</v>
      </c>
      <c r="M21" s="35"/>
    </row>
    <row r="22" s="1" customFormat="1" ht="14" customHeight="1" spans="1:13">
      <c r="A22" s="24">
        <v>45700.5624424268</v>
      </c>
      <c r="B22" s="25" t="s">
        <v>14</v>
      </c>
      <c r="C22" s="26">
        <v>20000</v>
      </c>
      <c r="D22" s="19" t="s">
        <v>111</v>
      </c>
      <c r="E22" s="20" t="s">
        <v>112</v>
      </c>
      <c r="F22" s="21">
        <v>0.27</v>
      </c>
      <c r="G22" s="22">
        <v>0.28</v>
      </c>
      <c r="H22" s="23">
        <f t="shared" si="0"/>
        <v>0.01</v>
      </c>
      <c r="I22" s="22">
        <f t="shared" si="1"/>
        <v>200</v>
      </c>
      <c r="J22" s="22">
        <f t="shared" si="2"/>
        <v>11</v>
      </c>
      <c r="K22" s="33">
        <f t="shared" si="3"/>
        <v>189</v>
      </c>
      <c r="L22" s="34" t="s">
        <v>113</v>
      </c>
      <c r="M22" s="35"/>
    </row>
    <row r="23" s="1" customFormat="1" ht="14" customHeight="1" spans="1:13">
      <c r="A23" s="24">
        <v>45698.5524300487</v>
      </c>
      <c r="B23" s="25" t="s">
        <v>26</v>
      </c>
      <c r="C23" s="26">
        <v>10000</v>
      </c>
      <c r="D23" s="19" t="s">
        <v>111</v>
      </c>
      <c r="E23" s="20" t="s">
        <v>112</v>
      </c>
      <c r="F23" s="21">
        <v>0.545</v>
      </c>
      <c r="G23" s="22">
        <v>0.55</v>
      </c>
      <c r="H23" s="23">
        <f t="shared" si="0"/>
        <v>0.005</v>
      </c>
      <c r="I23" s="22">
        <f t="shared" si="1"/>
        <v>50</v>
      </c>
      <c r="J23" s="22">
        <f t="shared" si="2"/>
        <v>10.95</v>
      </c>
      <c r="K23" s="33">
        <f t="shared" si="3"/>
        <v>39.05</v>
      </c>
      <c r="L23" s="34" t="s">
        <v>113</v>
      </c>
      <c r="M23" s="35"/>
    </row>
    <row r="24" s="1" customFormat="1" ht="14" customHeight="1" spans="1:13">
      <c r="A24" s="24">
        <v>45695.3096046089</v>
      </c>
      <c r="B24" s="25" t="s">
        <v>28</v>
      </c>
      <c r="C24" s="26">
        <v>10000</v>
      </c>
      <c r="D24" s="19" t="s">
        <v>111</v>
      </c>
      <c r="E24" s="20" t="s">
        <v>112</v>
      </c>
      <c r="F24" s="21">
        <v>0.515</v>
      </c>
      <c r="G24" s="22">
        <v>0.525</v>
      </c>
      <c r="H24" s="23">
        <f t="shared" si="0"/>
        <v>0.01</v>
      </c>
      <c r="I24" s="22">
        <f t="shared" si="1"/>
        <v>100</v>
      </c>
      <c r="J24" s="22">
        <f t="shared" si="2"/>
        <v>10.4</v>
      </c>
      <c r="K24" s="33">
        <f t="shared" si="3"/>
        <v>89.6000000000001</v>
      </c>
      <c r="L24" s="34" t="s">
        <v>113</v>
      </c>
      <c r="M24" s="35"/>
    </row>
    <row r="25" s="1" customFormat="1" ht="14" customHeight="1" spans="1:13">
      <c r="A25" s="24">
        <v>45693.3518777757</v>
      </c>
      <c r="B25" s="25" t="s">
        <v>29</v>
      </c>
      <c r="C25" s="26">
        <v>10000</v>
      </c>
      <c r="D25" s="19" t="s">
        <v>111</v>
      </c>
      <c r="E25" s="20" t="s">
        <v>112</v>
      </c>
      <c r="F25" s="21">
        <v>0.475</v>
      </c>
      <c r="G25" s="22">
        <v>0.48</v>
      </c>
      <c r="H25" s="23">
        <f t="shared" si="0"/>
        <v>0.005</v>
      </c>
      <c r="I25" s="22">
        <f t="shared" si="1"/>
        <v>50</v>
      </c>
      <c r="J25" s="22">
        <f t="shared" si="2"/>
        <v>9.55</v>
      </c>
      <c r="K25" s="33">
        <f t="shared" si="3"/>
        <v>40.45</v>
      </c>
      <c r="L25" s="34" t="s">
        <v>113</v>
      </c>
      <c r="M25" s="35"/>
    </row>
    <row r="26" s="1" customFormat="1" ht="14" customHeight="1" spans="1:13">
      <c r="A26" s="24">
        <v>45684.521825955</v>
      </c>
      <c r="B26" s="25" t="s">
        <v>17</v>
      </c>
      <c r="C26" s="26">
        <v>5000</v>
      </c>
      <c r="D26" s="19" t="s">
        <v>111</v>
      </c>
      <c r="E26" s="20" t="s">
        <v>112</v>
      </c>
      <c r="F26" s="21">
        <v>0.385</v>
      </c>
      <c r="G26" s="22">
        <v>0.39</v>
      </c>
      <c r="H26" s="23">
        <f t="shared" si="0"/>
        <v>0.005</v>
      </c>
      <c r="I26" s="22">
        <f t="shared" si="1"/>
        <v>25</v>
      </c>
      <c r="J26" s="22">
        <f t="shared" si="2"/>
        <v>3.875</v>
      </c>
      <c r="K26" s="33">
        <f t="shared" si="3"/>
        <v>21.125</v>
      </c>
      <c r="L26" s="34" t="s">
        <v>113</v>
      </c>
      <c r="M26" s="35"/>
    </row>
    <row r="27" s="1" customFormat="1" ht="14" customHeight="1" spans="1:13">
      <c r="A27" s="24">
        <v>45680.40764679</v>
      </c>
      <c r="B27" s="25" t="s">
        <v>31</v>
      </c>
      <c r="C27" s="26">
        <v>10000</v>
      </c>
      <c r="D27" s="19" t="s">
        <v>111</v>
      </c>
      <c r="E27" s="20" t="s">
        <v>112</v>
      </c>
      <c r="F27" s="21">
        <v>0.445</v>
      </c>
      <c r="G27" s="22">
        <v>0.45</v>
      </c>
      <c r="H27" s="23">
        <f t="shared" si="0"/>
        <v>0.005</v>
      </c>
      <c r="I27" s="22">
        <f t="shared" si="1"/>
        <v>50</v>
      </c>
      <c r="J27" s="22">
        <f t="shared" si="2"/>
        <v>8.95</v>
      </c>
      <c r="K27" s="33">
        <f t="shared" si="3"/>
        <v>41.05</v>
      </c>
      <c r="L27" s="34" t="s">
        <v>113</v>
      </c>
      <c r="M27" s="35"/>
    </row>
    <row r="28" s="1" customFormat="1" ht="14" customHeight="1" spans="1:13">
      <c r="A28" s="24">
        <v>45679.5050856753</v>
      </c>
      <c r="B28" s="25" t="s">
        <v>32</v>
      </c>
      <c r="C28" s="26">
        <v>10000</v>
      </c>
      <c r="D28" s="19" t="s">
        <v>111</v>
      </c>
      <c r="E28" s="20" t="s">
        <v>112</v>
      </c>
      <c r="F28" s="21">
        <v>0.37</v>
      </c>
      <c r="G28" s="22">
        <v>0.34</v>
      </c>
      <c r="H28" s="23">
        <f t="shared" si="0"/>
        <v>-0.03</v>
      </c>
      <c r="I28" s="22">
        <f t="shared" si="1"/>
        <v>-300</v>
      </c>
      <c r="J28" s="22">
        <f t="shared" si="2"/>
        <v>7.1</v>
      </c>
      <c r="K28" s="33">
        <f t="shared" si="3"/>
        <v>-307.1</v>
      </c>
      <c r="L28" s="34" t="s">
        <v>114</v>
      </c>
      <c r="M28" s="35"/>
    </row>
    <row r="29" s="1" customFormat="1" ht="14" customHeight="1" spans="1:13">
      <c r="A29" s="24">
        <v>45678.3819282032</v>
      </c>
      <c r="B29" s="25" t="s">
        <v>33</v>
      </c>
      <c r="C29" s="26">
        <v>10000</v>
      </c>
      <c r="D29" s="19" t="s">
        <v>111</v>
      </c>
      <c r="E29" s="20" t="s">
        <v>112</v>
      </c>
      <c r="F29" s="21">
        <v>0.37</v>
      </c>
      <c r="G29" s="22">
        <v>0.37</v>
      </c>
      <c r="H29" s="23">
        <f t="shared" si="0"/>
        <v>0</v>
      </c>
      <c r="I29" s="22">
        <f t="shared" si="1"/>
        <v>0</v>
      </c>
      <c r="J29" s="22">
        <f t="shared" si="2"/>
        <v>7.4</v>
      </c>
      <c r="K29" s="33">
        <f t="shared" si="3"/>
        <v>-7.4</v>
      </c>
      <c r="L29" s="34" t="s">
        <v>114</v>
      </c>
      <c r="M29" s="35"/>
    </row>
    <row r="30" s="1" customFormat="1" ht="14" customHeight="1" spans="1:13">
      <c r="A30" s="24">
        <v>45677.3464986459</v>
      </c>
      <c r="B30" s="25" t="s">
        <v>34</v>
      </c>
      <c r="C30" s="26">
        <v>10000</v>
      </c>
      <c r="D30" s="19" t="s">
        <v>111</v>
      </c>
      <c r="E30" s="20" t="s">
        <v>112</v>
      </c>
      <c r="F30" s="21">
        <v>0.585</v>
      </c>
      <c r="G30" s="22">
        <v>0.62</v>
      </c>
      <c r="H30" s="23">
        <f t="shared" si="0"/>
        <v>0.035</v>
      </c>
      <c r="I30" s="22">
        <f t="shared" si="1"/>
        <v>350</v>
      </c>
      <c r="J30" s="22">
        <f t="shared" si="2"/>
        <v>12.05</v>
      </c>
      <c r="K30" s="33">
        <f t="shared" si="3"/>
        <v>337.95</v>
      </c>
      <c r="L30" s="34" t="s">
        <v>113</v>
      </c>
      <c r="M30" s="35"/>
    </row>
    <row r="31" s="1" customFormat="1" ht="14" customHeight="1" spans="1:13">
      <c r="A31" s="24">
        <v>45674.5049896464</v>
      </c>
      <c r="B31" s="25" t="s">
        <v>19</v>
      </c>
      <c r="C31" s="26">
        <v>10000</v>
      </c>
      <c r="D31" s="19" t="s">
        <v>111</v>
      </c>
      <c r="E31" s="20" t="s">
        <v>112</v>
      </c>
      <c r="F31" s="21">
        <v>0.51</v>
      </c>
      <c r="G31" s="22">
        <v>0.53</v>
      </c>
      <c r="H31" s="23">
        <f t="shared" si="0"/>
        <v>0.02</v>
      </c>
      <c r="I31" s="22">
        <f t="shared" si="1"/>
        <v>200</v>
      </c>
      <c r="J31" s="22">
        <f t="shared" si="2"/>
        <v>10.4</v>
      </c>
      <c r="K31" s="33">
        <f t="shared" si="3"/>
        <v>189.6</v>
      </c>
      <c r="L31" s="34" t="s">
        <v>113</v>
      </c>
      <c r="M31" s="35"/>
    </row>
    <row r="32" s="1" customFormat="1" ht="14" customHeight="1" spans="1:13">
      <c r="A32" s="24">
        <v>45672.560159803</v>
      </c>
      <c r="B32" s="25" t="s">
        <v>17</v>
      </c>
      <c r="C32" s="26">
        <v>20000</v>
      </c>
      <c r="D32" s="19" t="s">
        <v>111</v>
      </c>
      <c r="E32" s="20" t="s">
        <v>112</v>
      </c>
      <c r="F32" s="21">
        <v>0.31</v>
      </c>
      <c r="G32" s="22">
        <v>0.33</v>
      </c>
      <c r="H32" s="23">
        <f t="shared" si="0"/>
        <v>0.02</v>
      </c>
      <c r="I32" s="22">
        <f t="shared" si="1"/>
        <v>400</v>
      </c>
      <c r="J32" s="22">
        <f t="shared" si="2"/>
        <v>12.8</v>
      </c>
      <c r="K32" s="33">
        <f t="shared" si="3"/>
        <v>387.2</v>
      </c>
      <c r="L32" s="34" t="s">
        <v>113</v>
      </c>
      <c r="M32" s="35"/>
    </row>
    <row r="33" s="1" customFormat="1" ht="14" customHeight="1" spans="1:13">
      <c r="A33" s="24">
        <v>45671.5643774774</v>
      </c>
      <c r="B33" s="25" t="s">
        <v>35</v>
      </c>
      <c r="C33" s="26">
        <v>20000</v>
      </c>
      <c r="D33" s="19" t="s">
        <v>111</v>
      </c>
      <c r="E33" s="20" t="s">
        <v>112</v>
      </c>
      <c r="F33" s="21">
        <v>0.44</v>
      </c>
      <c r="G33" s="22">
        <v>0.47</v>
      </c>
      <c r="H33" s="23">
        <f t="shared" si="0"/>
        <v>0.03</v>
      </c>
      <c r="I33" s="22">
        <f t="shared" si="1"/>
        <v>599.999999999999</v>
      </c>
      <c r="J33" s="22">
        <f t="shared" si="2"/>
        <v>18.2</v>
      </c>
      <c r="K33" s="33">
        <f t="shared" si="3"/>
        <v>581.799999999999</v>
      </c>
      <c r="L33" s="34" t="s">
        <v>113</v>
      </c>
      <c r="M33" s="35"/>
    </row>
    <row r="34" ht="15.15" spans="1:13">
      <c r="A34" s="24">
        <v>45671.564068808</v>
      </c>
      <c r="B34" s="25" t="s">
        <v>35</v>
      </c>
      <c r="C34" s="26">
        <v>20000</v>
      </c>
      <c r="D34" s="19" t="s">
        <v>111</v>
      </c>
      <c r="E34" s="20" t="s">
        <v>112</v>
      </c>
      <c r="F34" s="21">
        <v>0.44</v>
      </c>
      <c r="G34" s="22">
        <v>0.47</v>
      </c>
      <c r="H34" s="23">
        <f t="shared" si="0"/>
        <v>0.03</v>
      </c>
      <c r="I34" s="22">
        <f t="shared" si="1"/>
        <v>599.999999999999</v>
      </c>
      <c r="J34" s="22">
        <f t="shared" si="2"/>
        <v>18.2</v>
      </c>
      <c r="K34" s="33">
        <f t="shared" si="3"/>
        <v>581.799999999999</v>
      </c>
      <c r="L34" s="34" t="s">
        <v>113</v>
      </c>
      <c r="M34" s="35"/>
    </row>
    <row r="35" ht="15.15" spans="1:13">
      <c r="A35" s="24">
        <v>45670.5736218423</v>
      </c>
      <c r="B35" s="25" t="s">
        <v>15</v>
      </c>
      <c r="C35" s="26">
        <v>10000</v>
      </c>
      <c r="D35" s="19" t="s">
        <v>111</v>
      </c>
      <c r="E35" s="20" t="s">
        <v>112</v>
      </c>
      <c r="F35" s="21">
        <v>0.475</v>
      </c>
      <c r="G35" s="22">
        <v>0.515</v>
      </c>
      <c r="H35" s="23">
        <f t="shared" si="0"/>
        <v>0.04</v>
      </c>
      <c r="I35" s="22">
        <f t="shared" si="1"/>
        <v>400</v>
      </c>
      <c r="J35" s="22">
        <f t="shared" si="2"/>
        <v>9.9</v>
      </c>
      <c r="K35" s="33">
        <f t="shared" si="3"/>
        <v>390.1</v>
      </c>
      <c r="L35" s="34" t="s">
        <v>113</v>
      </c>
      <c r="M35" s="35"/>
    </row>
    <row r="36" ht="15.15" spans="1:13">
      <c r="A36" s="24">
        <v>45667.5698883</v>
      </c>
      <c r="B36" s="25" t="s">
        <v>36</v>
      </c>
      <c r="C36" s="26">
        <v>10000</v>
      </c>
      <c r="D36" s="19" t="s">
        <v>111</v>
      </c>
      <c r="E36" s="20" t="s">
        <v>112</v>
      </c>
      <c r="F36" s="21">
        <v>0.43</v>
      </c>
      <c r="G36" s="22">
        <v>0.41</v>
      </c>
      <c r="H36" s="23">
        <f t="shared" si="0"/>
        <v>-0.02</v>
      </c>
      <c r="I36" s="22">
        <f t="shared" si="1"/>
        <v>-200</v>
      </c>
      <c r="J36" s="22">
        <f t="shared" si="2"/>
        <v>8.4</v>
      </c>
      <c r="K36" s="33">
        <f t="shared" si="3"/>
        <v>-208.4</v>
      </c>
      <c r="L36" s="34" t="s">
        <v>114</v>
      </c>
      <c r="M36" s="35"/>
    </row>
    <row r="37" ht="15.15" spans="1:13">
      <c r="A37" s="24">
        <v>45663.5128052</v>
      </c>
      <c r="B37" s="25" t="s">
        <v>37</v>
      </c>
      <c r="C37" s="26">
        <v>10000</v>
      </c>
      <c r="D37" s="19" t="s">
        <v>111</v>
      </c>
      <c r="E37" s="20" t="s">
        <v>112</v>
      </c>
      <c r="F37" s="21">
        <v>0.275</v>
      </c>
      <c r="G37" s="22">
        <v>0.275</v>
      </c>
      <c r="H37" s="23">
        <f t="shared" si="0"/>
        <v>0</v>
      </c>
      <c r="I37" s="22">
        <f t="shared" si="1"/>
        <v>0</v>
      </c>
      <c r="J37" s="22">
        <f t="shared" si="2"/>
        <v>5.5</v>
      </c>
      <c r="K37" s="33">
        <f t="shared" si="3"/>
        <v>-5.5</v>
      </c>
      <c r="L37" s="34" t="s">
        <v>114</v>
      </c>
      <c r="M37" s="35"/>
    </row>
    <row r="38" ht="15.15" spans="1:13">
      <c r="A38" s="24">
        <v>45660.4102641682</v>
      </c>
      <c r="B38" s="25" t="s">
        <v>38</v>
      </c>
      <c r="C38" s="26">
        <v>10000</v>
      </c>
      <c r="D38" s="19" t="s">
        <v>111</v>
      </c>
      <c r="E38" s="20" t="s">
        <v>112</v>
      </c>
      <c r="F38" s="21">
        <v>0.73</v>
      </c>
      <c r="G38" s="22">
        <v>0.765</v>
      </c>
      <c r="H38" s="23">
        <f t="shared" si="0"/>
        <v>0.035</v>
      </c>
      <c r="I38" s="22">
        <f t="shared" si="1"/>
        <v>350</v>
      </c>
      <c r="J38" s="22">
        <f t="shared" si="2"/>
        <v>14.95</v>
      </c>
      <c r="K38" s="33">
        <f t="shared" si="3"/>
        <v>335.05</v>
      </c>
      <c r="L38" s="34" t="s">
        <v>113</v>
      </c>
      <c r="M38" s="35"/>
    </row>
    <row r="39" ht="15.15" spans="1:13">
      <c r="A39" s="24">
        <v>45652.4121202309</v>
      </c>
      <c r="B39" s="25" t="s">
        <v>39</v>
      </c>
      <c r="C39" s="26">
        <v>10000</v>
      </c>
      <c r="D39" s="19" t="s">
        <v>111</v>
      </c>
      <c r="E39" s="20" t="s">
        <v>112</v>
      </c>
      <c r="F39" s="21">
        <v>0.475</v>
      </c>
      <c r="G39" s="22">
        <v>0.505</v>
      </c>
      <c r="H39" s="23">
        <f t="shared" si="0"/>
        <v>0.03</v>
      </c>
      <c r="I39" s="22">
        <f t="shared" si="1"/>
        <v>300</v>
      </c>
      <c r="J39" s="22">
        <f t="shared" si="2"/>
        <v>9.8</v>
      </c>
      <c r="K39" s="33">
        <f t="shared" si="3"/>
        <v>290.2</v>
      </c>
      <c r="L39" s="34" t="s">
        <v>113</v>
      </c>
      <c r="M39" s="35"/>
    </row>
    <row r="40" ht="15.15" spans="1:13">
      <c r="A40" s="24">
        <v>45652.3824115423</v>
      </c>
      <c r="B40" s="25" t="s">
        <v>40</v>
      </c>
      <c r="C40" s="26">
        <v>10000</v>
      </c>
      <c r="D40" s="19" t="s">
        <v>111</v>
      </c>
      <c r="E40" s="20" t="s">
        <v>112</v>
      </c>
      <c r="F40" s="21">
        <v>0.37</v>
      </c>
      <c r="G40" s="22">
        <v>0.375</v>
      </c>
      <c r="H40" s="23">
        <f t="shared" si="0"/>
        <v>0.005</v>
      </c>
      <c r="I40" s="22">
        <f t="shared" si="1"/>
        <v>50</v>
      </c>
      <c r="J40" s="22">
        <f t="shared" si="2"/>
        <v>7.45</v>
      </c>
      <c r="K40" s="33">
        <f t="shared" si="3"/>
        <v>42.55</v>
      </c>
      <c r="L40" s="34" t="s">
        <v>113</v>
      </c>
      <c r="M40" s="35"/>
    </row>
    <row r="41" ht="15.15" spans="1:13">
      <c r="A41" s="24">
        <v>45650.5138361082</v>
      </c>
      <c r="B41" s="25" t="s">
        <v>19</v>
      </c>
      <c r="C41" s="26">
        <v>10000</v>
      </c>
      <c r="D41" s="19" t="s">
        <v>111</v>
      </c>
      <c r="E41" s="20" t="s">
        <v>112</v>
      </c>
      <c r="F41" s="21">
        <v>0.555</v>
      </c>
      <c r="G41" s="22">
        <v>0.575</v>
      </c>
      <c r="H41" s="23">
        <f t="shared" si="0"/>
        <v>0.0199999999999999</v>
      </c>
      <c r="I41" s="22">
        <f t="shared" si="1"/>
        <v>199.999999999999</v>
      </c>
      <c r="J41" s="22">
        <f t="shared" si="2"/>
        <v>11.3</v>
      </c>
      <c r="K41" s="33">
        <f t="shared" si="3"/>
        <v>188.699999999999</v>
      </c>
      <c r="L41" s="34" t="s">
        <v>113</v>
      </c>
      <c r="M41" s="35"/>
    </row>
    <row r="42" ht="15.15" spans="1:13">
      <c r="A42" s="24">
        <v>45649.3943893485</v>
      </c>
      <c r="B42" s="25" t="s">
        <v>41</v>
      </c>
      <c r="C42" s="26">
        <v>15000</v>
      </c>
      <c r="D42" s="19" t="s">
        <v>111</v>
      </c>
      <c r="E42" s="20" t="s">
        <v>112</v>
      </c>
      <c r="F42" s="21">
        <v>0.58</v>
      </c>
      <c r="G42" s="22">
        <v>0.615</v>
      </c>
      <c r="H42" s="23">
        <f t="shared" si="0"/>
        <v>0.035</v>
      </c>
      <c r="I42" s="22">
        <f t="shared" si="1"/>
        <v>525</v>
      </c>
      <c r="J42" s="22">
        <f t="shared" si="2"/>
        <v>17.925</v>
      </c>
      <c r="K42" s="33">
        <f t="shared" si="3"/>
        <v>507.075</v>
      </c>
      <c r="L42" s="34" t="s">
        <v>113</v>
      </c>
      <c r="M42" s="35"/>
    </row>
    <row r="43" ht="15.15" spans="1:13">
      <c r="A43" s="24">
        <v>45646.578279201</v>
      </c>
      <c r="B43" s="25" t="s">
        <v>42</v>
      </c>
      <c r="C43" s="26">
        <v>10000</v>
      </c>
      <c r="D43" s="19" t="s">
        <v>111</v>
      </c>
      <c r="E43" s="20" t="s">
        <v>112</v>
      </c>
      <c r="F43" s="21">
        <v>0.545</v>
      </c>
      <c r="G43" s="22">
        <v>0.54</v>
      </c>
      <c r="H43" s="23">
        <f t="shared" si="0"/>
        <v>-0.005</v>
      </c>
      <c r="I43" s="22">
        <f t="shared" si="1"/>
        <v>-50</v>
      </c>
      <c r="J43" s="22">
        <f t="shared" si="2"/>
        <v>10.85</v>
      </c>
      <c r="K43" s="33">
        <f t="shared" si="3"/>
        <v>-60.85</v>
      </c>
      <c r="L43" s="34" t="s">
        <v>114</v>
      </c>
      <c r="M43" s="35"/>
    </row>
    <row r="44" ht="15.15" spans="1:13">
      <c r="A44" s="24">
        <v>45645.584176843</v>
      </c>
      <c r="B44" s="25" t="s">
        <v>43</v>
      </c>
      <c r="C44" s="26">
        <v>10000</v>
      </c>
      <c r="D44" s="19" t="s">
        <v>111</v>
      </c>
      <c r="E44" s="20" t="s">
        <v>112</v>
      </c>
      <c r="F44" s="21">
        <v>0.29</v>
      </c>
      <c r="G44" s="22">
        <v>0.305</v>
      </c>
      <c r="H44" s="23">
        <f t="shared" si="0"/>
        <v>0.015</v>
      </c>
      <c r="I44" s="22">
        <f t="shared" si="1"/>
        <v>150</v>
      </c>
      <c r="J44" s="22">
        <f t="shared" si="2"/>
        <v>5.95</v>
      </c>
      <c r="K44" s="33">
        <f t="shared" si="3"/>
        <v>144.05</v>
      </c>
      <c r="L44" s="34" t="s">
        <v>113</v>
      </c>
      <c r="M44" s="35"/>
    </row>
    <row r="45" ht="15.15" spans="1:13">
      <c r="A45" s="24">
        <v>45642.5958161677</v>
      </c>
      <c r="B45" s="25" t="s">
        <v>44</v>
      </c>
      <c r="C45" s="26">
        <v>15000</v>
      </c>
      <c r="D45" s="19" t="s">
        <v>111</v>
      </c>
      <c r="E45" s="20" t="s">
        <v>112</v>
      </c>
      <c r="F45" s="21">
        <v>0.43</v>
      </c>
      <c r="G45" s="22">
        <v>0.46</v>
      </c>
      <c r="H45" s="23">
        <f t="shared" si="0"/>
        <v>0.03</v>
      </c>
      <c r="I45" s="22">
        <f t="shared" si="1"/>
        <v>450</v>
      </c>
      <c r="J45" s="22">
        <f t="shared" si="2"/>
        <v>13.35</v>
      </c>
      <c r="K45" s="33">
        <f t="shared" si="3"/>
        <v>436.65</v>
      </c>
      <c r="L45" s="34" t="s">
        <v>113</v>
      </c>
      <c r="M45" s="35"/>
    </row>
    <row r="46" ht="15.15" spans="1:13">
      <c r="A46" s="24">
        <v>45638.5144557176</v>
      </c>
      <c r="B46" s="25" t="s">
        <v>28</v>
      </c>
      <c r="C46" s="26">
        <v>20000</v>
      </c>
      <c r="D46" s="19" t="s">
        <v>111</v>
      </c>
      <c r="E46" s="20" t="s">
        <v>112</v>
      </c>
      <c r="F46" s="21">
        <v>0.565</v>
      </c>
      <c r="G46" s="22">
        <v>0.605</v>
      </c>
      <c r="H46" s="23">
        <f t="shared" si="0"/>
        <v>0.04</v>
      </c>
      <c r="I46" s="22">
        <f t="shared" si="1"/>
        <v>800.000000000001</v>
      </c>
      <c r="J46" s="22">
        <f t="shared" si="2"/>
        <v>23.4</v>
      </c>
      <c r="K46" s="33">
        <f t="shared" si="3"/>
        <v>776.600000000001</v>
      </c>
      <c r="L46" s="34" t="s">
        <v>113</v>
      </c>
      <c r="M46" s="35"/>
    </row>
    <row r="47" ht="15.15" spans="1:13">
      <c r="A47" s="24">
        <v>45638.5112133231</v>
      </c>
      <c r="B47" s="25" t="s">
        <v>16</v>
      </c>
      <c r="C47" s="26">
        <v>15000</v>
      </c>
      <c r="D47" s="19" t="s">
        <v>111</v>
      </c>
      <c r="E47" s="20" t="s">
        <v>112</v>
      </c>
      <c r="F47" s="21">
        <v>0.685</v>
      </c>
      <c r="G47" s="22">
        <v>0.73</v>
      </c>
      <c r="H47" s="23">
        <f t="shared" si="0"/>
        <v>0.0449999999999999</v>
      </c>
      <c r="I47" s="22">
        <f t="shared" si="1"/>
        <v>674.999999999999</v>
      </c>
      <c r="J47" s="22">
        <f t="shared" si="2"/>
        <v>21.225</v>
      </c>
      <c r="K47" s="33">
        <f t="shared" si="3"/>
        <v>653.774999999999</v>
      </c>
      <c r="L47" s="34" t="s">
        <v>113</v>
      </c>
      <c r="M47" s="35"/>
    </row>
    <row r="48" ht="15.15" spans="1:13">
      <c r="A48" s="24">
        <v>45632.2954555145</v>
      </c>
      <c r="B48" s="25" t="s">
        <v>26</v>
      </c>
      <c r="C48" s="26">
        <v>10000</v>
      </c>
      <c r="D48" s="19" t="s">
        <v>111</v>
      </c>
      <c r="E48" s="20" t="s">
        <v>112</v>
      </c>
      <c r="F48" s="21">
        <v>0.495</v>
      </c>
      <c r="G48" s="22">
        <v>0.52</v>
      </c>
      <c r="H48" s="23">
        <f t="shared" si="0"/>
        <v>0.025</v>
      </c>
      <c r="I48" s="22">
        <f t="shared" si="1"/>
        <v>250</v>
      </c>
      <c r="J48" s="22">
        <f t="shared" si="2"/>
        <v>10.15</v>
      </c>
      <c r="K48" s="33">
        <f t="shared" si="3"/>
        <v>239.85</v>
      </c>
      <c r="L48" s="34" t="s">
        <v>113</v>
      </c>
      <c r="M48" s="35"/>
    </row>
    <row r="49" ht="15.15" spans="1:13">
      <c r="A49" s="24">
        <v>45631.5793448648</v>
      </c>
      <c r="B49" s="25" t="s">
        <v>22</v>
      </c>
      <c r="C49" s="26">
        <v>10000</v>
      </c>
      <c r="D49" s="19" t="s">
        <v>111</v>
      </c>
      <c r="E49" s="20" t="s">
        <v>112</v>
      </c>
      <c r="F49" s="21">
        <v>0.435</v>
      </c>
      <c r="G49" s="22">
        <v>0.43</v>
      </c>
      <c r="H49" s="23">
        <f t="shared" si="0"/>
        <v>-0.005</v>
      </c>
      <c r="I49" s="22">
        <f t="shared" si="1"/>
        <v>-50</v>
      </c>
      <c r="J49" s="22">
        <f t="shared" si="2"/>
        <v>8.65</v>
      </c>
      <c r="K49" s="33">
        <f t="shared" si="3"/>
        <v>-58.65</v>
      </c>
      <c r="L49" s="34" t="s">
        <v>114</v>
      </c>
      <c r="M49" s="35"/>
    </row>
    <row r="50" ht="15.15" spans="1:13">
      <c r="A50" s="24">
        <v>45629.5209265787</v>
      </c>
      <c r="B50" s="25" t="s">
        <v>45</v>
      </c>
      <c r="C50" s="26">
        <v>10000</v>
      </c>
      <c r="D50" s="19" t="s">
        <v>111</v>
      </c>
      <c r="E50" s="20" t="s">
        <v>112</v>
      </c>
      <c r="F50" s="21">
        <v>0.68</v>
      </c>
      <c r="G50" s="22">
        <v>0.71</v>
      </c>
      <c r="H50" s="23">
        <f t="shared" si="0"/>
        <v>0.0299999999999999</v>
      </c>
      <c r="I50" s="22">
        <f t="shared" si="1"/>
        <v>299.999999999999</v>
      </c>
      <c r="J50" s="22">
        <f t="shared" si="2"/>
        <v>13.9</v>
      </c>
      <c r="K50" s="33">
        <f t="shared" si="3"/>
        <v>286.099999999999</v>
      </c>
      <c r="L50" s="34" t="s">
        <v>113</v>
      </c>
      <c r="M50" s="35"/>
    </row>
    <row r="51" ht="15.15" spans="1:13">
      <c r="A51" s="24">
        <v>45625.5822874248</v>
      </c>
      <c r="B51" s="25" t="s">
        <v>46</v>
      </c>
      <c r="C51" s="26">
        <v>5000</v>
      </c>
      <c r="D51" s="19" t="s">
        <v>111</v>
      </c>
      <c r="E51" s="20" t="s">
        <v>112</v>
      </c>
      <c r="F51" s="21">
        <v>0.515</v>
      </c>
      <c r="G51" s="22">
        <v>0.565</v>
      </c>
      <c r="H51" s="23">
        <f t="shared" si="0"/>
        <v>0.0499999999999999</v>
      </c>
      <c r="I51" s="22">
        <f t="shared" si="1"/>
        <v>250</v>
      </c>
      <c r="J51" s="22">
        <f t="shared" si="2"/>
        <v>5.4</v>
      </c>
      <c r="K51" s="33">
        <f t="shared" si="3"/>
        <v>244.6</v>
      </c>
      <c r="L51" s="34" t="s">
        <v>113</v>
      </c>
      <c r="M51" s="35"/>
    </row>
    <row r="52" ht="15.15" spans="1:13">
      <c r="A52" s="24">
        <v>45625.2925927851</v>
      </c>
      <c r="B52" s="25" t="s">
        <v>39</v>
      </c>
      <c r="C52" s="26">
        <v>10000</v>
      </c>
      <c r="D52" s="19" t="s">
        <v>111</v>
      </c>
      <c r="E52" s="20" t="s">
        <v>112</v>
      </c>
      <c r="F52" s="21">
        <v>0.5</v>
      </c>
      <c r="G52" s="22">
        <v>0.525</v>
      </c>
      <c r="H52" s="23">
        <f t="shared" si="0"/>
        <v>0.025</v>
      </c>
      <c r="I52" s="22">
        <f t="shared" si="1"/>
        <v>250</v>
      </c>
      <c r="J52" s="22">
        <f t="shared" si="2"/>
        <v>10.25</v>
      </c>
      <c r="K52" s="33">
        <f t="shared" si="3"/>
        <v>239.75</v>
      </c>
      <c r="L52" s="34" t="s">
        <v>113</v>
      </c>
      <c r="M52" s="35"/>
    </row>
    <row r="53" ht="15.15" spans="1:13">
      <c r="A53" s="24">
        <v>45624.5270987167</v>
      </c>
      <c r="B53" s="25" t="s">
        <v>47</v>
      </c>
      <c r="C53" s="26">
        <v>10000</v>
      </c>
      <c r="D53" s="19" t="s">
        <v>111</v>
      </c>
      <c r="E53" s="20" t="s">
        <v>112</v>
      </c>
      <c r="F53" s="21">
        <v>0.41</v>
      </c>
      <c r="G53" s="22">
        <v>0.43</v>
      </c>
      <c r="H53" s="23">
        <f t="shared" si="0"/>
        <v>0.02</v>
      </c>
      <c r="I53" s="22">
        <f t="shared" si="1"/>
        <v>200</v>
      </c>
      <c r="J53" s="22">
        <f t="shared" si="2"/>
        <v>8.4</v>
      </c>
      <c r="K53" s="33">
        <f t="shared" si="3"/>
        <v>191.6</v>
      </c>
      <c r="L53" s="34" t="s">
        <v>113</v>
      </c>
      <c r="M53" s="35"/>
    </row>
    <row r="54" ht="15.15" spans="1:13">
      <c r="A54" s="24">
        <v>45624.5226381999</v>
      </c>
      <c r="B54" s="25" t="s">
        <v>41</v>
      </c>
      <c r="C54" s="26">
        <v>10000</v>
      </c>
      <c r="D54" s="19" t="s">
        <v>111</v>
      </c>
      <c r="E54" s="20" t="s">
        <v>112</v>
      </c>
      <c r="F54" s="21">
        <v>0.575</v>
      </c>
      <c r="G54" s="22">
        <v>0.6</v>
      </c>
      <c r="H54" s="23">
        <f t="shared" si="0"/>
        <v>0.025</v>
      </c>
      <c r="I54" s="22">
        <f t="shared" si="1"/>
        <v>250</v>
      </c>
      <c r="J54" s="22">
        <f t="shared" si="2"/>
        <v>11.75</v>
      </c>
      <c r="K54" s="33">
        <f t="shared" si="3"/>
        <v>238.25</v>
      </c>
      <c r="L54" s="34" t="s">
        <v>113</v>
      </c>
      <c r="M54" s="35"/>
    </row>
    <row r="55" ht="15.15" spans="1:13">
      <c r="A55" s="24">
        <v>45623.5596348548</v>
      </c>
      <c r="B55" s="25" t="s">
        <v>48</v>
      </c>
      <c r="C55" s="26">
        <v>10000</v>
      </c>
      <c r="D55" s="19" t="s">
        <v>111</v>
      </c>
      <c r="E55" s="20" t="s">
        <v>112</v>
      </c>
      <c r="F55" s="21">
        <v>0.665</v>
      </c>
      <c r="G55" s="22">
        <v>0.69</v>
      </c>
      <c r="H55" s="23">
        <f t="shared" si="0"/>
        <v>0.0249999999999999</v>
      </c>
      <c r="I55" s="22">
        <f t="shared" si="1"/>
        <v>249.999999999999</v>
      </c>
      <c r="J55" s="22">
        <f t="shared" si="2"/>
        <v>13.55</v>
      </c>
      <c r="K55" s="33">
        <f t="shared" si="3"/>
        <v>236.449999999999</v>
      </c>
      <c r="L55" s="34" t="s">
        <v>113</v>
      </c>
      <c r="M55" s="35"/>
    </row>
    <row r="56" ht="15.15" spans="1:13">
      <c r="A56" s="24">
        <v>45622.5036519034</v>
      </c>
      <c r="B56" s="25" t="s">
        <v>49</v>
      </c>
      <c r="C56" s="26">
        <v>10000</v>
      </c>
      <c r="D56" s="19" t="s">
        <v>111</v>
      </c>
      <c r="E56" s="20" t="s">
        <v>112</v>
      </c>
      <c r="F56" s="21">
        <v>0.425</v>
      </c>
      <c r="G56" s="22">
        <v>0.44</v>
      </c>
      <c r="H56" s="23">
        <f t="shared" si="0"/>
        <v>0.015</v>
      </c>
      <c r="I56" s="22">
        <f t="shared" si="1"/>
        <v>150</v>
      </c>
      <c r="J56" s="22">
        <f t="shared" si="2"/>
        <v>8.65</v>
      </c>
      <c r="K56" s="33">
        <f t="shared" si="3"/>
        <v>141.35</v>
      </c>
      <c r="L56" s="34" t="s">
        <v>113</v>
      </c>
      <c r="M56" s="35"/>
    </row>
    <row r="57" ht="15.15" spans="1:13">
      <c r="A57" s="24">
        <v>45621.5041243697</v>
      </c>
      <c r="B57" s="25" t="s">
        <v>26</v>
      </c>
      <c r="C57" s="26">
        <v>10000</v>
      </c>
      <c r="D57" s="19" t="s">
        <v>111</v>
      </c>
      <c r="E57" s="20" t="s">
        <v>112</v>
      </c>
      <c r="F57" s="21">
        <v>0.475</v>
      </c>
      <c r="G57" s="22">
        <v>0.5</v>
      </c>
      <c r="H57" s="23">
        <f t="shared" si="0"/>
        <v>0.025</v>
      </c>
      <c r="I57" s="22">
        <f t="shared" si="1"/>
        <v>250</v>
      </c>
      <c r="J57" s="22">
        <f t="shared" si="2"/>
        <v>9.75</v>
      </c>
      <c r="K57" s="33">
        <f t="shared" si="3"/>
        <v>240.25</v>
      </c>
      <c r="L57" s="34" t="s">
        <v>113</v>
      </c>
      <c r="M57" s="35"/>
    </row>
    <row r="58" ht="15.15" spans="1:13">
      <c r="A58" s="24">
        <v>45618.2986601596</v>
      </c>
      <c r="B58" s="25" t="s">
        <v>50</v>
      </c>
      <c r="C58" s="26">
        <v>10000</v>
      </c>
      <c r="D58" s="19" t="s">
        <v>111</v>
      </c>
      <c r="E58" s="20" t="s">
        <v>112</v>
      </c>
      <c r="F58" s="21">
        <v>0.34</v>
      </c>
      <c r="G58" s="22">
        <v>0.33</v>
      </c>
      <c r="H58" s="23">
        <f t="shared" si="0"/>
        <v>-0.01</v>
      </c>
      <c r="I58" s="22">
        <f t="shared" si="1"/>
        <v>-100</v>
      </c>
      <c r="J58" s="22">
        <f t="shared" si="2"/>
        <v>6.7</v>
      </c>
      <c r="K58" s="33">
        <f t="shared" si="3"/>
        <v>-106.7</v>
      </c>
      <c r="L58" s="34" t="s">
        <v>114</v>
      </c>
      <c r="M58" s="35"/>
    </row>
    <row r="59" ht="15.15" spans="1:13">
      <c r="A59" s="24">
        <v>45615.5093837709</v>
      </c>
      <c r="B59" s="25" t="s">
        <v>51</v>
      </c>
      <c r="C59" s="26">
        <v>10000</v>
      </c>
      <c r="D59" s="19" t="s">
        <v>111</v>
      </c>
      <c r="E59" s="20" t="s">
        <v>112</v>
      </c>
      <c r="F59" s="21">
        <v>0.605</v>
      </c>
      <c r="G59" s="22">
        <v>0.6</v>
      </c>
      <c r="H59" s="23">
        <f t="shared" si="0"/>
        <v>-0.005</v>
      </c>
      <c r="I59" s="22">
        <f t="shared" si="1"/>
        <v>-50</v>
      </c>
      <c r="J59" s="22">
        <f t="shared" si="2"/>
        <v>12.05</v>
      </c>
      <c r="K59" s="33">
        <f t="shared" si="3"/>
        <v>-62.05</v>
      </c>
      <c r="L59" s="34" t="s">
        <v>114</v>
      </c>
      <c r="M59" s="35"/>
    </row>
    <row r="60" ht="15.15" spans="1:13">
      <c r="A60" s="24">
        <v>45610.3583885348</v>
      </c>
      <c r="B60" s="25" t="s">
        <v>39</v>
      </c>
      <c r="C60" s="26">
        <v>10000</v>
      </c>
      <c r="D60" s="19" t="s">
        <v>111</v>
      </c>
      <c r="E60" s="20" t="s">
        <v>112</v>
      </c>
      <c r="F60" s="21">
        <v>0.465</v>
      </c>
      <c r="G60" s="22">
        <v>0.505</v>
      </c>
      <c r="H60" s="23">
        <f t="shared" si="0"/>
        <v>0.04</v>
      </c>
      <c r="I60" s="22">
        <f t="shared" si="1"/>
        <v>400</v>
      </c>
      <c r="J60" s="22">
        <f t="shared" si="2"/>
        <v>9.7</v>
      </c>
      <c r="K60" s="33">
        <f t="shared" si="3"/>
        <v>390.3</v>
      </c>
      <c r="L60" s="34" t="s">
        <v>113</v>
      </c>
      <c r="M60" s="35"/>
    </row>
    <row r="61" ht="15.15" spans="1:13">
      <c r="A61" s="24">
        <v>45609.5573108627</v>
      </c>
      <c r="B61" s="25" t="s">
        <v>52</v>
      </c>
      <c r="C61" s="26">
        <v>10000</v>
      </c>
      <c r="D61" s="19" t="s">
        <v>111</v>
      </c>
      <c r="E61" s="20" t="s">
        <v>112</v>
      </c>
      <c r="F61" s="21">
        <v>0.39</v>
      </c>
      <c r="G61" s="22">
        <v>0.41</v>
      </c>
      <c r="H61" s="23">
        <f t="shared" si="0"/>
        <v>0.02</v>
      </c>
      <c r="I61" s="22">
        <f t="shared" si="1"/>
        <v>200</v>
      </c>
      <c r="J61" s="22">
        <f t="shared" si="2"/>
        <v>8</v>
      </c>
      <c r="K61" s="33">
        <f t="shared" si="3"/>
        <v>192</v>
      </c>
      <c r="L61" s="34" t="s">
        <v>113</v>
      </c>
      <c r="M61" s="35"/>
    </row>
    <row r="62" ht="15.15" spans="1:13">
      <c r="A62" s="24">
        <v>45607.5215134134</v>
      </c>
      <c r="B62" s="25" t="s">
        <v>38</v>
      </c>
      <c r="C62" s="26">
        <v>10000</v>
      </c>
      <c r="D62" s="19" t="s">
        <v>111</v>
      </c>
      <c r="E62" s="20" t="s">
        <v>112</v>
      </c>
      <c r="F62" s="21">
        <v>0.695</v>
      </c>
      <c r="G62" s="22">
        <v>0.735</v>
      </c>
      <c r="H62" s="23">
        <f t="shared" si="0"/>
        <v>0.04</v>
      </c>
      <c r="I62" s="22">
        <f t="shared" si="1"/>
        <v>400</v>
      </c>
      <c r="J62" s="22">
        <f t="shared" si="2"/>
        <v>14.3</v>
      </c>
      <c r="K62" s="33">
        <f t="shared" si="3"/>
        <v>385.7</v>
      </c>
      <c r="L62" s="34" t="s">
        <v>113</v>
      </c>
      <c r="M62" s="35"/>
    </row>
    <row r="63" ht="15.15" spans="1:13">
      <c r="A63" s="24">
        <v>45604.5585887136</v>
      </c>
      <c r="B63" s="25" t="s">
        <v>53</v>
      </c>
      <c r="C63" s="26">
        <v>10000</v>
      </c>
      <c r="D63" s="19" t="s">
        <v>111</v>
      </c>
      <c r="E63" s="20" t="s">
        <v>112</v>
      </c>
      <c r="F63" s="21">
        <v>0.515</v>
      </c>
      <c r="G63" s="22">
        <v>0.525</v>
      </c>
      <c r="H63" s="23">
        <f t="shared" si="0"/>
        <v>0.01</v>
      </c>
      <c r="I63" s="22">
        <f t="shared" si="1"/>
        <v>100</v>
      </c>
      <c r="J63" s="22">
        <f t="shared" si="2"/>
        <v>10.4</v>
      </c>
      <c r="K63" s="33">
        <f t="shared" si="3"/>
        <v>89.6000000000001</v>
      </c>
      <c r="L63" s="34" t="s">
        <v>113</v>
      </c>
      <c r="M63" s="35"/>
    </row>
    <row r="64" ht="15.15" spans="1:13">
      <c r="A64" s="24">
        <v>45603.5131743426</v>
      </c>
      <c r="B64" s="25" t="s">
        <v>54</v>
      </c>
      <c r="C64" s="26">
        <v>10000</v>
      </c>
      <c r="D64" s="19" t="s">
        <v>111</v>
      </c>
      <c r="E64" s="20" t="s">
        <v>112</v>
      </c>
      <c r="F64" s="21">
        <v>0.54</v>
      </c>
      <c r="G64" s="22">
        <v>0.58</v>
      </c>
      <c r="H64" s="23">
        <f t="shared" si="0"/>
        <v>0.0399999999999999</v>
      </c>
      <c r="I64" s="22">
        <f t="shared" si="1"/>
        <v>399.999999999999</v>
      </c>
      <c r="J64" s="22">
        <f t="shared" si="2"/>
        <v>11.2</v>
      </c>
      <c r="K64" s="33">
        <f t="shared" si="3"/>
        <v>388.799999999999</v>
      </c>
      <c r="L64" s="34" t="s">
        <v>113</v>
      </c>
      <c r="M64" s="35"/>
    </row>
    <row r="65" ht="15.15" spans="1:13">
      <c r="A65" s="24">
        <v>45600.5696181018</v>
      </c>
      <c r="B65" s="25" t="s">
        <v>55</v>
      </c>
      <c r="C65" s="26">
        <v>10000</v>
      </c>
      <c r="D65" s="19" t="s">
        <v>111</v>
      </c>
      <c r="E65" s="20" t="s">
        <v>112</v>
      </c>
      <c r="F65" s="21">
        <v>0.245</v>
      </c>
      <c r="G65" s="22">
        <v>0.245</v>
      </c>
      <c r="H65" s="23">
        <f t="shared" si="0"/>
        <v>0</v>
      </c>
      <c r="I65" s="22">
        <f t="shared" si="1"/>
        <v>0</v>
      </c>
      <c r="J65" s="22">
        <f t="shared" si="2"/>
        <v>4.9</v>
      </c>
      <c r="K65" s="33">
        <f t="shared" si="3"/>
        <v>-4.9</v>
      </c>
      <c r="L65" s="34" t="s">
        <v>114</v>
      </c>
      <c r="M65" s="35"/>
    </row>
    <row r="66" ht="15.15" spans="1:13">
      <c r="A66" s="24">
        <v>45600.5688415492</v>
      </c>
      <c r="B66" s="25" t="s">
        <v>55</v>
      </c>
      <c r="C66" s="26">
        <v>10000</v>
      </c>
      <c r="D66" s="19" t="s">
        <v>111</v>
      </c>
      <c r="E66" s="20" t="s">
        <v>112</v>
      </c>
      <c r="F66" s="21">
        <v>0.245</v>
      </c>
      <c r="G66" s="22">
        <v>0.245</v>
      </c>
      <c r="H66" s="23">
        <f t="shared" si="0"/>
        <v>0</v>
      </c>
      <c r="I66" s="22">
        <f t="shared" si="1"/>
        <v>0</v>
      </c>
      <c r="J66" s="22">
        <f t="shared" si="2"/>
        <v>4.9</v>
      </c>
      <c r="K66" s="33">
        <f t="shared" si="3"/>
        <v>-4.9</v>
      </c>
      <c r="L66" s="34" t="s">
        <v>114</v>
      </c>
      <c r="M66" s="35"/>
    </row>
    <row r="67" ht="15.15" spans="1:13">
      <c r="A67" s="24">
        <v>45595.4013477052</v>
      </c>
      <c r="B67" s="25" t="s">
        <v>25</v>
      </c>
      <c r="C67" s="26">
        <v>10000</v>
      </c>
      <c r="D67" s="19" t="s">
        <v>111</v>
      </c>
      <c r="E67" s="20" t="s">
        <v>112</v>
      </c>
      <c r="F67" s="21">
        <v>0.33</v>
      </c>
      <c r="G67" s="22">
        <v>0.3</v>
      </c>
      <c r="H67" s="23">
        <f t="shared" si="0"/>
        <v>-0.03</v>
      </c>
      <c r="I67" s="22">
        <f t="shared" si="1"/>
        <v>-300</v>
      </c>
      <c r="J67" s="22">
        <f t="shared" si="2"/>
        <v>6.3</v>
      </c>
      <c r="K67" s="33">
        <f t="shared" si="3"/>
        <v>-306.3</v>
      </c>
      <c r="L67" s="34" t="s">
        <v>114</v>
      </c>
      <c r="M67" s="35"/>
    </row>
    <row r="68" ht="15.15" spans="1:13">
      <c r="A68" s="24">
        <v>45595.2752519306</v>
      </c>
      <c r="B68" s="25" t="s">
        <v>56</v>
      </c>
      <c r="C68" s="26">
        <v>10000</v>
      </c>
      <c r="D68" s="19" t="s">
        <v>111</v>
      </c>
      <c r="E68" s="20" t="s">
        <v>112</v>
      </c>
      <c r="F68" s="21">
        <v>0.19</v>
      </c>
      <c r="G68" s="22">
        <v>0.195</v>
      </c>
      <c r="H68" s="23">
        <f t="shared" ref="H68:H131" si="4">(IF(E68="SHORT",F68-G68,IF(E68="LONG",G68-F68)))</f>
        <v>0.005</v>
      </c>
      <c r="I68" s="22">
        <f t="shared" ref="I68:I131" si="5">H68*C68</f>
        <v>50</v>
      </c>
      <c r="J68" s="22">
        <f t="shared" ref="J68:J131" si="6">(((F68*C68*0.001)+(G68*C68*0.001)))</f>
        <v>3.85</v>
      </c>
      <c r="K68" s="33">
        <f t="shared" ref="K68:K131" si="7">I68-J68</f>
        <v>46.15</v>
      </c>
      <c r="L68" s="34" t="s">
        <v>113</v>
      </c>
      <c r="M68" s="35"/>
    </row>
    <row r="69" ht="15.15" spans="1:13">
      <c r="A69" s="24">
        <v>45594.5081718933</v>
      </c>
      <c r="B69" s="25" t="s">
        <v>57</v>
      </c>
      <c r="C69" s="26">
        <v>10000</v>
      </c>
      <c r="D69" s="19" t="s">
        <v>111</v>
      </c>
      <c r="E69" s="20" t="s">
        <v>112</v>
      </c>
      <c r="F69" s="21">
        <v>0.37</v>
      </c>
      <c r="G69" s="22">
        <v>0.38</v>
      </c>
      <c r="H69" s="23">
        <f t="shared" si="4"/>
        <v>0.01</v>
      </c>
      <c r="I69" s="22">
        <f t="shared" si="5"/>
        <v>100</v>
      </c>
      <c r="J69" s="22">
        <f t="shared" si="6"/>
        <v>7.5</v>
      </c>
      <c r="K69" s="33">
        <f t="shared" si="7"/>
        <v>92.5000000000001</v>
      </c>
      <c r="L69" s="34" t="s">
        <v>113</v>
      </c>
      <c r="M69" s="35"/>
    </row>
    <row r="70" ht="15.15" spans="1:13">
      <c r="A70" s="24">
        <v>45593.5122641906</v>
      </c>
      <c r="B70" s="25" t="s">
        <v>52</v>
      </c>
      <c r="C70" s="26">
        <v>10000</v>
      </c>
      <c r="D70" s="19" t="s">
        <v>111</v>
      </c>
      <c r="E70" s="20" t="s">
        <v>112</v>
      </c>
      <c r="F70" s="21">
        <v>0.555</v>
      </c>
      <c r="G70" s="22">
        <v>0.585</v>
      </c>
      <c r="H70" s="23">
        <f t="shared" si="4"/>
        <v>0.0299999999999999</v>
      </c>
      <c r="I70" s="22">
        <f t="shared" si="5"/>
        <v>299.999999999999</v>
      </c>
      <c r="J70" s="22">
        <f t="shared" si="6"/>
        <v>11.4</v>
      </c>
      <c r="K70" s="33">
        <f t="shared" si="7"/>
        <v>288.599999999999</v>
      </c>
      <c r="L70" s="34" t="s">
        <v>113</v>
      </c>
      <c r="M70" s="35"/>
    </row>
    <row r="71" ht="15.15" spans="1:13">
      <c r="A71" s="24">
        <v>45593.509543852</v>
      </c>
      <c r="B71" s="25" t="s">
        <v>58</v>
      </c>
      <c r="C71" s="26">
        <v>10000</v>
      </c>
      <c r="D71" s="19" t="s">
        <v>111</v>
      </c>
      <c r="E71" s="20" t="s">
        <v>112</v>
      </c>
      <c r="F71" s="21">
        <v>0.29</v>
      </c>
      <c r="G71" s="22">
        <v>0.3</v>
      </c>
      <c r="H71" s="23">
        <f t="shared" si="4"/>
        <v>0.01</v>
      </c>
      <c r="I71" s="22">
        <f t="shared" si="5"/>
        <v>100</v>
      </c>
      <c r="J71" s="22">
        <f t="shared" si="6"/>
        <v>5.9</v>
      </c>
      <c r="K71" s="33">
        <f t="shared" si="7"/>
        <v>94.1000000000001</v>
      </c>
      <c r="L71" s="34" t="s">
        <v>113</v>
      </c>
      <c r="M71" s="35"/>
    </row>
    <row r="72" ht="15.15" spans="1:13">
      <c r="A72" s="24">
        <v>45590.5657788433</v>
      </c>
      <c r="B72" s="25" t="s">
        <v>38</v>
      </c>
      <c r="C72" s="26">
        <v>10000</v>
      </c>
      <c r="D72" s="19" t="s">
        <v>111</v>
      </c>
      <c r="E72" s="20" t="s">
        <v>112</v>
      </c>
      <c r="F72" s="21">
        <v>0.645</v>
      </c>
      <c r="G72" s="22">
        <v>0.655</v>
      </c>
      <c r="H72" s="23">
        <f t="shared" si="4"/>
        <v>0.01</v>
      </c>
      <c r="I72" s="22">
        <f t="shared" si="5"/>
        <v>100</v>
      </c>
      <c r="J72" s="22">
        <f t="shared" si="6"/>
        <v>13</v>
      </c>
      <c r="K72" s="33">
        <f t="shared" si="7"/>
        <v>87.0000000000001</v>
      </c>
      <c r="L72" s="34" t="s">
        <v>113</v>
      </c>
      <c r="M72" s="35"/>
    </row>
    <row r="73" ht="15.15" spans="1:13">
      <c r="A73" s="24">
        <v>45590.5145057703</v>
      </c>
      <c r="B73" s="25" t="s">
        <v>59</v>
      </c>
      <c r="C73" s="26">
        <v>10000</v>
      </c>
      <c r="D73" s="19" t="s">
        <v>111</v>
      </c>
      <c r="E73" s="20" t="s">
        <v>112</v>
      </c>
      <c r="F73" s="21">
        <v>0.15</v>
      </c>
      <c r="G73" s="22">
        <v>0.155</v>
      </c>
      <c r="H73" s="23">
        <f t="shared" si="4"/>
        <v>0.005</v>
      </c>
      <c r="I73" s="22">
        <f t="shared" si="5"/>
        <v>50</v>
      </c>
      <c r="J73" s="22">
        <f t="shared" si="6"/>
        <v>3.05</v>
      </c>
      <c r="K73" s="33">
        <f t="shared" si="7"/>
        <v>46.95</v>
      </c>
      <c r="L73" s="34" t="s">
        <v>113</v>
      </c>
      <c r="M73" s="35"/>
    </row>
    <row r="74" ht="15.15" spans="1:13">
      <c r="A74" s="24">
        <v>45588.5279018383</v>
      </c>
      <c r="B74" s="25" t="s">
        <v>60</v>
      </c>
      <c r="C74" s="26">
        <v>10000</v>
      </c>
      <c r="D74" s="19" t="s">
        <v>111</v>
      </c>
      <c r="E74" s="20" t="s">
        <v>112</v>
      </c>
      <c r="F74" s="21">
        <v>0.31</v>
      </c>
      <c r="G74" s="22">
        <v>0.325</v>
      </c>
      <c r="H74" s="23">
        <f t="shared" si="4"/>
        <v>0.015</v>
      </c>
      <c r="I74" s="22">
        <f t="shared" si="5"/>
        <v>150</v>
      </c>
      <c r="J74" s="22">
        <f t="shared" si="6"/>
        <v>6.35</v>
      </c>
      <c r="K74" s="33">
        <f t="shared" si="7"/>
        <v>143.65</v>
      </c>
      <c r="L74" s="34" t="s">
        <v>113</v>
      </c>
      <c r="M74" s="35"/>
    </row>
    <row r="75" ht="15.15" spans="1:13">
      <c r="A75" s="24">
        <v>45588.5254927665</v>
      </c>
      <c r="B75" s="25" t="s">
        <v>29</v>
      </c>
      <c r="C75" s="26">
        <v>10000</v>
      </c>
      <c r="D75" s="19" t="s">
        <v>111</v>
      </c>
      <c r="E75" s="20" t="s">
        <v>112</v>
      </c>
      <c r="F75" s="21">
        <v>0.34</v>
      </c>
      <c r="G75" s="22">
        <v>0.35</v>
      </c>
      <c r="H75" s="23">
        <f t="shared" si="4"/>
        <v>0.00999999999999995</v>
      </c>
      <c r="I75" s="22">
        <f t="shared" si="5"/>
        <v>99.9999999999995</v>
      </c>
      <c r="J75" s="22">
        <f t="shared" si="6"/>
        <v>6.9</v>
      </c>
      <c r="K75" s="33">
        <f t="shared" si="7"/>
        <v>93.0999999999995</v>
      </c>
      <c r="L75" s="34" t="s">
        <v>113</v>
      </c>
      <c r="M75" s="35"/>
    </row>
    <row r="76" ht="15.15" spans="1:13">
      <c r="A76" s="24">
        <v>45582.5549553952</v>
      </c>
      <c r="B76" s="25" t="s">
        <v>22</v>
      </c>
      <c r="C76" s="26">
        <v>10000</v>
      </c>
      <c r="D76" s="19" t="s">
        <v>111</v>
      </c>
      <c r="E76" s="20" t="s">
        <v>112</v>
      </c>
      <c r="F76" s="21">
        <v>0.39</v>
      </c>
      <c r="G76" s="22">
        <v>0.43</v>
      </c>
      <c r="H76" s="23">
        <f t="shared" si="4"/>
        <v>0.04</v>
      </c>
      <c r="I76" s="22">
        <f t="shared" si="5"/>
        <v>400</v>
      </c>
      <c r="J76" s="22">
        <f t="shared" si="6"/>
        <v>8.2</v>
      </c>
      <c r="K76" s="33">
        <f t="shared" si="7"/>
        <v>391.8</v>
      </c>
      <c r="L76" s="34" t="s">
        <v>113</v>
      </c>
      <c r="M76" s="35"/>
    </row>
    <row r="77" ht="15.15" spans="1:13">
      <c r="A77" s="24">
        <v>45581.5660065635</v>
      </c>
      <c r="B77" s="25" t="s">
        <v>61</v>
      </c>
      <c r="C77" s="26">
        <v>10000</v>
      </c>
      <c r="D77" s="19" t="s">
        <v>111</v>
      </c>
      <c r="E77" s="20" t="s">
        <v>112</v>
      </c>
      <c r="F77" s="21">
        <v>0.62</v>
      </c>
      <c r="G77" s="22">
        <v>0.66</v>
      </c>
      <c r="H77" s="23">
        <f t="shared" si="4"/>
        <v>0.04</v>
      </c>
      <c r="I77" s="22">
        <f t="shared" si="5"/>
        <v>400</v>
      </c>
      <c r="J77" s="22">
        <f t="shared" si="6"/>
        <v>12.8</v>
      </c>
      <c r="K77" s="33">
        <f t="shared" si="7"/>
        <v>387.2</v>
      </c>
      <c r="L77" s="34" t="s">
        <v>113</v>
      </c>
      <c r="M77" s="35"/>
    </row>
    <row r="78" ht="15.15" spans="1:13">
      <c r="A78" s="24">
        <v>45575.4053349156</v>
      </c>
      <c r="B78" s="25" t="s">
        <v>39</v>
      </c>
      <c r="C78" s="26">
        <v>10000</v>
      </c>
      <c r="D78" s="19" t="s">
        <v>111</v>
      </c>
      <c r="E78" s="20" t="s">
        <v>112</v>
      </c>
      <c r="F78" s="21">
        <v>0.355</v>
      </c>
      <c r="G78" s="22">
        <v>0.395</v>
      </c>
      <c r="H78" s="23">
        <f t="shared" si="4"/>
        <v>0.04</v>
      </c>
      <c r="I78" s="22">
        <f t="shared" si="5"/>
        <v>400</v>
      </c>
      <c r="J78" s="22">
        <f t="shared" si="6"/>
        <v>7.5</v>
      </c>
      <c r="K78" s="33">
        <f t="shared" si="7"/>
        <v>392.5</v>
      </c>
      <c r="L78" s="34" t="s">
        <v>113</v>
      </c>
      <c r="M78" s="35"/>
    </row>
    <row r="79" ht="15.15" spans="1:13">
      <c r="A79" s="24">
        <v>45573.5174195419</v>
      </c>
      <c r="B79" s="25" t="s">
        <v>51</v>
      </c>
      <c r="C79" s="26">
        <v>20000</v>
      </c>
      <c r="D79" s="19" t="s">
        <v>111</v>
      </c>
      <c r="E79" s="20" t="s">
        <v>112</v>
      </c>
      <c r="F79" s="21">
        <v>0.52</v>
      </c>
      <c r="G79" s="22">
        <v>0.565</v>
      </c>
      <c r="H79" s="23">
        <f t="shared" si="4"/>
        <v>0.0449999999999999</v>
      </c>
      <c r="I79" s="22">
        <f t="shared" si="5"/>
        <v>899.999999999999</v>
      </c>
      <c r="J79" s="22">
        <f t="shared" si="6"/>
        <v>21.7</v>
      </c>
      <c r="K79" s="33">
        <f t="shared" si="7"/>
        <v>878.299999999999</v>
      </c>
      <c r="L79" s="34" t="s">
        <v>113</v>
      </c>
      <c r="M79" s="35"/>
    </row>
    <row r="80" ht="15.15" spans="1:13">
      <c r="A80" s="24">
        <v>45573.5169300616</v>
      </c>
      <c r="B80" s="25" t="s">
        <v>51</v>
      </c>
      <c r="C80" s="26">
        <v>20000</v>
      </c>
      <c r="D80" s="19" t="s">
        <v>111</v>
      </c>
      <c r="E80" s="20" t="s">
        <v>112</v>
      </c>
      <c r="F80" s="21">
        <v>0.52</v>
      </c>
      <c r="G80" s="22">
        <v>0.54</v>
      </c>
      <c r="H80" s="23">
        <f t="shared" si="4"/>
        <v>0.02</v>
      </c>
      <c r="I80" s="22">
        <f t="shared" si="5"/>
        <v>400</v>
      </c>
      <c r="J80" s="22">
        <f t="shared" si="6"/>
        <v>21.2</v>
      </c>
      <c r="K80" s="33">
        <f t="shared" si="7"/>
        <v>378.8</v>
      </c>
      <c r="L80" s="34" t="s">
        <v>113</v>
      </c>
      <c r="M80" s="35"/>
    </row>
    <row r="81" ht="15.15" spans="1:13">
      <c r="A81" s="24">
        <v>45562.5614874167</v>
      </c>
      <c r="B81" s="25" t="s">
        <v>53</v>
      </c>
      <c r="C81" s="26">
        <v>10000</v>
      </c>
      <c r="D81" s="19" t="s">
        <v>111</v>
      </c>
      <c r="E81" s="20" t="s">
        <v>112</v>
      </c>
      <c r="F81" s="21">
        <v>0.375</v>
      </c>
      <c r="G81" s="22">
        <v>0.38</v>
      </c>
      <c r="H81" s="23">
        <f t="shared" si="4"/>
        <v>0.005</v>
      </c>
      <c r="I81" s="22">
        <f t="shared" si="5"/>
        <v>50</v>
      </c>
      <c r="J81" s="22">
        <f t="shared" si="6"/>
        <v>7.55</v>
      </c>
      <c r="K81" s="33">
        <f t="shared" si="7"/>
        <v>42.45</v>
      </c>
      <c r="L81" s="34" t="s">
        <v>113</v>
      </c>
      <c r="M81" s="35"/>
    </row>
    <row r="82" ht="15.15" spans="1:13">
      <c r="A82" s="24">
        <v>45561.528346336</v>
      </c>
      <c r="B82" s="25" t="s">
        <v>62</v>
      </c>
      <c r="C82" s="26">
        <v>50000</v>
      </c>
      <c r="D82" s="19" t="s">
        <v>111</v>
      </c>
      <c r="E82" s="20" t="s">
        <v>112</v>
      </c>
      <c r="F82" s="21">
        <v>0.095</v>
      </c>
      <c r="G82" s="22">
        <v>0.12</v>
      </c>
      <c r="H82" s="23">
        <f t="shared" si="4"/>
        <v>0.025</v>
      </c>
      <c r="I82" s="22">
        <f t="shared" si="5"/>
        <v>1250</v>
      </c>
      <c r="J82" s="22">
        <f t="shared" si="6"/>
        <v>10.75</v>
      </c>
      <c r="K82" s="33">
        <f t="shared" si="7"/>
        <v>1239.25</v>
      </c>
      <c r="L82" s="34" t="s">
        <v>113</v>
      </c>
      <c r="M82" s="35"/>
    </row>
    <row r="83" ht="15.15" spans="1:13">
      <c r="A83" s="24">
        <v>45561.5257768861</v>
      </c>
      <c r="B83" s="25" t="s">
        <v>63</v>
      </c>
      <c r="C83" s="26">
        <v>10000</v>
      </c>
      <c r="D83" s="19" t="s">
        <v>111</v>
      </c>
      <c r="E83" s="20" t="s">
        <v>112</v>
      </c>
      <c r="F83" s="21">
        <v>0.375</v>
      </c>
      <c r="G83" s="22">
        <v>0.375</v>
      </c>
      <c r="H83" s="23">
        <f t="shared" si="4"/>
        <v>0</v>
      </c>
      <c r="I83" s="22">
        <f t="shared" si="5"/>
        <v>0</v>
      </c>
      <c r="J83" s="22">
        <f t="shared" si="6"/>
        <v>7.5</v>
      </c>
      <c r="K83" s="33">
        <f t="shared" si="7"/>
        <v>-7.5</v>
      </c>
      <c r="L83" s="34" t="s">
        <v>114</v>
      </c>
      <c r="M83" s="35"/>
    </row>
    <row r="84" ht="15.15" spans="1:13">
      <c r="A84" s="24">
        <v>45559.5747318453</v>
      </c>
      <c r="B84" s="25" t="s">
        <v>41</v>
      </c>
      <c r="C84" s="26">
        <v>10000</v>
      </c>
      <c r="D84" s="19" t="s">
        <v>111</v>
      </c>
      <c r="E84" s="20" t="s">
        <v>112</v>
      </c>
      <c r="F84" s="21">
        <v>0.57</v>
      </c>
      <c r="G84" s="22">
        <v>0.59</v>
      </c>
      <c r="H84" s="23">
        <f t="shared" si="4"/>
        <v>0.02</v>
      </c>
      <c r="I84" s="22">
        <f t="shared" si="5"/>
        <v>200</v>
      </c>
      <c r="J84" s="22">
        <f t="shared" si="6"/>
        <v>11.6</v>
      </c>
      <c r="K84" s="33">
        <f t="shared" si="7"/>
        <v>188.4</v>
      </c>
      <c r="L84" s="34" t="s">
        <v>113</v>
      </c>
      <c r="M84" s="35"/>
    </row>
    <row r="85" ht="15.15" spans="1:13">
      <c r="A85" s="24">
        <v>45558.5089912877</v>
      </c>
      <c r="B85" s="25" t="s">
        <v>65</v>
      </c>
      <c r="C85" s="26">
        <v>20000</v>
      </c>
      <c r="D85" s="19" t="s">
        <v>111</v>
      </c>
      <c r="E85" s="20" t="s">
        <v>112</v>
      </c>
      <c r="F85" s="21">
        <v>0.57</v>
      </c>
      <c r="G85" s="22">
        <v>0.625</v>
      </c>
      <c r="H85" s="23">
        <f t="shared" si="4"/>
        <v>0.055</v>
      </c>
      <c r="I85" s="22">
        <f t="shared" si="5"/>
        <v>1100</v>
      </c>
      <c r="J85" s="22">
        <f t="shared" si="6"/>
        <v>23.9</v>
      </c>
      <c r="K85" s="33">
        <f t="shared" si="7"/>
        <v>1076.1</v>
      </c>
      <c r="L85" s="34" t="s">
        <v>113</v>
      </c>
      <c r="M85" s="35"/>
    </row>
    <row r="86" ht="15.15" spans="1:13">
      <c r="A86" s="24">
        <v>45554.5177462781</v>
      </c>
      <c r="B86" s="25" t="s">
        <v>39</v>
      </c>
      <c r="C86" s="26">
        <v>20000</v>
      </c>
      <c r="D86" s="19" t="s">
        <v>111</v>
      </c>
      <c r="E86" s="20" t="s">
        <v>112</v>
      </c>
      <c r="F86" s="21">
        <v>0.41</v>
      </c>
      <c r="G86" s="22">
        <v>0.415</v>
      </c>
      <c r="H86" s="23">
        <f t="shared" si="4"/>
        <v>0.005</v>
      </c>
      <c r="I86" s="22">
        <f t="shared" si="5"/>
        <v>100</v>
      </c>
      <c r="J86" s="22">
        <f t="shared" si="6"/>
        <v>16.5</v>
      </c>
      <c r="K86" s="33">
        <f t="shared" si="7"/>
        <v>83.5000000000001</v>
      </c>
      <c r="L86" s="34" t="s">
        <v>113</v>
      </c>
      <c r="M86" s="35"/>
    </row>
    <row r="87" ht="15.15" spans="1:13">
      <c r="A87" s="24">
        <v>45554.512947742</v>
      </c>
      <c r="B87" s="25" t="s">
        <v>66</v>
      </c>
      <c r="C87" s="26">
        <v>20000</v>
      </c>
      <c r="D87" s="19" t="s">
        <v>111</v>
      </c>
      <c r="E87" s="20" t="s">
        <v>112</v>
      </c>
      <c r="F87" s="21">
        <v>0.34</v>
      </c>
      <c r="G87" s="22">
        <v>0.355</v>
      </c>
      <c r="H87" s="23">
        <f t="shared" si="4"/>
        <v>0.015</v>
      </c>
      <c r="I87" s="22">
        <f t="shared" si="5"/>
        <v>299.999999999999</v>
      </c>
      <c r="J87" s="22">
        <f t="shared" si="6"/>
        <v>13.9</v>
      </c>
      <c r="K87" s="33">
        <f t="shared" si="7"/>
        <v>286.099999999999</v>
      </c>
      <c r="L87" s="34" t="s">
        <v>113</v>
      </c>
      <c r="M87" s="35"/>
    </row>
    <row r="88" ht="15.15" spans="1:13">
      <c r="A88" s="24">
        <v>45552.5327721236</v>
      </c>
      <c r="B88" s="25" t="s">
        <v>67</v>
      </c>
      <c r="C88" s="26">
        <v>20000</v>
      </c>
      <c r="D88" s="19" t="s">
        <v>111</v>
      </c>
      <c r="E88" s="20" t="s">
        <v>112</v>
      </c>
      <c r="F88" s="21">
        <v>0.18</v>
      </c>
      <c r="G88" s="22">
        <v>0.18</v>
      </c>
      <c r="H88" s="23">
        <f t="shared" si="4"/>
        <v>0</v>
      </c>
      <c r="I88" s="22">
        <f t="shared" si="5"/>
        <v>0</v>
      </c>
      <c r="J88" s="22">
        <f t="shared" si="6"/>
        <v>7.2</v>
      </c>
      <c r="K88" s="33">
        <f t="shared" si="7"/>
        <v>-7.2</v>
      </c>
      <c r="L88" s="34" t="s">
        <v>114</v>
      </c>
      <c r="M88" s="35"/>
    </row>
    <row r="89" ht="15.15" spans="1:13">
      <c r="A89" s="24">
        <v>45548.5285818332</v>
      </c>
      <c r="B89" s="25" t="s">
        <v>42</v>
      </c>
      <c r="C89" s="26">
        <v>20000</v>
      </c>
      <c r="D89" s="19" t="s">
        <v>111</v>
      </c>
      <c r="E89" s="20" t="s">
        <v>112</v>
      </c>
      <c r="F89" s="21">
        <v>0.45</v>
      </c>
      <c r="G89" s="22">
        <v>0.49</v>
      </c>
      <c r="H89" s="23">
        <f t="shared" si="4"/>
        <v>0.04</v>
      </c>
      <c r="I89" s="22">
        <f t="shared" si="5"/>
        <v>800</v>
      </c>
      <c r="J89" s="22">
        <f t="shared" si="6"/>
        <v>18.8</v>
      </c>
      <c r="K89" s="33">
        <f t="shared" si="7"/>
        <v>781.2</v>
      </c>
      <c r="L89" s="34" t="s">
        <v>113</v>
      </c>
      <c r="M89" s="35"/>
    </row>
    <row r="90" ht="15.15" spans="1:13">
      <c r="A90" s="24">
        <v>45546.5184780849</v>
      </c>
      <c r="B90" s="25" t="s">
        <v>41</v>
      </c>
      <c r="C90" s="26">
        <v>10000</v>
      </c>
      <c r="D90" s="19" t="s">
        <v>111</v>
      </c>
      <c r="E90" s="20" t="s">
        <v>112</v>
      </c>
      <c r="F90" s="21">
        <v>0.545</v>
      </c>
      <c r="G90" s="22">
        <v>0.575</v>
      </c>
      <c r="H90" s="23">
        <f t="shared" si="4"/>
        <v>0.0299999999999999</v>
      </c>
      <c r="I90" s="22">
        <f t="shared" si="5"/>
        <v>299.999999999999</v>
      </c>
      <c r="J90" s="22">
        <f t="shared" si="6"/>
        <v>11.2</v>
      </c>
      <c r="K90" s="33">
        <f t="shared" si="7"/>
        <v>288.799999999999</v>
      </c>
      <c r="L90" s="34" t="s">
        <v>113</v>
      </c>
      <c r="M90" s="35"/>
    </row>
    <row r="91" ht="15.15" spans="1:13">
      <c r="A91" s="24">
        <v>45539.5995572207</v>
      </c>
      <c r="B91" s="25" t="s">
        <v>68</v>
      </c>
      <c r="C91" s="26">
        <v>10000</v>
      </c>
      <c r="D91" s="19" t="s">
        <v>111</v>
      </c>
      <c r="E91" s="20" t="s">
        <v>112</v>
      </c>
      <c r="F91" s="21">
        <v>0.37</v>
      </c>
      <c r="G91" s="22">
        <v>0.345</v>
      </c>
      <c r="H91" s="23">
        <f t="shared" si="4"/>
        <v>-0.025</v>
      </c>
      <c r="I91" s="22">
        <f t="shared" si="5"/>
        <v>-250</v>
      </c>
      <c r="J91" s="22">
        <f t="shared" si="6"/>
        <v>7.15</v>
      </c>
      <c r="K91" s="33">
        <f t="shared" si="7"/>
        <v>-257.15</v>
      </c>
      <c r="L91" s="34" t="s">
        <v>114</v>
      </c>
      <c r="M91" s="35"/>
    </row>
    <row r="92" ht="15.15" spans="1:13">
      <c r="A92" s="24">
        <v>45538.3419688631</v>
      </c>
      <c r="B92" s="25" t="s">
        <v>69</v>
      </c>
      <c r="C92" s="26">
        <v>20000</v>
      </c>
      <c r="D92" s="19" t="s">
        <v>111</v>
      </c>
      <c r="E92" s="20" t="s">
        <v>112</v>
      </c>
      <c r="F92" s="21">
        <v>0.245</v>
      </c>
      <c r="G92" s="22">
        <v>0.265</v>
      </c>
      <c r="H92" s="23">
        <f t="shared" si="4"/>
        <v>0.02</v>
      </c>
      <c r="I92" s="22">
        <f t="shared" si="5"/>
        <v>400</v>
      </c>
      <c r="J92" s="22">
        <f t="shared" si="6"/>
        <v>10.2</v>
      </c>
      <c r="K92" s="33">
        <f t="shared" si="7"/>
        <v>389.8</v>
      </c>
      <c r="L92" s="34" t="s">
        <v>113</v>
      </c>
      <c r="M92" s="35"/>
    </row>
    <row r="93" ht="15.15" spans="1:13">
      <c r="A93" s="24">
        <v>45534.5022984533</v>
      </c>
      <c r="B93" s="25" t="s">
        <v>70</v>
      </c>
      <c r="C93" s="26">
        <v>20000</v>
      </c>
      <c r="D93" s="19" t="s">
        <v>111</v>
      </c>
      <c r="E93" s="20" t="s">
        <v>112</v>
      </c>
      <c r="F93" s="21">
        <v>0.485</v>
      </c>
      <c r="G93" s="22">
        <v>0.505</v>
      </c>
      <c r="H93" s="23">
        <f t="shared" si="4"/>
        <v>0.02</v>
      </c>
      <c r="I93" s="22">
        <f t="shared" si="5"/>
        <v>400</v>
      </c>
      <c r="J93" s="22">
        <f t="shared" si="6"/>
        <v>19.8</v>
      </c>
      <c r="K93" s="33">
        <f t="shared" si="7"/>
        <v>380.2</v>
      </c>
      <c r="L93" s="34" t="s">
        <v>113</v>
      </c>
      <c r="M93" s="35"/>
    </row>
    <row r="94" ht="15.15" spans="1:13">
      <c r="A94" s="24">
        <v>45533.5548605832</v>
      </c>
      <c r="B94" s="25" t="s">
        <v>44</v>
      </c>
      <c r="C94" s="26">
        <v>20000</v>
      </c>
      <c r="D94" s="19" t="s">
        <v>111</v>
      </c>
      <c r="E94" s="20" t="s">
        <v>112</v>
      </c>
      <c r="F94" s="21">
        <v>0.36</v>
      </c>
      <c r="G94" s="22">
        <v>0.38</v>
      </c>
      <c r="H94" s="23">
        <f t="shared" si="4"/>
        <v>0.02</v>
      </c>
      <c r="I94" s="22">
        <f t="shared" si="5"/>
        <v>400</v>
      </c>
      <c r="J94" s="22">
        <f t="shared" si="6"/>
        <v>14.8</v>
      </c>
      <c r="K94" s="33">
        <f t="shared" si="7"/>
        <v>385.2</v>
      </c>
      <c r="L94" s="34" t="s">
        <v>113</v>
      </c>
      <c r="M94" s="35"/>
    </row>
    <row r="95" ht="15.15" spans="1:13">
      <c r="A95" s="24">
        <v>45533.5365826573</v>
      </c>
      <c r="B95" s="25" t="s">
        <v>57</v>
      </c>
      <c r="C95" s="26">
        <v>20000</v>
      </c>
      <c r="D95" s="19" t="s">
        <v>111</v>
      </c>
      <c r="E95" s="20" t="s">
        <v>112</v>
      </c>
      <c r="F95" s="21">
        <v>0.49</v>
      </c>
      <c r="G95" s="22">
        <v>0.515</v>
      </c>
      <c r="H95" s="23">
        <f t="shared" si="4"/>
        <v>0.025</v>
      </c>
      <c r="I95" s="22">
        <f t="shared" si="5"/>
        <v>500</v>
      </c>
      <c r="J95" s="22">
        <f t="shared" si="6"/>
        <v>20.1</v>
      </c>
      <c r="K95" s="33">
        <f t="shared" si="7"/>
        <v>479.9</v>
      </c>
      <c r="L95" s="34" t="s">
        <v>113</v>
      </c>
      <c r="M95" s="35"/>
    </row>
    <row r="96" ht="15.15" spans="1:13">
      <c r="A96" s="24">
        <v>45533.4453651659</v>
      </c>
      <c r="B96" s="25" t="s">
        <v>66</v>
      </c>
      <c r="C96" s="26">
        <v>20000</v>
      </c>
      <c r="D96" s="19" t="s">
        <v>111</v>
      </c>
      <c r="E96" s="20" t="s">
        <v>112</v>
      </c>
      <c r="F96" s="21">
        <v>0.34</v>
      </c>
      <c r="G96" s="22">
        <v>0.37</v>
      </c>
      <c r="H96" s="23">
        <f t="shared" si="4"/>
        <v>0.03</v>
      </c>
      <c r="I96" s="22">
        <f t="shared" si="5"/>
        <v>599.999999999999</v>
      </c>
      <c r="J96" s="22">
        <f t="shared" si="6"/>
        <v>14.2</v>
      </c>
      <c r="K96" s="33">
        <f t="shared" si="7"/>
        <v>585.799999999999</v>
      </c>
      <c r="L96" s="34" t="s">
        <v>113</v>
      </c>
      <c r="M96" s="35"/>
    </row>
    <row r="97" ht="15.15" spans="1:13">
      <c r="A97" s="24">
        <v>45530.5995443008</v>
      </c>
      <c r="B97" s="25" t="s">
        <v>71</v>
      </c>
      <c r="C97" s="26">
        <v>15000</v>
      </c>
      <c r="D97" s="19" t="s">
        <v>111</v>
      </c>
      <c r="E97" s="20" t="s">
        <v>112</v>
      </c>
      <c r="F97" s="21">
        <v>0.34</v>
      </c>
      <c r="G97" s="22">
        <v>0.375</v>
      </c>
      <c r="H97" s="23">
        <f t="shared" si="4"/>
        <v>0.035</v>
      </c>
      <c r="I97" s="22">
        <f t="shared" si="5"/>
        <v>525</v>
      </c>
      <c r="J97" s="22">
        <f t="shared" si="6"/>
        <v>10.725</v>
      </c>
      <c r="K97" s="33">
        <f t="shared" si="7"/>
        <v>514.275</v>
      </c>
      <c r="L97" s="34" t="s">
        <v>113</v>
      </c>
      <c r="M97" s="35"/>
    </row>
    <row r="98" ht="15.15" spans="1:13">
      <c r="A98" s="24">
        <v>45530.5905483302</v>
      </c>
      <c r="B98" s="25" t="s">
        <v>68</v>
      </c>
      <c r="C98" s="26">
        <v>15000</v>
      </c>
      <c r="D98" s="19" t="s">
        <v>111</v>
      </c>
      <c r="E98" s="20" t="s">
        <v>112</v>
      </c>
      <c r="F98" s="21">
        <v>0.37</v>
      </c>
      <c r="G98" s="22">
        <v>0.365</v>
      </c>
      <c r="H98" s="23">
        <f t="shared" si="4"/>
        <v>-0.005</v>
      </c>
      <c r="I98" s="22">
        <f t="shared" si="5"/>
        <v>-75.0000000000001</v>
      </c>
      <c r="J98" s="22">
        <f t="shared" si="6"/>
        <v>11.025</v>
      </c>
      <c r="K98" s="33">
        <f t="shared" si="7"/>
        <v>-86.0250000000001</v>
      </c>
      <c r="L98" s="34" t="s">
        <v>114</v>
      </c>
      <c r="M98" s="35"/>
    </row>
    <row r="99" ht="15.15" spans="1:13">
      <c r="A99" s="24">
        <v>45530.5102989879</v>
      </c>
      <c r="B99" s="25" t="s">
        <v>72</v>
      </c>
      <c r="C99" s="26">
        <v>20000</v>
      </c>
      <c r="D99" s="19" t="s">
        <v>111</v>
      </c>
      <c r="E99" s="20" t="s">
        <v>112</v>
      </c>
      <c r="F99" s="21">
        <v>0.375</v>
      </c>
      <c r="G99" s="22">
        <v>0.39</v>
      </c>
      <c r="H99" s="23">
        <f t="shared" si="4"/>
        <v>0.015</v>
      </c>
      <c r="I99" s="22">
        <f t="shared" si="5"/>
        <v>300</v>
      </c>
      <c r="J99" s="22">
        <f t="shared" si="6"/>
        <v>15.3</v>
      </c>
      <c r="K99" s="33">
        <f t="shared" si="7"/>
        <v>284.7</v>
      </c>
      <c r="L99" s="34" t="s">
        <v>113</v>
      </c>
      <c r="M99" s="35"/>
    </row>
    <row r="100" ht="15.15" spans="1:13">
      <c r="A100" s="24">
        <v>45526.5115041262</v>
      </c>
      <c r="B100" s="25" t="s">
        <v>73</v>
      </c>
      <c r="C100" s="26">
        <v>10000</v>
      </c>
      <c r="D100" s="19" t="s">
        <v>111</v>
      </c>
      <c r="E100" s="20" t="s">
        <v>112</v>
      </c>
      <c r="F100" s="21">
        <v>0.335</v>
      </c>
      <c r="G100" s="22">
        <v>0.32</v>
      </c>
      <c r="H100" s="23">
        <f t="shared" si="4"/>
        <v>-0.015</v>
      </c>
      <c r="I100" s="22">
        <f t="shared" si="5"/>
        <v>-150</v>
      </c>
      <c r="J100" s="22">
        <f t="shared" si="6"/>
        <v>6.55</v>
      </c>
      <c r="K100" s="33">
        <f t="shared" si="7"/>
        <v>-156.55</v>
      </c>
      <c r="L100" s="34" t="s">
        <v>114</v>
      </c>
      <c r="M100" s="35"/>
    </row>
    <row r="101" ht="15.15" spans="1:13">
      <c r="A101" s="24">
        <v>45525.376534313</v>
      </c>
      <c r="B101" s="25" t="s">
        <v>42</v>
      </c>
      <c r="C101" s="26">
        <v>10000</v>
      </c>
      <c r="D101" s="19" t="s">
        <v>111</v>
      </c>
      <c r="E101" s="20" t="s">
        <v>112</v>
      </c>
      <c r="F101" s="21">
        <v>0.43</v>
      </c>
      <c r="G101" s="22">
        <v>0.475</v>
      </c>
      <c r="H101" s="23">
        <f t="shared" si="4"/>
        <v>0.045</v>
      </c>
      <c r="I101" s="22">
        <f t="shared" si="5"/>
        <v>450</v>
      </c>
      <c r="J101" s="22">
        <f t="shared" si="6"/>
        <v>9.05</v>
      </c>
      <c r="K101" s="33">
        <f t="shared" si="7"/>
        <v>440.95</v>
      </c>
      <c r="L101" s="34" t="s">
        <v>113</v>
      </c>
      <c r="M101" s="35"/>
    </row>
    <row r="102" ht="15.15" spans="1:13">
      <c r="A102" s="24">
        <v>45523.5756272431</v>
      </c>
      <c r="B102" s="25" t="s">
        <v>37</v>
      </c>
      <c r="C102" s="26">
        <v>10000</v>
      </c>
      <c r="D102" s="19" t="s">
        <v>111</v>
      </c>
      <c r="E102" s="20" t="s">
        <v>112</v>
      </c>
      <c r="F102" s="21">
        <v>0.355</v>
      </c>
      <c r="G102" s="22">
        <v>0.33</v>
      </c>
      <c r="H102" s="23">
        <f t="shared" si="4"/>
        <v>-0.025</v>
      </c>
      <c r="I102" s="22">
        <f t="shared" si="5"/>
        <v>-250</v>
      </c>
      <c r="J102" s="22">
        <f t="shared" si="6"/>
        <v>6.85</v>
      </c>
      <c r="K102" s="33">
        <f t="shared" si="7"/>
        <v>-256.85</v>
      </c>
      <c r="L102" s="34" t="s">
        <v>114</v>
      </c>
      <c r="M102" s="35"/>
    </row>
    <row r="103" ht="15.15" spans="1:13">
      <c r="A103" s="24">
        <v>45517.5199682742</v>
      </c>
      <c r="B103" s="25" t="s">
        <v>74</v>
      </c>
      <c r="C103" s="26">
        <v>5000</v>
      </c>
      <c r="D103" s="19" t="s">
        <v>111</v>
      </c>
      <c r="E103" s="20" t="s">
        <v>112</v>
      </c>
      <c r="F103" s="21">
        <v>0.23</v>
      </c>
      <c r="G103" s="22">
        <v>0.2</v>
      </c>
      <c r="H103" s="23">
        <f t="shared" si="4"/>
        <v>-0.03</v>
      </c>
      <c r="I103" s="22">
        <f t="shared" si="5"/>
        <v>-150</v>
      </c>
      <c r="J103" s="22">
        <f t="shared" si="6"/>
        <v>2.15</v>
      </c>
      <c r="K103" s="33">
        <f t="shared" si="7"/>
        <v>-152.15</v>
      </c>
      <c r="L103" s="34" t="s">
        <v>114</v>
      </c>
      <c r="M103" s="35"/>
    </row>
    <row r="104" ht="15.15" spans="1:13">
      <c r="A104" s="24">
        <v>45516.511779372</v>
      </c>
      <c r="B104" s="25" t="s">
        <v>71</v>
      </c>
      <c r="C104" s="26">
        <v>12000</v>
      </c>
      <c r="D104" s="19" t="s">
        <v>111</v>
      </c>
      <c r="E104" s="20" t="s">
        <v>112</v>
      </c>
      <c r="F104" s="21">
        <v>0.325</v>
      </c>
      <c r="G104" s="22">
        <v>0.325</v>
      </c>
      <c r="H104" s="23">
        <f t="shared" si="4"/>
        <v>0</v>
      </c>
      <c r="I104" s="22">
        <f t="shared" si="5"/>
        <v>0</v>
      </c>
      <c r="J104" s="22">
        <f t="shared" si="6"/>
        <v>7.8</v>
      </c>
      <c r="K104" s="33">
        <f t="shared" si="7"/>
        <v>-7.8</v>
      </c>
      <c r="L104" s="34" t="s">
        <v>114</v>
      </c>
      <c r="M104" s="35"/>
    </row>
    <row r="105" ht="15.15" spans="1:13">
      <c r="A105" s="24">
        <v>45513.3117079287</v>
      </c>
      <c r="B105" s="25" t="s">
        <v>69</v>
      </c>
      <c r="C105" s="26">
        <v>10000</v>
      </c>
      <c r="D105" s="19" t="s">
        <v>111</v>
      </c>
      <c r="E105" s="20" t="s">
        <v>112</v>
      </c>
      <c r="F105" s="21">
        <v>0.26</v>
      </c>
      <c r="G105" s="22">
        <v>0.24</v>
      </c>
      <c r="H105" s="23">
        <f t="shared" si="4"/>
        <v>-0.02</v>
      </c>
      <c r="I105" s="22">
        <f t="shared" si="5"/>
        <v>-200</v>
      </c>
      <c r="J105" s="22">
        <f t="shared" si="6"/>
        <v>5</v>
      </c>
      <c r="K105" s="33">
        <f t="shared" si="7"/>
        <v>-205</v>
      </c>
      <c r="L105" s="34" t="s">
        <v>114</v>
      </c>
      <c r="M105" s="35"/>
    </row>
    <row r="106" ht="15.15" spans="1:13">
      <c r="A106" s="24">
        <v>45512.3039316429</v>
      </c>
      <c r="B106" s="25" t="s">
        <v>57</v>
      </c>
      <c r="C106" s="26">
        <v>10000</v>
      </c>
      <c r="D106" s="19" t="s">
        <v>111</v>
      </c>
      <c r="E106" s="20" t="s">
        <v>112</v>
      </c>
      <c r="F106" s="21">
        <v>0.6</v>
      </c>
      <c r="G106" s="22">
        <v>0.64</v>
      </c>
      <c r="H106" s="23">
        <f t="shared" si="4"/>
        <v>0.04</v>
      </c>
      <c r="I106" s="22">
        <f t="shared" si="5"/>
        <v>400</v>
      </c>
      <c r="J106" s="22">
        <f t="shared" si="6"/>
        <v>12.4</v>
      </c>
      <c r="K106" s="33">
        <f t="shared" si="7"/>
        <v>387.6</v>
      </c>
      <c r="L106" s="34" t="s">
        <v>113</v>
      </c>
      <c r="M106" s="35"/>
    </row>
    <row r="107" ht="15.15" spans="1:13">
      <c r="A107" s="24">
        <v>45510.307427645</v>
      </c>
      <c r="B107" s="25" t="s">
        <v>55</v>
      </c>
      <c r="C107" s="26">
        <v>10000</v>
      </c>
      <c r="D107" s="19" t="s">
        <v>111</v>
      </c>
      <c r="E107" s="20" t="s">
        <v>112</v>
      </c>
      <c r="F107" s="21">
        <v>0.285</v>
      </c>
      <c r="G107" s="22">
        <v>0.29</v>
      </c>
      <c r="H107" s="23">
        <f t="shared" si="4"/>
        <v>0.005</v>
      </c>
      <c r="I107" s="22">
        <f t="shared" si="5"/>
        <v>50</v>
      </c>
      <c r="J107" s="22">
        <f t="shared" si="6"/>
        <v>5.75</v>
      </c>
      <c r="K107" s="33">
        <f t="shared" si="7"/>
        <v>44.25</v>
      </c>
      <c r="L107" s="34" t="s">
        <v>113</v>
      </c>
      <c r="M107" s="35"/>
    </row>
    <row r="108" ht="15.15" spans="1:13">
      <c r="A108" s="24">
        <v>45504.5466723552</v>
      </c>
      <c r="B108" s="25" t="s">
        <v>55</v>
      </c>
      <c r="C108" s="26">
        <v>20000</v>
      </c>
      <c r="D108" s="19" t="s">
        <v>111</v>
      </c>
      <c r="E108" s="20" t="s">
        <v>112</v>
      </c>
      <c r="F108" s="21">
        <v>0.34</v>
      </c>
      <c r="G108" s="22">
        <v>0.355</v>
      </c>
      <c r="H108" s="23">
        <f t="shared" si="4"/>
        <v>0.015</v>
      </c>
      <c r="I108" s="22">
        <f t="shared" si="5"/>
        <v>299.999999999999</v>
      </c>
      <c r="J108" s="22">
        <f t="shared" si="6"/>
        <v>13.9</v>
      </c>
      <c r="K108" s="33">
        <f t="shared" si="7"/>
        <v>286.099999999999</v>
      </c>
      <c r="L108" s="34" t="s">
        <v>113</v>
      </c>
      <c r="M108" s="35"/>
    </row>
    <row r="109" ht="15.15" spans="1:13">
      <c r="A109" s="24">
        <v>45502.5122152452</v>
      </c>
      <c r="B109" s="25" t="s">
        <v>69</v>
      </c>
      <c r="C109" s="26">
        <v>15000</v>
      </c>
      <c r="D109" s="19" t="s">
        <v>111</v>
      </c>
      <c r="E109" s="20" t="s">
        <v>112</v>
      </c>
      <c r="F109" s="21">
        <v>0.305</v>
      </c>
      <c r="G109" s="22">
        <v>0.34</v>
      </c>
      <c r="H109" s="23">
        <f t="shared" si="4"/>
        <v>0.035</v>
      </c>
      <c r="I109" s="22">
        <f t="shared" si="5"/>
        <v>525</v>
      </c>
      <c r="J109" s="22">
        <f t="shared" si="6"/>
        <v>9.675</v>
      </c>
      <c r="K109" s="33">
        <f t="shared" si="7"/>
        <v>515.325000000001</v>
      </c>
      <c r="L109" s="34" t="s">
        <v>113</v>
      </c>
      <c r="M109" s="35"/>
    </row>
    <row r="110" ht="15.15" spans="1:13">
      <c r="A110" s="24">
        <v>45498.523010472</v>
      </c>
      <c r="B110" s="25" t="s">
        <v>68</v>
      </c>
      <c r="C110" s="26">
        <v>10000</v>
      </c>
      <c r="D110" s="19" t="s">
        <v>111</v>
      </c>
      <c r="E110" s="20" t="s">
        <v>112</v>
      </c>
      <c r="F110" s="21">
        <v>0.48</v>
      </c>
      <c r="G110" s="22">
        <v>0.515</v>
      </c>
      <c r="H110" s="23">
        <f t="shared" si="4"/>
        <v>0.035</v>
      </c>
      <c r="I110" s="22">
        <f t="shared" si="5"/>
        <v>350</v>
      </c>
      <c r="J110" s="22">
        <f t="shared" si="6"/>
        <v>9.95</v>
      </c>
      <c r="K110" s="33">
        <f t="shared" si="7"/>
        <v>340.05</v>
      </c>
      <c r="L110" s="34" t="s">
        <v>113</v>
      </c>
      <c r="M110" s="35"/>
    </row>
    <row r="111" ht="15.15" spans="1:13">
      <c r="A111" s="24">
        <v>45497.5253534061</v>
      </c>
      <c r="B111" s="25" t="s">
        <v>57</v>
      </c>
      <c r="C111" s="26">
        <v>10000</v>
      </c>
      <c r="D111" s="19" t="s">
        <v>111</v>
      </c>
      <c r="E111" s="20" t="s">
        <v>112</v>
      </c>
      <c r="F111" s="21">
        <v>0.72</v>
      </c>
      <c r="G111" s="22">
        <v>0.69</v>
      </c>
      <c r="H111" s="23">
        <f t="shared" si="4"/>
        <v>-0.03</v>
      </c>
      <c r="I111" s="22">
        <f t="shared" si="5"/>
        <v>-300</v>
      </c>
      <c r="J111" s="22">
        <f t="shared" si="6"/>
        <v>14.1</v>
      </c>
      <c r="K111" s="33">
        <f t="shared" si="7"/>
        <v>-314.1</v>
      </c>
      <c r="L111" s="34" t="s">
        <v>114</v>
      </c>
      <c r="M111" s="35"/>
    </row>
    <row r="112" ht="15.15" spans="1:13">
      <c r="A112" s="24">
        <v>45495.583617904</v>
      </c>
      <c r="B112" s="25" t="s">
        <v>75</v>
      </c>
      <c r="C112" s="26">
        <v>10000</v>
      </c>
      <c r="D112" s="19" t="s">
        <v>111</v>
      </c>
      <c r="E112" s="20" t="s">
        <v>112</v>
      </c>
      <c r="F112" s="21">
        <v>0.23</v>
      </c>
      <c r="G112" s="22">
        <v>0.225</v>
      </c>
      <c r="H112" s="23">
        <f t="shared" si="4"/>
        <v>-0.005</v>
      </c>
      <c r="I112" s="22">
        <f t="shared" si="5"/>
        <v>-50</v>
      </c>
      <c r="J112" s="22">
        <f t="shared" si="6"/>
        <v>4.55</v>
      </c>
      <c r="K112" s="33">
        <f t="shared" si="7"/>
        <v>-54.55</v>
      </c>
      <c r="L112" s="34" t="s">
        <v>114</v>
      </c>
      <c r="M112" s="35"/>
    </row>
    <row r="113" ht="15.15" spans="1:13">
      <c r="A113" s="24">
        <v>45490.5222281498</v>
      </c>
      <c r="B113" s="25" t="s">
        <v>42</v>
      </c>
      <c r="C113" s="26">
        <v>10000</v>
      </c>
      <c r="D113" s="19" t="s">
        <v>111</v>
      </c>
      <c r="E113" s="20" t="s">
        <v>112</v>
      </c>
      <c r="F113" s="21">
        <v>0.5</v>
      </c>
      <c r="G113" s="22">
        <v>0.485</v>
      </c>
      <c r="H113" s="23">
        <f t="shared" si="4"/>
        <v>-0.015</v>
      </c>
      <c r="I113" s="22">
        <f t="shared" si="5"/>
        <v>-150</v>
      </c>
      <c r="J113" s="22">
        <f t="shared" si="6"/>
        <v>9.85</v>
      </c>
      <c r="K113" s="33">
        <f t="shared" si="7"/>
        <v>-159.85</v>
      </c>
      <c r="L113" s="34" t="s">
        <v>114</v>
      </c>
      <c r="M113" s="35"/>
    </row>
    <row r="114" ht="15.15" spans="1:13">
      <c r="A114" s="24">
        <v>45489.5630606976</v>
      </c>
      <c r="B114" s="25" t="s">
        <v>76</v>
      </c>
      <c r="C114" s="26">
        <v>10000</v>
      </c>
      <c r="D114" s="19" t="s">
        <v>111</v>
      </c>
      <c r="E114" s="20" t="s">
        <v>112</v>
      </c>
      <c r="F114" s="21">
        <v>0.65</v>
      </c>
      <c r="G114" s="22">
        <v>0.68</v>
      </c>
      <c r="H114" s="23">
        <f t="shared" si="4"/>
        <v>0.03</v>
      </c>
      <c r="I114" s="22">
        <f t="shared" si="5"/>
        <v>300</v>
      </c>
      <c r="J114" s="22">
        <f t="shared" si="6"/>
        <v>13.3</v>
      </c>
      <c r="K114" s="33">
        <f t="shared" si="7"/>
        <v>286.7</v>
      </c>
      <c r="L114" s="34" t="s">
        <v>113</v>
      </c>
      <c r="M114" s="35"/>
    </row>
    <row r="115" ht="15.15" spans="1:13">
      <c r="A115" s="24">
        <v>45485.5096344999</v>
      </c>
      <c r="B115" s="25" t="s">
        <v>41</v>
      </c>
      <c r="C115" s="26">
        <v>10000</v>
      </c>
      <c r="D115" s="19" t="s">
        <v>111</v>
      </c>
      <c r="E115" s="20" t="s">
        <v>112</v>
      </c>
      <c r="F115" s="21">
        <v>0.535</v>
      </c>
      <c r="G115" s="22">
        <v>0.57</v>
      </c>
      <c r="H115" s="23">
        <f t="shared" si="4"/>
        <v>0.0349999999999999</v>
      </c>
      <c r="I115" s="22">
        <f t="shared" si="5"/>
        <v>349.999999999999</v>
      </c>
      <c r="J115" s="22">
        <f t="shared" si="6"/>
        <v>11.05</v>
      </c>
      <c r="K115" s="33">
        <f t="shared" si="7"/>
        <v>338.949999999999</v>
      </c>
      <c r="L115" s="34" t="s">
        <v>113</v>
      </c>
      <c r="M115" s="35"/>
    </row>
    <row r="116" ht="15.15" spans="1:13">
      <c r="A116" s="24">
        <v>45483.5814843468</v>
      </c>
      <c r="B116" s="25" t="s">
        <v>76</v>
      </c>
      <c r="C116" s="26">
        <v>10000</v>
      </c>
      <c r="D116" s="19" t="s">
        <v>111</v>
      </c>
      <c r="E116" s="20" t="s">
        <v>112</v>
      </c>
      <c r="F116" s="21">
        <v>0.63</v>
      </c>
      <c r="G116" s="22">
        <v>0.66</v>
      </c>
      <c r="H116" s="23">
        <f t="shared" si="4"/>
        <v>0.03</v>
      </c>
      <c r="I116" s="22">
        <f t="shared" si="5"/>
        <v>300</v>
      </c>
      <c r="J116" s="22">
        <f t="shared" si="6"/>
        <v>12.9</v>
      </c>
      <c r="K116" s="33">
        <f t="shared" si="7"/>
        <v>287.1</v>
      </c>
      <c r="L116" s="34" t="s">
        <v>113</v>
      </c>
      <c r="M116" s="35"/>
    </row>
    <row r="117" ht="15.15" spans="1:13">
      <c r="A117" s="24">
        <v>45483.5770426054</v>
      </c>
      <c r="B117" s="25" t="s">
        <v>77</v>
      </c>
      <c r="C117" s="26">
        <v>10000</v>
      </c>
      <c r="D117" s="19" t="s">
        <v>111</v>
      </c>
      <c r="E117" s="20" t="s">
        <v>112</v>
      </c>
      <c r="F117" s="21">
        <v>0.31</v>
      </c>
      <c r="G117" s="22">
        <v>0.335</v>
      </c>
      <c r="H117" s="23">
        <f t="shared" si="4"/>
        <v>0.025</v>
      </c>
      <c r="I117" s="22">
        <f t="shared" si="5"/>
        <v>250</v>
      </c>
      <c r="J117" s="22">
        <f t="shared" si="6"/>
        <v>6.45</v>
      </c>
      <c r="K117" s="33">
        <f t="shared" si="7"/>
        <v>243.55</v>
      </c>
      <c r="L117" s="34" t="s">
        <v>113</v>
      </c>
      <c r="M117" s="35"/>
    </row>
    <row r="118" ht="15.15" spans="1:13">
      <c r="A118" s="24">
        <v>45482.4080827095</v>
      </c>
      <c r="B118" s="25" t="s">
        <v>68</v>
      </c>
      <c r="C118" s="26">
        <v>10000</v>
      </c>
      <c r="D118" s="19" t="s">
        <v>111</v>
      </c>
      <c r="E118" s="20" t="s">
        <v>112</v>
      </c>
      <c r="F118" s="21">
        <v>0.515</v>
      </c>
      <c r="G118" s="22">
        <v>0.555</v>
      </c>
      <c r="H118" s="23">
        <f t="shared" si="4"/>
        <v>0.04</v>
      </c>
      <c r="I118" s="22">
        <f t="shared" si="5"/>
        <v>400</v>
      </c>
      <c r="J118" s="22">
        <f t="shared" si="6"/>
        <v>10.7</v>
      </c>
      <c r="K118" s="33">
        <f t="shared" si="7"/>
        <v>389.3</v>
      </c>
      <c r="L118" s="34" t="s">
        <v>113</v>
      </c>
      <c r="M118" s="35"/>
    </row>
    <row r="119" ht="15.15" spans="1:13">
      <c r="A119" s="24">
        <v>45482.3082402187</v>
      </c>
      <c r="B119" s="25" t="s">
        <v>67</v>
      </c>
      <c r="C119" s="26">
        <v>12000</v>
      </c>
      <c r="D119" s="19" t="s">
        <v>111</v>
      </c>
      <c r="E119" s="20" t="s">
        <v>112</v>
      </c>
      <c r="F119" s="21">
        <v>0.31</v>
      </c>
      <c r="G119" s="22">
        <v>0.33</v>
      </c>
      <c r="H119" s="23">
        <f t="shared" si="4"/>
        <v>0.02</v>
      </c>
      <c r="I119" s="22">
        <f t="shared" si="5"/>
        <v>240</v>
      </c>
      <c r="J119" s="22">
        <f t="shared" si="6"/>
        <v>7.68</v>
      </c>
      <c r="K119" s="33">
        <f t="shared" si="7"/>
        <v>232.32</v>
      </c>
      <c r="L119" s="34" t="s">
        <v>113</v>
      </c>
      <c r="M119" s="35"/>
    </row>
    <row r="120" ht="15.15" spans="1:13">
      <c r="A120" s="24">
        <v>45478.5160710972</v>
      </c>
      <c r="B120" s="25" t="s">
        <v>78</v>
      </c>
      <c r="C120" s="26">
        <v>10000</v>
      </c>
      <c r="D120" s="19" t="s">
        <v>111</v>
      </c>
      <c r="E120" s="20" t="s">
        <v>112</v>
      </c>
      <c r="F120" s="21">
        <v>0.215</v>
      </c>
      <c r="G120" s="22">
        <v>0.22</v>
      </c>
      <c r="H120" s="23">
        <f t="shared" si="4"/>
        <v>0.005</v>
      </c>
      <c r="I120" s="22">
        <f t="shared" si="5"/>
        <v>50</v>
      </c>
      <c r="J120" s="22">
        <f t="shared" si="6"/>
        <v>4.35</v>
      </c>
      <c r="K120" s="33">
        <f t="shared" si="7"/>
        <v>45.65</v>
      </c>
      <c r="L120" s="34" t="s">
        <v>113</v>
      </c>
      <c r="M120" s="35"/>
    </row>
    <row r="121" ht="15.15" spans="1:13">
      <c r="A121" s="24">
        <v>45476.5343109821</v>
      </c>
      <c r="B121" s="25" t="s">
        <v>79</v>
      </c>
      <c r="C121" s="26">
        <v>10000</v>
      </c>
      <c r="D121" s="19" t="s">
        <v>111</v>
      </c>
      <c r="E121" s="20" t="s">
        <v>112</v>
      </c>
      <c r="F121" s="21">
        <v>0.36</v>
      </c>
      <c r="G121" s="22">
        <v>0.365</v>
      </c>
      <c r="H121" s="23">
        <f t="shared" si="4"/>
        <v>0.005</v>
      </c>
      <c r="I121" s="22">
        <f t="shared" si="5"/>
        <v>50</v>
      </c>
      <c r="J121" s="22">
        <f t="shared" si="6"/>
        <v>7.25</v>
      </c>
      <c r="K121" s="33">
        <f t="shared" si="7"/>
        <v>42.75</v>
      </c>
      <c r="L121" s="34" t="s">
        <v>113</v>
      </c>
      <c r="M121" s="35"/>
    </row>
    <row r="122" ht="15.15" spans="1:13">
      <c r="A122" s="24">
        <v>45470.3872126979</v>
      </c>
      <c r="B122" s="25" t="s">
        <v>80</v>
      </c>
      <c r="C122" s="26">
        <v>10000</v>
      </c>
      <c r="D122" s="19" t="s">
        <v>111</v>
      </c>
      <c r="E122" s="20" t="s">
        <v>112</v>
      </c>
      <c r="F122" s="21">
        <v>0.355</v>
      </c>
      <c r="G122" s="22">
        <v>0.37</v>
      </c>
      <c r="H122" s="23">
        <f t="shared" si="4"/>
        <v>0.015</v>
      </c>
      <c r="I122" s="22">
        <f t="shared" si="5"/>
        <v>150</v>
      </c>
      <c r="J122" s="22">
        <f t="shared" si="6"/>
        <v>7.25</v>
      </c>
      <c r="K122" s="33">
        <f t="shared" si="7"/>
        <v>142.75</v>
      </c>
      <c r="L122" s="34" t="s">
        <v>113</v>
      </c>
      <c r="M122" s="35"/>
    </row>
    <row r="123" ht="15.15" spans="1:13">
      <c r="A123" s="24">
        <v>45469.5049274588</v>
      </c>
      <c r="B123" s="25" t="s">
        <v>66</v>
      </c>
      <c r="C123" s="26">
        <v>10000</v>
      </c>
      <c r="D123" s="19" t="s">
        <v>111</v>
      </c>
      <c r="E123" s="20" t="s">
        <v>112</v>
      </c>
      <c r="F123" s="21">
        <v>0.325</v>
      </c>
      <c r="G123" s="22">
        <v>0.345</v>
      </c>
      <c r="H123" s="23">
        <f t="shared" si="4"/>
        <v>0.02</v>
      </c>
      <c r="I123" s="22">
        <f t="shared" si="5"/>
        <v>200</v>
      </c>
      <c r="J123" s="22">
        <f t="shared" si="6"/>
        <v>6.7</v>
      </c>
      <c r="K123" s="33">
        <f t="shared" si="7"/>
        <v>193.3</v>
      </c>
      <c r="L123" s="34" t="s">
        <v>113</v>
      </c>
      <c r="M123" s="35"/>
    </row>
    <row r="124" ht="15.15" spans="1:13">
      <c r="A124" s="24">
        <v>45469.2887795399</v>
      </c>
      <c r="B124" s="25" t="s">
        <v>81</v>
      </c>
      <c r="C124" s="26">
        <v>20000</v>
      </c>
      <c r="D124" s="19" t="s">
        <v>111</v>
      </c>
      <c r="E124" s="20" t="s">
        <v>112</v>
      </c>
      <c r="F124" s="21">
        <v>0.175</v>
      </c>
      <c r="G124" s="22">
        <v>0.185</v>
      </c>
      <c r="H124" s="23">
        <f t="shared" si="4"/>
        <v>0.01</v>
      </c>
      <c r="I124" s="22">
        <f t="shared" si="5"/>
        <v>200</v>
      </c>
      <c r="J124" s="22">
        <f t="shared" si="6"/>
        <v>7.2</v>
      </c>
      <c r="K124" s="33">
        <f t="shared" si="7"/>
        <v>192.8</v>
      </c>
      <c r="L124" s="34" t="s">
        <v>113</v>
      </c>
      <c r="M124" s="35"/>
    </row>
    <row r="125" ht="15.15" spans="1:13">
      <c r="A125" s="24">
        <v>45467.3930259038</v>
      </c>
      <c r="B125" s="25" t="s">
        <v>58</v>
      </c>
      <c r="C125" s="26">
        <v>12000</v>
      </c>
      <c r="D125" s="19" t="s">
        <v>111</v>
      </c>
      <c r="E125" s="20" t="s">
        <v>112</v>
      </c>
      <c r="F125" s="21">
        <v>0.35</v>
      </c>
      <c r="G125" s="22">
        <v>0.375</v>
      </c>
      <c r="H125" s="23">
        <f t="shared" si="4"/>
        <v>0.025</v>
      </c>
      <c r="I125" s="22">
        <f t="shared" si="5"/>
        <v>300</v>
      </c>
      <c r="J125" s="22">
        <f t="shared" si="6"/>
        <v>8.7</v>
      </c>
      <c r="K125" s="33">
        <f t="shared" si="7"/>
        <v>291.3</v>
      </c>
      <c r="L125" s="34" t="s">
        <v>113</v>
      </c>
      <c r="M125" s="35"/>
    </row>
    <row r="126" ht="15.15" spans="1:13">
      <c r="A126" s="24">
        <v>45464.3141639805</v>
      </c>
      <c r="B126" s="25" t="s">
        <v>41</v>
      </c>
      <c r="C126" s="26">
        <v>10000</v>
      </c>
      <c r="D126" s="19" t="s">
        <v>111</v>
      </c>
      <c r="E126" s="20" t="s">
        <v>112</v>
      </c>
      <c r="F126" s="21">
        <v>0.57</v>
      </c>
      <c r="G126" s="22">
        <v>0.595</v>
      </c>
      <c r="H126" s="23">
        <f t="shared" si="4"/>
        <v>0.025</v>
      </c>
      <c r="I126" s="22">
        <f t="shared" si="5"/>
        <v>250</v>
      </c>
      <c r="J126" s="22">
        <f t="shared" si="6"/>
        <v>11.65</v>
      </c>
      <c r="K126" s="33">
        <f t="shared" si="7"/>
        <v>238.35</v>
      </c>
      <c r="L126" s="34" t="s">
        <v>113</v>
      </c>
      <c r="M126" s="35"/>
    </row>
    <row r="127" ht="15.15" spans="1:13">
      <c r="A127" s="24">
        <v>45461.5656090752</v>
      </c>
      <c r="B127" s="25" t="s">
        <v>38</v>
      </c>
      <c r="C127" s="26">
        <v>10000</v>
      </c>
      <c r="D127" s="19" t="s">
        <v>111</v>
      </c>
      <c r="E127" s="20" t="s">
        <v>112</v>
      </c>
      <c r="F127" s="21">
        <v>0.54</v>
      </c>
      <c r="G127" s="22">
        <v>0.565</v>
      </c>
      <c r="H127" s="23">
        <f t="shared" si="4"/>
        <v>0.0249999999999999</v>
      </c>
      <c r="I127" s="22">
        <f t="shared" si="5"/>
        <v>249.999999999999</v>
      </c>
      <c r="J127" s="22">
        <f t="shared" si="6"/>
        <v>11.05</v>
      </c>
      <c r="K127" s="33">
        <f t="shared" si="7"/>
        <v>238.949999999999</v>
      </c>
      <c r="L127" s="34" t="s">
        <v>113</v>
      </c>
      <c r="M127" s="35"/>
    </row>
    <row r="128" ht="15.15" spans="1:13">
      <c r="A128" s="24">
        <v>45454.5171803053</v>
      </c>
      <c r="B128" s="25" t="s">
        <v>82</v>
      </c>
      <c r="C128" s="26">
        <v>10000</v>
      </c>
      <c r="D128" s="19" t="s">
        <v>111</v>
      </c>
      <c r="E128" s="20" t="s">
        <v>112</v>
      </c>
      <c r="F128" s="21">
        <v>0.545</v>
      </c>
      <c r="G128" s="22">
        <v>0.56</v>
      </c>
      <c r="H128" s="23">
        <f t="shared" si="4"/>
        <v>0.015</v>
      </c>
      <c r="I128" s="22">
        <f t="shared" si="5"/>
        <v>150</v>
      </c>
      <c r="J128" s="22">
        <f t="shared" si="6"/>
        <v>11.05</v>
      </c>
      <c r="K128" s="33">
        <f t="shared" si="7"/>
        <v>138.95</v>
      </c>
      <c r="L128" s="34" t="s">
        <v>113</v>
      </c>
      <c r="M128" s="35"/>
    </row>
    <row r="129" ht="15.15" spans="1:13">
      <c r="A129" s="24">
        <v>45450.336371157</v>
      </c>
      <c r="B129" s="25" t="s">
        <v>79</v>
      </c>
      <c r="C129" s="26">
        <v>10000</v>
      </c>
      <c r="D129" s="19" t="s">
        <v>111</v>
      </c>
      <c r="E129" s="20" t="s">
        <v>112</v>
      </c>
      <c r="F129" s="21">
        <v>0.365</v>
      </c>
      <c r="G129" s="22">
        <v>0.385</v>
      </c>
      <c r="H129" s="23">
        <f t="shared" si="4"/>
        <v>0.02</v>
      </c>
      <c r="I129" s="22">
        <f t="shared" si="5"/>
        <v>200</v>
      </c>
      <c r="J129" s="22">
        <f t="shared" si="6"/>
        <v>7.5</v>
      </c>
      <c r="K129" s="33">
        <f t="shared" si="7"/>
        <v>192.5</v>
      </c>
      <c r="L129" s="34" t="s">
        <v>113</v>
      </c>
      <c r="M129" s="35"/>
    </row>
    <row r="130" ht="15.15" spans="1:13">
      <c r="A130" s="24">
        <v>45449.3374291481</v>
      </c>
      <c r="B130" s="25" t="s">
        <v>80</v>
      </c>
      <c r="C130" s="26">
        <v>10000</v>
      </c>
      <c r="D130" s="19" t="s">
        <v>111</v>
      </c>
      <c r="E130" s="20" t="s">
        <v>112</v>
      </c>
      <c r="F130" s="21">
        <v>0.365</v>
      </c>
      <c r="G130" s="22">
        <v>0.405</v>
      </c>
      <c r="H130" s="23">
        <f t="shared" si="4"/>
        <v>0.04</v>
      </c>
      <c r="I130" s="22">
        <f t="shared" si="5"/>
        <v>400</v>
      </c>
      <c r="J130" s="22">
        <f t="shared" si="6"/>
        <v>7.7</v>
      </c>
      <c r="K130" s="33">
        <f t="shared" si="7"/>
        <v>392.3</v>
      </c>
      <c r="L130" s="34" t="s">
        <v>113</v>
      </c>
      <c r="M130" s="35"/>
    </row>
    <row r="131" ht="15.15" spans="1:13">
      <c r="A131" s="24">
        <v>45449.2995825782</v>
      </c>
      <c r="B131" s="25" t="s">
        <v>83</v>
      </c>
      <c r="C131" s="26">
        <v>10000</v>
      </c>
      <c r="D131" s="19" t="s">
        <v>111</v>
      </c>
      <c r="E131" s="20" t="s">
        <v>112</v>
      </c>
      <c r="F131" s="21">
        <v>0.245</v>
      </c>
      <c r="G131" s="22">
        <v>0.265</v>
      </c>
      <c r="H131" s="23">
        <f t="shared" si="4"/>
        <v>0.02</v>
      </c>
      <c r="I131" s="22">
        <f t="shared" si="5"/>
        <v>200</v>
      </c>
      <c r="J131" s="22">
        <f t="shared" si="6"/>
        <v>5.1</v>
      </c>
      <c r="K131" s="33">
        <f t="shared" si="7"/>
        <v>194.9</v>
      </c>
      <c r="L131" s="34" t="s">
        <v>113</v>
      </c>
      <c r="M131" s="35"/>
    </row>
    <row r="132" ht="15.15" spans="1:13">
      <c r="A132" s="24">
        <v>45448.3336256176</v>
      </c>
      <c r="B132" s="25" t="s">
        <v>84</v>
      </c>
      <c r="C132" s="26">
        <v>10000</v>
      </c>
      <c r="D132" s="19" t="s">
        <v>111</v>
      </c>
      <c r="E132" s="20" t="s">
        <v>112</v>
      </c>
      <c r="F132" s="21">
        <v>0.465</v>
      </c>
      <c r="G132" s="22">
        <v>0.495</v>
      </c>
      <c r="H132" s="23">
        <f t="shared" ref="H132:H159" si="8">(IF(E132="SHORT",F132-G132,IF(E132="LONG",G132-F132)))</f>
        <v>0.03</v>
      </c>
      <c r="I132" s="22">
        <f t="shared" ref="I132:I159" si="9">H132*C132</f>
        <v>300</v>
      </c>
      <c r="J132" s="22">
        <f t="shared" ref="J132:J159" si="10">(((F132*C132*0.001)+(G132*C132*0.001)))</f>
        <v>9.6</v>
      </c>
      <c r="K132" s="33">
        <f t="shared" ref="K132:K159" si="11">I132-J132</f>
        <v>290.4</v>
      </c>
      <c r="L132" s="34" t="s">
        <v>113</v>
      </c>
      <c r="M132" s="35"/>
    </row>
    <row r="133" ht="15.15" spans="1:13">
      <c r="A133" s="24">
        <v>45441.3951758431</v>
      </c>
      <c r="B133" s="25" t="s">
        <v>85</v>
      </c>
      <c r="C133" s="26">
        <v>10000</v>
      </c>
      <c r="D133" s="19" t="s">
        <v>111</v>
      </c>
      <c r="E133" s="20" t="s">
        <v>112</v>
      </c>
      <c r="F133" s="21">
        <v>0.46</v>
      </c>
      <c r="G133" s="22">
        <v>0.485</v>
      </c>
      <c r="H133" s="23">
        <f t="shared" si="8"/>
        <v>0.025</v>
      </c>
      <c r="I133" s="22">
        <f t="shared" si="9"/>
        <v>250</v>
      </c>
      <c r="J133" s="22">
        <f t="shared" si="10"/>
        <v>9.45</v>
      </c>
      <c r="K133" s="33">
        <f t="shared" si="11"/>
        <v>240.55</v>
      </c>
      <c r="L133" s="34" t="s">
        <v>113</v>
      </c>
      <c r="M133" s="35"/>
    </row>
    <row r="134" ht="15.15" spans="1:13">
      <c r="A134" s="24">
        <v>45441.3863101903</v>
      </c>
      <c r="B134" s="25" t="s">
        <v>85</v>
      </c>
      <c r="C134" s="26">
        <v>10000</v>
      </c>
      <c r="D134" s="19" t="s">
        <v>111</v>
      </c>
      <c r="E134" s="20" t="s">
        <v>112</v>
      </c>
      <c r="F134" s="21">
        <v>0.46</v>
      </c>
      <c r="G134" s="22">
        <v>0.485</v>
      </c>
      <c r="H134" s="23">
        <f t="shared" si="8"/>
        <v>0.025</v>
      </c>
      <c r="I134" s="22">
        <f t="shared" si="9"/>
        <v>250</v>
      </c>
      <c r="J134" s="22">
        <f t="shared" si="10"/>
        <v>9.45</v>
      </c>
      <c r="K134" s="33">
        <f t="shared" si="11"/>
        <v>240.55</v>
      </c>
      <c r="L134" s="34" t="s">
        <v>113</v>
      </c>
      <c r="M134" s="35"/>
    </row>
    <row r="135" ht="15.15" spans="1:13">
      <c r="A135" s="24">
        <v>45439.5134982568</v>
      </c>
      <c r="B135" s="25" t="s">
        <v>86</v>
      </c>
      <c r="C135" s="26">
        <v>10000</v>
      </c>
      <c r="D135" s="19" t="s">
        <v>111</v>
      </c>
      <c r="E135" s="20" t="s">
        <v>112</v>
      </c>
      <c r="F135" s="21">
        <v>0.325</v>
      </c>
      <c r="G135" s="22">
        <v>0.32</v>
      </c>
      <c r="H135" s="23">
        <f t="shared" si="8"/>
        <v>-0.005</v>
      </c>
      <c r="I135" s="22">
        <f t="shared" si="9"/>
        <v>-50</v>
      </c>
      <c r="J135" s="22">
        <f t="shared" si="10"/>
        <v>6.45</v>
      </c>
      <c r="K135" s="33">
        <f t="shared" si="11"/>
        <v>-56.45</v>
      </c>
      <c r="L135" s="34" t="s">
        <v>114</v>
      </c>
      <c r="M135" s="35"/>
    </row>
    <row r="136" ht="15.15" spans="1:13">
      <c r="A136" s="24">
        <v>45439.5066792658</v>
      </c>
      <c r="B136" s="25" t="s">
        <v>83</v>
      </c>
      <c r="C136" s="26">
        <v>10000</v>
      </c>
      <c r="D136" s="19" t="s">
        <v>111</v>
      </c>
      <c r="E136" s="20" t="s">
        <v>112</v>
      </c>
      <c r="F136" s="21">
        <v>0.23</v>
      </c>
      <c r="G136" s="22">
        <v>0.24</v>
      </c>
      <c r="H136" s="23">
        <f t="shared" si="8"/>
        <v>0.00999999999999998</v>
      </c>
      <c r="I136" s="22">
        <f t="shared" si="9"/>
        <v>99.9999999999998</v>
      </c>
      <c r="J136" s="22">
        <f t="shared" si="10"/>
        <v>4.7</v>
      </c>
      <c r="K136" s="33">
        <f t="shared" si="11"/>
        <v>95.2999999999998</v>
      </c>
      <c r="L136" s="34" t="s">
        <v>113</v>
      </c>
      <c r="M136" s="35"/>
    </row>
    <row r="137" ht="15.15" spans="1:13">
      <c r="A137" s="24">
        <v>45436.5600207381</v>
      </c>
      <c r="B137" s="25" t="s">
        <v>80</v>
      </c>
      <c r="C137" s="26">
        <v>10000</v>
      </c>
      <c r="D137" s="19" t="s">
        <v>111</v>
      </c>
      <c r="E137" s="20" t="s">
        <v>112</v>
      </c>
      <c r="F137" s="21">
        <v>0.335</v>
      </c>
      <c r="G137" s="22">
        <v>0.345</v>
      </c>
      <c r="H137" s="23">
        <f t="shared" si="8"/>
        <v>0.00999999999999995</v>
      </c>
      <c r="I137" s="22">
        <f t="shared" si="9"/>
        <v>99.9999999999995</v>
      </c>
      <c r="J137" s="22">
        <f t="shared" si="10"/>
        <v>6.8</v>
      </c>
      <c r="K137" s="33">
        <f t="shared" si="11"/>
        <v>93.1999999999995</v>
      </c>
      <c r="L137" s="34" t="s">
        <v>113</v>
      </c>
      <c r="M137" s="35"/>
    </row>
    <row r="138" ht="15.15" spans="1:13">
      <c r="A138" s="24">
        <v>45432.5635133241</v>
      </c>
      <c r="B138" s="25" t="s">
        <v>82</v>
      </c>
      <c r="C138" s="26">
        <v>10000</v>
      </c>
      <c r="D138" s="19" t="s">
        <v>111</v>
      </c>
      <c r="E138" s="20" t="s">
        <v>112</v>
      </c>
      <c r="F138" s="21">
        <v>0.49</v>
      </c>
      <c r="G138" s="22">
        <v>0.515</v>
      </c>
      <c r="H138" s="23">
        <f t="shared" si="8"/>
        <v>0.025</v>
      </c>
      <c r="I138" s="22">
        <f t="shared" si="9"/>
        <v>250</v>
      </c>
      <c r="J138" s="22">
        <f t="shared" si="10"/>
        <v>10.05</v>
      </c>
      <c r="K138" s="33">
        <f t="shared" si="11"/>
        <v>239.95</v>
      </c>
      <c r="L138" s="34" t="s">
        <v>113</v>
      </c>
      <c r="M138" s="35"/>
    </row>
    <row r="139" ht="15.15" spans="1:13">
      <c r="A139" s="24">
        <v>45432.5615091406</v>
      </c>
      <c r="B139" s="25" t="s">
        <v>82</v>
      </c>
      <c r="C139" s="26">
        <v>10000</v>
      </c>
      <c r="D139" s="19" t="s">
        <v>111</v>
      </c>
      <c r="E139" s="20" t="s">
        <v>112</v>
      </c>
      <c r="F139" s="21">
        <v>0.49</v>
      </c>
      <c r="G139" s="22">
        <v>0.515</v>
      </c>
      <c r="H139" s="23">
        <f t="shared" si="8"/>
        <v>0.025</v>
      </c>
      <c r="I139" s="22">
        <f t="shared" si="9"/>
        <v>250</v>
      </c>
      <c r="J139" s="22">
        <f t="shared" si="10"/>
        <v>10.05</v>
      </c>
      <c r="K139" s="33">
        <f t="shared" si="11"/>
        <v>239.95</v>
      </c>
      <c r="L139" s="34" t="s">
        <v>113</v>
      </c>
      <c r="M139" s="35"/>
    </row>
    <row r="140" ht="15.15" spans="1:13">
      <c r="A140" s="24">
        <v>45432.3807100102</v>
      </c>
      <c r="B140" s="25" t="s">
        <v>42</v>
      </c>
      <c r="C140" s="26">
        <v>12000</v>
      </c>
      <c r="D140" s="19" t="s">
        <v>111</v>
      </c>
      <c r="E140" s="20" t="s">
        <v>112</v>
      </c>
      <c r="F140" s="21">
        <v>0.46</v>
      </c>
      <c r="G140" s="22">
        <v>0.505</v>
      </c>
      <c r="H140" s="23">
        <f t="shared" si="8"/>
        <v>0.045</v>
      </c>
      <c r="I140" s="22">
        <f t="shared" si="9"/>
        <v>540</v>
      </c>
      <c r="J140" s="22">
        <f t="shared" si="10"/>
        <v>11.58</v>
      </c>
      <c r="K140" s="33">
        <f t="shared" si="11"/>
        <v>528.42</v>
      </c>
      <c r="L140" s="34" t="s">
        <v>113</v>
      </c>
      <c r="M140" s="35"/>
    </row>
    <row r="141" ht="15.15" spans="1:13">
      <c r="A141" s="24">
        <v>45427.5234726132</v>
      </c>
      <c r="B141" s="25" t="s">
        <v>87</v>
      </c>
      <c r="C141" s="26">
        <v>10000</v>
      </c>
      <c r="D141" s="19" t="s">
        <v>111</v>
      </c>
      <c r="E141" s="20" t="s">
        <v>112</v>
      </c>
      <c r="F141" s="21">
        <v>0.235</v>
      </c>
      <c r="G141" s="22">
        <v>0.24</v>
      </c>
      <c r="H141" s="23">
        <f t="shared" si="8"/>
        <v>0.005</v>
      </c>
      <c r="I141" s="22">
        <f t="shared" si="9"/>
        <v>50</v>
      </c>
      <c r="J141" s="22">
        <f t="shared" si="10"/>
        <v>4.75</v>
      </c>
      <c r="K141" s="33">
        <f t="shared" si="11"/>
        <v>45.25</v>
      </c>
      <c r="L141" s="34" t="s">
        <v>113</v>
      </c>
      <c r="M141" s="35"/>
    </row>
    <row r="142" ht="15.15" spans="1:13">
      <c r="A142" s="24">
        <v>45427.5197359027</v>
      </c>
      <c r="B142" s="25" t="s">
        <v>88</v>
      </c>
      <c r="C142" s="26">
        <v>10000</v>
      </c>
      <c r="D142" s="19" t="s">
        <v>111</v>
      </c>
      <c r="E142" s="20" t="s">
        <v>112</v>
      </c>
      <c r="F142" s="21">
        <v>0.535</v>
      </c>
      <c r="G142" s="22">
        <v>0.56</v>
      </c>
      <c r="H142" s="23">
        <f t="shared" si="8"/>
        <v>0.025</v>
      </c>
      <c r="I142" s="22">
        <f t="shared" si="9"/>
        <v>250</v>
      </c>
      <c r="J142" s="22">
        <f t="shared" si="10"/>
        <v>10.95</v>
      </c>
      <c r="K142" s="33">
        <f t="shared" si="11"/>
        <v>239.05</v>
      </c>
      <c r="L142" s="34" t="s">
        <v>113</v>
      </c>
      <c r="M142" s="35"/>
    </row>
    <row r="143" ht="15.15" spans="1:13">
      <c r="A143" s="24">
        <v>45422.3973948037</v>
      </c>
      <c r="B143" s="25" t="s">
        <v>89</v>
      </c>
      <c r="C143" s="26">
        <v>10000</v>
      </c>
      <c r="D143" s="19" t="s">
        <v>111</v>
      </c>
      <c r="E143" s="20" t="s">
        <v>112</v>
      </c>
      <c r="F143" s="21">
        <v>0.475</v>
      </c>
      <c r="G143" s="22">
        <v>0.475</v>
      </c>
      <c r="H143" s="23">
        <f t="shared" si="8"/>
        <v>0</v>
      </c>
      <c r="I143" s="22">
        <f t="shared" si="9"/>
        <v>0</v>
      </c>
      <c r="J143" s="22">
        <f t="shared" si="10"/>
        <v>9.5</v>
      </c>
      <c r="K143" s="33">
        <f t="shared" si="11"/>
        <v>-9.5</v>
      </c>
      <c r="L143" s="34" t="s">
        <v>114</v>
      </c>
      <c r="M143" s="35"/>
    </row>
    <row r="144" ht="15.15" spans="1:13">
      <c r="A144" s="24">
        <v>45420.3162642579</v>
      </c>
      <c r="B144" s="25" t="s">
        <v>90</v>
      </c>
      <c r="C144" s="26">
        <v>10000</v>
      </c>
      <c r="D144" s="19" t="s">
        <v>111</v>
      </c>
      <c r="E144" s="20" t="s">
        <v>112</v>
      </c>
      <c r="F144" s="21">
        <v>0.535</v>
      </c>
      <c r="G144" s="22">
        <v>0.575</v>
      </c>
      <c r="H144" s="23">
        <f t="shared" si="8"/>
        <v>0.0399999999999999</v>
      </c>
      <c r="I144" s="22">
        <f t="shared" si="9"/>
        <v>399.999999999999</v>
      </c>
      <c r="J144" s="22">
        <f t="shared" si="10"/>
        <v>11.1</v>
      </c>
      <c r="K144" s="33">
        <f t="shared" si="11"/>
        <v>388.899999999999</v>
      </c>
      <c r="L144" s="34" t="s">
        <v>113</v>
      </c>
      <c r="M144" s="35"/>
    </row>
    <row r="145" ht="15.15" spans="1:13">
      <c r="A145" s="24">
        <v>45419.5855599341</v>
      </c>
      <c r="B145" s="25" t="s">
        <v>36</v>
      </c>
      <c r="C145" s="26">
        <v>10000</v>
      </c>
      <c r="D145" s="19" t="s">
        <v>111</v>
      </c>
      <c r="E145" s="20" t="s">
        <v>112</v>
      </c>
      <c r="F145" s="21">
        <v>0.285</v>
      </c>
      <c r="G145" s="22">
        <v>0.295</v>
      </c>
      <c r="H145" s="23">
        <f t="shared" si="8"/>
        <v>0.01</v>
      </c>
      <c r="I145" s="22">
        <f t="shared" si="9"/>
        <v>100</v>
      </c>
      <c r="J145" s="22">
        <f t="shared" si="10"/>
        <v>5.8</v>
      </c>
      <c r="K145" s="33">
        <f t="shared" si="11"/>
        <v>94.2000000000001</v>
      </c>
      <c r="L145" s="34" t="s">
        <v>113</v>
      </c>
      <c r="M145" s="35"/>
    </row>
    <row r="146" ht="15.15" spans="1:13">
      <c r="A146" s="24">
        <v>45418.5698250095</v>
      </c>
      <c r="B146" s="25" t="s">
        <v>41</v>
      </c>
      <c r="C146" s="26">
        <v>10000</v>
      </c>
      <c r="D146" s="19" t="s">
        <v>111</v>
      </c>
      <c r="E146" s="20" t="s">
        <v>112</v>
      </c>
      <c r="F146" s="21">
        <v>0.395</v>
      </c>
      <c r="G146" s="22">
        <v>0.435</v>
      </c>
      <c r="H146" s="23">
        <f t="shared" si="8"/>
        <v>0.04</v>
      </c>
      <c r="I146" s="22">
        <f t="shared" si="9"/>
        <v>400</v>
      </c>
      <c r="J146" s="22">
        <f t="shared" si="10"/>
        <v>8.3</v>
      </c>
      <c r="K146" s="33">
        <f t="shared" si="11"/>
        <v>391.7</v>
      </c>
      <c r="L146" s="34" t="s">
        <v>113</v>
      </c>
      <c r="M146" s="35"/>
    </row>
    <row r="147" ht="15.15" spans="1:13">
      <c r="A147" s="24">
        <v>45408.5599333507</v>
      </c>
      <c r="B147" s="25" t="s">
        <v>16</v>
      </c>
      <c r="C147" s="26">
        <v>10000</v>
      </c>
      <c r="D147" s="19" t="s">
        <v>111</v>
      </c>
      <c r="E147" s="20" t="s">
        <v>112</v>
      </c>
      <c r="F147" s="21">
        <v>0.735</v>
      </c>
      <c r="G147" s="22">
        <v>0.76</v>
      </c>
      <c r="H147" s="23">
        <f t="shared" si="8"/>
        <v>0.025</v>
      </c>
      <c r="I147" s="22">
        <f t="shared" si="9"/>
        <v>250</v>
      </c>
      <c r="J147" s="22">
        <f t="shared" si="10"/>
        <v>14.95</v>
      </c>
      <c r="K147" s="33">
        <f t="shared" si="11"/>
        <v>235.05</v>
      </c>
      <c r="L147" s="34" t="s">
        <v>113</v>
      </c>
      <c r="M147" s="35"/>
    </row>
    <row r="148" ht="15.15" spans="1:13">
      <c r="A148" s="24">
        <v>45408.3356955878</v>
      </c>
      <c r="B148" s="25" t="s">
        <v>82</v>
      </c>
      <c r="C148" s="26">
        <v>20000</v>
      </c>
      <c r="D148" s="19" t="s">
        <v>111</v>
      </c>
      <c r="E148" s="20" t="s">
        <v>112</v>
      </c>
      <c r="F148" s="21">
        <v>0.49</v>
      </c>
      <c r="G148" s="22">
        <v>0.51</v>
      </c>
      <c r="H148" s="23">
        <f t="shared" si="8"/>
        <v>0.02</v>
      </c>
      <c r="I148" s="22">
        <f t="shared" si="9"/>
        <v>400</v>
      </c>
      <c r="J148" s="22">
        <f t="shared" si="10"/>
        <v>20</v>
      </c>
      <c r="K148" s="33">
        <f t="shared" si="11"/>
        <v>380</v>
      </c>
      <c r="L148" s="34" t="s">
        <v>113</v>
      </c>
      <c r="M148" s="35"/>
    </row>
    <row r="149" ht="15.15" spans="1:13">
      <c r="A149" s="24">
        <v>45405.5788735029</v>
      </c>
      <c r="B149" s="25" t="s">
        <v>19</v>
      </c>
      <c r="C149" s="26">
        <v>10000</v>
      </c>
      <c r="D149" s="19" t="s">
        <v>111</v>
      </c>
      <c r="E149" s="20" t="s">
        <v>112</v>
      </c>
      <c r="F149" s="21">
        <v>0.385</v>
      </c>
      <c r="G149" s="22">
        <v>0.36</v>
      </c>
      <c r="H149" s="23">
        <f t="shared" si="8"/>
        <v>-0.025</v>
      </c>
      <c r="I149" s="22">
        <f t="shared" si="9"/>
        <v>-250</v>
      </c>
      <c r="J149" s="22">
        <f t="shared" si="10"/>
        <v>7.45</v>
      </c>
      <c r="K149" s="33">
        <f t="shared" si="11"/>
        <v>-257.45</v>
      </c>
      <c r="L149" s="34" t="s">
        <v>114</v>
      </c>
      <c r="M149" s="35"/>
    </row>
    <row r="150" ht="15.15" spans="1:13">
      <c r="A150" s="24">
        <v>45404.6180741026</v>
      </c>
      <c r="B150" s="25" t="s">
        <v>82</v>
      </c>
      <c r="C150" s="26">
        <v>10000</v>
      </c>
      <c r="D150" s="19" t="s">
        <v>111</v>
      </c>
      <c r="E150" s="20" t="s">
        <v>112</v>
      </c>
      <c r="F150" s="21">
        <v>0.475</v>
      </c>
      <c r="G150" s="22">
        <v>0.505</v>
      </c>
      <c r="H150" s="23">
        <f t="shared" si="8"/>
        <v>0.03</v>
      </c>
      <c r="I150" s="22">
        <f t="shared" si="9"/>
        <v>300</v>
      </c>
      <c r="J150" s="22">
        <f t="shared" si="10"/>
        <v>9.8</v>
      </c>
      <c r="K150" s="33">
        <f t="shared" si="11"/>
        <v>290.2</v>
      </c>
      <c r="L150" s="34" t="s">
        <v>113</v>
      </c>
      <c r="M150" s="35"/>
    </row>
    <row r="151" ht="15.15" spans="1:13">
      <c r="A151" s="24">
        <v>45404.575395796</v>
      </c>
      <c r="B151" s="25" t="s">
        <v>82</v>
      </c>
      <c r="C151" s="26">
        <v>10000</v>
      </c>
      <c r="D151" s="19" t="s">
        <v>111</v>
      </c>
      <c r="E151" s="20" t="s">
        <v>112</v>
      </c>
      <c r="F151" s="21">
        <v>0.475</v>
      </c>
      <c r="G151" s="22">
        <v>0.505</v>
      </c>
      <c r="H151" s="23">
        <f t="shared" si="8"/>
        <v>0.03</v>
      </c>
      <c r="I151" s="22">
        <f t="shared" si="9"/>
        <v>300</v>
      </c>
      <c r="J151" s="22">
        <f t="shared" si="10"/>
        <v>9.8</v>
      </c>
      <c r="K151" s="33">
        <f t="shared" si="11"/>
        <v>290.2</v>
      </c>
      <c r="L151" s="34" t="s">
        <v>113</v>
      </c>
      <c r="M151" s="35"/>
    </row>
    <row r="152" ht="15.15" spans="1:13">
      <c r="A152" s="24">
        <v>45404.5701322704</v>
      </c>
      <c r="B152" s="25" t="s">
        <v>41</v>
      </c>
      <c r="C152" s="26">
        <v>10000</v>
      </c>
      <c r="D152" s="19" t="s">
        <v>111</v>
      </c>
      <c r="E152" s="20" t="s">
        <v>112</v>
      </c>
      <c r="F152" s="21">
        <v>0.4</v>
      </c>
      <c r="G152" s="22">
        <v>0.42</v>
      </c>
      <c r="H152" s="23">
        <f t="shared" si="8"/>
        <v>0.02</v>
      </c>
      <c r="I152" s="22">
        <f t="shared" si="9"/>
        <v>200</v>
      </c>
      <c r="J152" s="22">
        <f t="shared" si="10"/>
        <v>8.2</v>
      </c>
      <c r="K152" s="33">
        <f t="shared" si="11"/>
        <v>191.8</v>
      </c>
      <c r="L152" s="34" t="s">
        <v>113</v>
      </c>
      <c r="M152" s="35"/>
    </row>
    <row r="153" ht="15.15" spans="1:13">
      <c r="A153" s="24">
        <v>45400.5986104755</v>
      </c>
      <c r="B153" s="25" t="s">
        <v>42</v>
      </c>
      <c r="C153" s="26">
        <v>10000</v>
      </c>
      <c r="D153" s="19" t="s">
        <v>111</v>
      </c>
      <c r="E153" s="20" t="s">
        <v>112</v>
      </c>
      <c r="F153" s="21">
        <v>0.46</v>
      </c>
      <c r="G153" s="22">
        <v>0.455</v>
      </c>
      <c r="H153" s="23">
        <f t="shared" si="8"/>
        <v>-0.005</v>
      </c>
      <c r="I153" s="22">
        <f t="shared" si="9"/>
        <v>-50</v>
      </c>
      <c r="J153" s="22">
        <f t="shared" si="10"/>
        <v>9.15</v>
      </c>
      <c r="K153" s="33">
        <f t="shared" si="11"/>
        <v>-59.15</v>
      </c>
      <c r="L153" s="34" t="s">
        <v>114</v>
      </c>
      <c r="M153" s="35"/>
    </row>
    <row r="154" ht="15.15" spans="1:13">
      <c r="A154" s="24">
        <v>45400.4836847422</v>
      </c>
      <c r="B154" s="25" t="s">
        <v>47</v>
      </c>
      <c r="C154" s="26">
        <v>10000</v>
      </c>
      <c r="D154" s="19" t="s">
        <v>111</v>
      </c>
      <c r="E154" s="20" t="s">
        <v>112</v>
      </c>
      <c r="F154" s="21">
        <v>0.47</v>
      </c>
      <c r="G154" s="22">
        <v>0.495</v>
      </c>
      <c r="H154" s="23">
        <f t="shared" si="8"/>
        <v>0.025</v>
      </c>
      <c r="I154" s="22">
        <f t="shared" si="9"/>
        <v>250</v>
      </c>
      <c r="J154" s="22">
        <f t="shared" si="10"/>
        <v>9.65</v>
      </c>
      <c r="K154" s="33">
        <f t="shared" si="11"/>
        <v>240.35</v>
      </c>
      <c r="L154" s="34" t="s">
        <v>113</v>
      </c>
      <c r="M154" s="35"/>
    </row>
    <row r="155" ht="15.15" spans="1:13">
      <c r="A155" s="24">
        <v>45397.320190364</v>
      </c>
      <c r="B155" s="25" t="s">
        <v>91</v>
      </c>
      <c r="C155" s="26">
        <v>10000</v>
      </c>
      <c r="D155" s="19" t="s">
        <v>111</v>
      </c>
      <c r="E155" s="20" t="s">
        <v>112</v>
      </c>
      <c r="F155" s="21">
        <v>0.53</v>
      </c>
      <c r="G155" s="22">
        <v>0.54</v>
      </c>
      <c r="H155" s="23">
        <f t="shared" si="8"/>
        <v>0.01</v>
      </c>
      <c r="I155" s="22">
        <f t="shared" si="9"/>
        <v>100</v>
      </c>
      <c r="J155" s="22">
        <f t="shared" si="10"/>
        <v>10.7</v>
      </c>
      <c r="K155" s="33">
        <f t="shared" si="11"/>
        <v>89.3000000000001</v>
      </c>
      <c r="L155" s="34" t="s">
        <v>113</v>
      </c>
      <c r="M155" s="35"/>
    </row>
    <row r="156" ht="15.15" spans="1:13">
      <c r="A156" s="24">
        <v>45386.5100252257</v>
      </c>
      <c r="B156" s="25" t="s">
        <v>92</v>
      </c>
      <c r="C156" s="26">
        <v>10000</v>
      </c>
      <c r="D156" s="19" t="s">
        <v>111</v>
      </c>
      <c r="E156" s="20" t="s">
        <v>112</v>
      </c>
      <c r="F156" s="21">
        <v>0.375</v>
      </c>
      <c r="G156" s="22">
        <v>0.38</v>
      </c>
      <c r="H156" s="23">
        <f t="shared" si="8"/>
        <v>0.005</v>
      </c>
      <c r="I156" s="22">
        <f t="shared" si="9"/>
        <v>50</v>
      </c>
      <c r="J156" s="22">
        <f t="shared" si="10"/>
        <v>7.55</v>
      </c>
      <c r="K156" s="33">
        <f t="shared" si="11"/>
        <v>42.45</v>
      </c>
      <c r="L156" s="34" t="s">
        <v>113</v>
      </c>
      <c r="M156" s="35"/>
    </row>
    <row r="157" ht="15.15" spans="1:13">
      <c r="A157" s="24">
        <v>45385.5753449549</v>
      </c>
      <c r="B157" s="25" t="s">
        <v>93</v>
      </c>
      <c r="C157" s="26">
        <v>10000</v>
      </c>
      <c r="D157" s="19" t="s">
        <v>111</v>
      </c>
      <c r="E157" s="20" t="s">
        <v>112</v>
      </c>
      <c r="F157" s="21">
        <v>0.735</v>
      </c>
      <c r="G157" s="22">
        <v>0.76</v>
      </c>
      <c r="H157" s="23">
        <f t="shared" si="8"/>
        <v>0.025</v>
      </c>
      <c r="I157" s="22">
        <f t="shared" si="9"/>
        <v>250</v>
      </c>
      <c r="J157" s="22">
        <f t="shared" si="10"/>
        <v>14.95</v>
      </c>
      <c r="K157" s="33">
        <f t="shared" si="11"/>
        <v>235.05</v>
      </c>
      <c r="L157" s="34" t="s">
        <v>113</v>
      </c>
      <c r="M157" s="35"/>
    </row>
    <row r="158" ht="15.15" spans="1:13">
      <c r="A158" s="24">
        <v>45384.58542981</v>
      </c>
      <c r="B158" s="25" t="s">
        <v>94</v>
      </c>
      <c r="C158" s="26">
        <v>10000</v>
      </c>
      <c r="D158" s="19" t="s">
        <v>111</v>
      </c>
      <c r="E158" s="20" t="s">
        <v>112</v>
      </c>
      <c r="F158" s="21">
        <v>0.45</v>
      </c>
      <c r="G158" s="22">
        <v>0.47</v>
      </c>
      <c r="H158" s="23">
        <f t="shared" si="8"/>
        <v>0.02</v>
      </c>
      <c r="I158" s="22">
        <f t="shared" si="9"/>
        <v>200</v>
      </c>
      <c r="J158" s="22">
        <f t="shared" si="10"/>
        <v>9.2</v>
      </c>
      <c r="K158" s="33">
        <f t="shared" si="11"/>
        <v>190.8</v>
      </c>
      <c r="L158" s="34" t="s">
        <v>113</v>
      </c>
      <c r="M158" s="35"/>
    </row>
    <row r="159" ht="15.15" spans="1:13">
      <c r="A159" s="24">
        <v>45383.5378605285</v>
      </c>
      <c r="B159" s="25" t="s">
        <v>37</v>
      </c>
      <c r="C159" s="26">
        <v>15000</v>
      </c>
      <c r="D159" s="19" t="s">
        <v>111</v>
      </c>
      <c r="E159" s="20" t="s">
        <v>112</v>
      </c>
      <c r="F159" s="21">
        <v>0.39</v>
      </c>
      <c r="G159" s="22">
        <v>0.42</v>
      </c>
      <c r="H159" s="23">
        <f t="shared" si="8"/>
        <v>0.03</v>
      </c>
      <c r="I159" s="22">
        <f t="shared" si="9"/>
        <v>450</v>
      </c>
      <c r="J159" s="22">
        <f t="shared" si="10"/>
        <v>12.15</v>
      </c>
      <c r="K159" s="33">
        <f t="shared" si="11"/>
        <v>437.85</v>
      </c>
      <c r="L159" s="34" t="s">
        <v>113</v>
      </c>
      <c r="M159" s="35"/>
    </row>
  </sheetData>
  <mergeCells count="4">
    <mergeCell ref="A1:J1"/>
    <mergeCell ref="E2:F2"/>
    <mergeCell ref="E3:F3"/>
    <mergeCell ref="A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Signalify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Sonalika</cp:lastModifiedBy>
  <dcterms:created xsi:type="dcterms:W3CDTF">2025-04-16T04:30:00Z</dcterms:created>
  <dcterms:modified xsi:type="dcterms:W3CDTF">2025-04-28T10:11:48Z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4F48CA01F96A4948B6D17286917E09C8_13</vt:lpwstr>
  </property>
  <property fmtid="{D5CDD505-2E9C-101B-9397-08002B2CF9AE}" pid="3" name="KSOProductBuildVer">
    <vt:lpwstr>1033-12.2.0.20795</vt:lpwstr>
  </property>
</Properties>
</file>