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lution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13">
    <font>
      <name val="Calibri"/>
      <family val="2"/>
      <color theme="1"/>
      <sz val="11"/>
      <scheme val="minor"/>
    </font>
    <font>
      <name val="Calibri"/>
      <b val="1"/>
      <color rgb="FF111111"/>
      <sz val="16"/>
    </font>
    <font>
      <name val="Calibri"/>
      <i val="1"/>
      <color rgb="FF777777"/>
      <sz val="10"/>
    </font>
    <font>
      <name val="Calibri"/>
      <b val="1"/>
      <color rgb="FF111111"/>
      <sz val="11"/>
    </font>
    <font>
      <name val="Calibri"/>
      <b val="1"/>
      <color rgb="FF0B5CAB"/>
      <sz val="11"/>
    </font>
    <font>
      <name val="Calibri"/>
      <b val="1"/>
      <color rgb="FFFFFFFF"/>
      <sz val="10"/>
    </font>
    <font>
      <name val="Calibri"/>
      <color rgb="FF777777"/>
      <sz val="11"/>
    </font>
    <font>
      <name val="Calibri"/>
      <b val="1"/>
      <color rgb="FF1A7F37"/>
      <sz val="11"/>
    </font>
    <font>
      <name val="Calibri"/>
      <color rgb="FF0B5CAB"/>
      <sz val="11"/>
    </font>
    <font>
      <name val="Calibri"/>
      <color rgb="FF111111"/>
      <sz val="11"/>
    </font>
    <font>
      <name val="Calibri"/>
      <b val="1"/>
      <color rgb="FF111111"/>
      <sz val="12"/>
    </font>
    <font>
      <name val="Calibri"/>
      <b val="1"/>
      <color rgb="FF1A7F37"/>
      <sz val="12"/>
    </font>
    <font>
      <name val="Calibri"/>
      <color rgb="FF111111"/>
      <sz val="10"/>
    </font>
  </fonts>
  <fills count="4">
    <fill>
      <patternFill/>
    </fill>
    <fill>
      <patternFill patternType="gray125"/>
    </fill>
    <fill>
      <patternFill patternType="solid">
        <fgColor rgb="FFEAF2FC"/>
      </patternFill>
    </fill>
    <fill>
      <patternFill patternType="solid">
        <fgColor rgb="FF11111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164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center" vertical="center"/>
    </xf>
    <xf numFmtId="165" fontId="8" fillId="2" borderId="1" applyAlignment="1" pivotButton="0" quotePrefix="0" xfId="0">
      <alignment horizontal="right" vertical="center"/>
    </xf>
    <xf numFmtId="165" fontId="9" fillId="0" borderId="1" applyAlignment="1" pivotButton="0" quotePrefix="0" xfId="0">
      <alignment horizontal="right" vertical="center"/>
    </xf>
    <xf numFmtId="164" fontId="9" fillId="0" borderId="1" applyAlignment="1" pivotButton="0" quotePrefix="0" xfId="0">
      <alignment horizontal="center" vertical="center"/>
    </xf>
    <xf numFmtId="164" fontId="8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/>
    </xf>
    <xf numFmtId="164" fontId="11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8" customWidth="1" min="4" max="4"/>
    <col width="20" customWidth="1" min="5" max="5"/>
    <col width="24" customWidth="1" min="6" max="6"/>
    <col width="18" customWidth="1" min="7" max="7"/>
    <col width="22" customWidth="1" min="8" max="8"/>
  </cols>
  <sheetData>
    <row r="1" ht="24" customHeight="1">
      <c r="A1" s="1" t="inlineStr">
        <is>
          <t>Startup Equity Dilution Calculator</t>
        </is>
      </c>
    </row>
    <row r="2">
      <c r="A2" s="2" t="inlineStr">
        <is>
          <t>Edit the blue inputs. Founder ownership updates automatically.  From Flowjam - flowjam.com</t>
        </is>
      </c>
    </row>
    <row r="4">
      <c r="A4" s="3" t="inlineStr">
        <is>
          <t>Founders' combined starting ownership</t>
        </is>
      </c>
      <c r="B4" s="4" t="n">
        <v>1</v>
      </c>
      <c r="D4" s="2" t="inlineStr">
        <is>
          <t>&lt;- typically 100% at founding, split among cofounders</t>
        </is>
      </c>
    </row>
    <row r="6">
      <c r="A6" s="5" t="inlineStr">
        <is>
          <t>Round</t>
        </is>
      </c>
      <c r="B6" s="5" t="inlineStr">
        <is>
          <t>Money Raised</t>
        </is>
      </c>
      <c r="C6" s="5" t="inlineStr">
        <is>
          <t>Pre-money Valuation</t>
        </is>
      </c>
      <c r="D6" s="5" t="inlineStr">
        <is>
          <t>Post-money (auto)</t>
        </is>
      </c>
      <c r="E6" s="5" t="inlineStr">
        <is>
          <t>New Investor % (auto)</t>
        </is>
      </c>
      <c r="F6" s="5" t="inlineStr">
        <is>
          <t>Option Pool Added % (input)</t>
        </is>
      </c>
      <c r="G6" s="5" t="inlineStr">
        <is>
          <t>Total Dilution (auto)</t>
        </is>
      </c>
      <c r="H6" s="5" t="inlineStr">
        <is>
          <t>Founders Own After (auto)</t>
        </is>
      </c>
    </row>
    <row r="7">
      <c r="A7" s="3" t="inlineStr">
        <is>
          <t>Founding</t>
        </is>
      </c>
      <c r="B7" s="6" t="inlineStr">
        <is>
          <t>-</t>
        </is>
      </c>
      <c r="C7" s="6" t="inlineStr">
        <is>
          <t>-</t>
        </is>
      </c>
      <c r="D7" s="6" t="inlineStr">
        <is>
          <t>-</t>
        </is>
      </c>
      <c r="E7" s="6" t="inlineStr">
        <is>
          <t>-</t>
        </is>
      </c>
      <c r="F7" s="6" t="inlineStr">
        <is>
          <t>-</t>
        </is>
      </c>
      <c r="G7" s="6" t="inlineStr">
        <is>
          <t>-</t>
        </is>
      </c>
      <c r="H7" s="7">
        <f>B4</f>
        <v/>
      </c>
    </row>
    <row r="8">
      <c r="A8" s="3" t="inlineStr">
        <is>
          <t>Pre-seed</t>
        </is>
      </c>
      <c r="B8" s="8" t="n">
        <v>500000</v>
      </c>
      <c r="C8" s="8" t="n">
        <v>4000000</v>
      </c>
      <c r="D8" s="9">
        <f>B8+C8</f>
        <v/>
      </c>
      <c r="E8" s="10">
        <f>B8/D8</f>
        <v/>
      </c>
      <c r="F8" s="11" t="n">
        <v>0</v>
      </c>
      <c r="G8" s="10">
        <f>E8+F8</f>
        <v/>
      </c>
      <c r="H8" s="7">
        <f>H7*(1-G8)</f>
        <v/>
      </c>
    </row>
    <row r="9">
      <c r="A9" s="3" t="inlineStr">
        <is>
          <t>Seed</t>
        </is>
      </c>
      <c r="B9" s="8" t="n">
        <v>2500000</v>
      </c>
      <c r="C9" s="8" t="n">
        <v>12000000</v>
      </c>
      <c r="D9" s="9">
        <f>B9+C9</f>
        <v/>
      </c>
      <c r="E9" s="10">
        <f>B9/D9</f>
        <v/>
      </c>
      <c r="F9" s="11" t="n">
        <v>0.1</v>
      </c>
      <c r="G9" s="10">
        <f>E9+F9</f>
        <v/>
      </c>
      <c r="H9" s="7">
        <f>H8*(1-G9)</f>
        <v/>
      </c>
    </row>
    <row r="10">
      <c r="A10" s="3" t="inlineStr">
        <is>
          <t>Series A</t>
        </is>
      </c>
      <c r="B10" s="8" t="n">
        <v>10000000</v>
      </c>
      <c r="C10" s="8" t="n">
        <v>40000000</v>
      </c>
      <c r="D10" s="9">
        <f>B10+C10</f>
        <v/>
      </c>
      <c r="E10" s="10">
        <f>B10/D10</f>
        <v/>
      </c>
      <c r="F10" s="11" t="n">
        <v>0.05</v>
      </c>
      <c r="G10" s="10">
        <f>E10+F10</f>
        <v/>
      </c>
      <c r="H10" s="7">
        <f>H9*(1-G10)</f>
        <v/>
      </c>
    </row>
    <row r="11">
      <c r="A11" s="3" t="inlineStr">
        <is>
          <t>Series B</t>
        </is>
      </c>
      <c r="B11" s="8" t="n">
        <v>25000000</v>
      </c>
      <c r="C11" s="8" t="n">
        <v>120000000</v>
      </c>
      <c r="D11" s="9">
        <f>B11+C11</f>
        <v/>
      </c>
      <c r="E11" s="10">
        <f>B11/D11</f>
        <v/>
      </c>
      <c r="F11" s="11" t="n">
        <v>0.03</v>
      </c>
      <c r="G11" s="10">
        <f>E11+F11</f>
        <v/>
      </c>
      <c r="H11" s="7">
        <f>H10*(1-G11)</f>
        <v/>
      </c>
    </row>
    <row r="13">
      <c r="A13" s="12" t="inlineStr">
        <is>
          <t>Founders' final ownership</t>
        </is>
      </c>
      <c r="B13" s="13">
        <f>H11</f>
        <v/>
      </c>
    </row>
    <row r="14">
      <c r="A14" s="3" t="inlineStr">
        <is>
          <t>Total raised across rounds</t>
        </is>
      </c>
      <c r="B14" s="14">
        <f>SUM(B8:B11)</f>
        <v/>
      </c>
    </row>
    <row r="16">
      <c r="A16" s="15" t="inlineStr">
        <is>
          <t>How it works</t>
        </is>
      </c>
    </row>
    <row r="17">
      <c r="A17" s="16" t="inlineStr">
        <is>
          <t>- New investor % = money raised / post-money valuation. That slice is created new, so everyone before is diluted.</t>
        </is>
      </c>
    </row>
    <row r="18">
      <c r="A18" s="16" t="inlineStr">
        <is>
          <t>- Option pool 'top-ups' are usually carved out of the pre-money (the 'pool shuffle'), so founders absorb them too - model them here as extra dilution in that round.</t>
        </is>
      </c>
    </row>
    <row r="19">
      <c r="A19" s="16" t="inlineStr">
        <is>
          <t>- Founders own after = ownership before x (1 - total dilution this round). Dilution compounds across rounds.</t>
        </is>
      </c>
    </row>
    <row r="20">
      <c r="A20" s="16" t="inlineStr">
        <is>
          <t>- This is the standard simple model. Real cap tables also handle SAFEs converting, pro-rata, and share-price mechanics - see the guide.</t>
        </is>
      </c>
    </row>
    <row r="21">
      <c r="A21" s="16" t="inlineStr">
        <is>
          <t>- Rule of thumb: expect to give up ~10-25% per priced round. Founders often hold ~40-60% after Series A, less after later rounds.</t>
        </is>
      </c>
    </row>
  </sheetData>
  <mergeCells count="10">
    <mergeCell ref="B13:C13"/>
    <mergeCell ref="A18:H18"/>
    <mergeCell ref="A21:H21"/>
    <mergeCell ref="A20:H20"/>
    <mergeCell ref="A2:H2"/>
    <mergeCell ref="B14:C14"/>
    <mergeCell ref="A19:H19"/>
    <mergeCell ref="A1:H1"/>
    <mergeCell ref="B4:C4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2026-07-15T22:03:12Z</dcterms:created>
  <dcterms:modified xmlns:dcterms="http://purl.org/dc/terms/" xmlns:xsi="http://www.w3.org/2001/XMLSchema-instance" xsi:type="dcterms:W3CDTF">2026-07-15T22:03:12Z</dcterms:modified>
</cp:coreProperties>
</file>