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svg" ContentType="image/svg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eu Drive\Lets Delivery\Conteúdo Rico\"/>
    </mc:Choice>
  </mc:AlternateContent>
  <xr:revisionPtr revIDLastSave="0" documentId="8_{B2C4A519-3447-4341-BE10-A79635782D05}" xr6:coauthVersionLast="47" xr6:coauthVersionMax="47" xr10:uidLastSave="{00000000-0000-0000-0000-000000000000}"/>
  <bookViews>
    <workbookView xWindow="-120" yWindow="-120" windowWidth="20730" windowHeight="11040" xr2:uid="{24B37070-2A49-462E-BC11-BA84C59E9A3B}"/>
  </bookViews>
  <sheets>
    <sheet name="CUSTO POR PRATO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89" i="1" l="1"/>
  <c r="M89" i="1"/>
  <c r="J89" i="1"/>
  <c r="H89" i="1"/>
  <c r="O88" i="1"/>
  <c r="M88" i="1"/>
  <c r="J88" i="1"/>
  <c r="H88" i="1"/>
  <c r="O87" i="1"/>
  <c r="M87" i="1"/>
  <c r="J87" i="1"/>
  <c r="H87" i="1"/>
  <c r="O86" i="1"/>
  <c r="M86" i="1"/>
  <c r="J86" i="1"/>
  <c r="H86" i="1"/>
  <c r="O85" i="1"/>
  <c r="M85" i="1"/>
  <c r="J85" i="1"/>
  <c r="H85" i="1"/>
  <c r="O84" i="1"/>
  <c r="M84" i="1"/>
  <c r="J84" i="1"/>
  <c r="H84" i="1"/>
  <c r="O83" i="1"/>
  <c r="M83" i="1"/>
  <c r="J83" i="1"/>
  <c r="H83" i="1"/>
  <c r="O82" i="1"/>
  <c r="M82" i="1"/>
  <c r="J82" i="1"/>
  <c r="H82" i="1"/>
  <c r="O81" i="1"/>
  <c r="M81" i="1"/>
  <c r="J81" i="1"/>
  <c r="H81" i="1"/>
  <c r="O80" i="1"/>
  <c r="M80" i="1"/>
  <c r="J80" i="1"/>
  <c r="H80" i="1"/>
  <c r="O79" i="1"/>
  <c r="M79" i="1"/>
  <c r="J79" i="1"/>
  <c r="H79" i="1"/>
  <c r="O78" i="1"/>
  <c r="M78" i="1"/>
  <c r="J78" i="1"/>
  <c r="H78" i="1"/>
  <c r="O77" i="1"/>
  <c r="M77" i="1"/>
  <c r="J77" i="1"/>
  <c r="H77" i="1"/>
  <c r="O76" i="1"/>
  <c r="O90" i="1" s="1"/>
  <c r="M76" i="1"/>
  <c r="J76" i="1"/>
  <c r="J90" i="1" s="1"/>
  <c r="H76" i="1"/>
  <c r="O72" i="1"/>
  <c r="M72" i="1"/>
  <c r="J72" i="1"/>
  <c r="H72" i="1"/>
  <c r="O71" i="1"/>
  <c r="M71" i="1"/>
  <c r="J71" i="1"/>
  <c r="H71" i="1"/>
  <c r="O70" i="1"/>
  <c r="M70" i="1"/>
  <c r="J70" i="1"/>
  <c r="H70" i="1"/>
  <c r="O69" i="1"/>
  <c r="M69" i="1"/>
  <c r="J69" i="1"/>
  <c r="H69" i="1"/>
  <c r="O68" i="1"/>
  <c r="M68" i="1"/>
  <c r="J68" i="1"/>
  <c r="H68" i="1"/>
  <c r="O67" i="1"/>
  <c r="M67" i="1"/>
  <c r="J67" i="1"/>
  <c r="H67" i="1"/>
  <c r="O66" i="1"/>
  <c r="M66" i="1"/>
  <c r="J66" i="1"/>
  <c r="H66" i="1"/>
  <c r="O65" i="1"/>
  <c r="M65" i="1"/>
  <c r="J65" i="1"/>
  <c r="H65" i="1"/>
  <c r="O64" i="1"/>
  <c r="M64" i="1"/>
  <c r="J64" i="1"/>
  <c r="H64" i="1"/>
  <c r="O63" i="1"/>
  <c r="M63" i="1"/>
  <c r="J63" i="1"/>
  <c r="H63" i="1"/>
  <c r="O62" i="1"/>
  <c r="M62" i="1"/>
  <c r="J62" i="1"/>
  <c r="H62" i="1"/>
  <c r="O61" i="1"/>
  <c r="M61" i="1"/>
  <c r="J61" i="1"/>
  <c r="H61" i="1"/>
  <c r="O60" i="1"/>
  <c r="M60" i="1"/>
  <c r="J60" i="1"/>
  <c r="H60" i="1"/>
  <c r="O59" i="1"/>
  <c r="O73" i="1" s="1"/>
  <c r="M59" i="1"/>
  <c r="J59" i="1"/>
  <c r="J73" i="1" s="1"/>
  <c r="H59" i="1"/>
  <c r="O55" i="1"/>
  <c r="M55" i="1"/>
  <c r="J55" i="1"/>
  <c r="H55" i="1"/>
  <c r="O54" i="1"/>
  <c r="M54" i="1"/>
  <c r="J54" i="1"/>
  <c r="H54" i="1"/>
  <c r="O53" i="1"/>
  <c r="M53" i="1"/>
  <c r="J53" i="1"/>
  <c r="H53" i="1"/>
  <c r="O52" i="1"/>
  <c r="M52" i="1"/>
  <c r="J52" i="1"/>
  <c r="H52" i="1"/>
  <c r="O51" i="1"/>
  <c r="M51" i="1"/>
  <c r="J51" i="1"/>
  <c r="H51" i="1"/>
  <c r="O50" i="1"/>
  <c r="M50" i="1"/>
  <c r="J50" i="1"/>
  <c r="H50" i="1"/>
  <c r="O49" i="1"/>
  <c r="M49" i="1"/>
  <c r="J49" i="1"/>
  <c r="H49" i="1"/>
  <c r="O48" i="1"/>
  <c r="M48" i="1"/>
  <c r="J48" i="1"/>
  <c r="H48" i="1"/>
  <c r="O47" i="1"/>
  <c r="M47" i="1"/>
  <c r="J47" i="1"/>
  <c r="H47" i="1"/>
  <c r="O46" i="1"/>
  <c r="M46" i="1"/>
  <c r="J46" i="1"/>
  <c r="H46" i="1"/>
  <c r="O45" i="1"/>
  <c r="M45" i="1"/>
  <c r="J45" i="1"/>
  <c r="H45" i="1"/>
  <c r="O44" i="1"/>
  <c r="M44" i="1"/>
  <c r="J44" i="1"/>
  <c r="H44" i="1"/>
  <c r="O43" i="1"/>
  <c r="M43" i="1"/>
  <c r="J43" i="1"/>
  <c r="H43" i="1"/>
  <c r="O42" i="1"/>
  <c r="O56" i="1" s="1"/>
  <c r="M42" i="1"/>
  <c r="J42" i="1"/>
  <c r="J56" i="1" s="1"/>
  <c r="H42" i="1"/>
  <c r="O38" i="1"/>
  <c r="M38" i="1"/>
  <c r="J38" i="1"/>
  <c r="H38" i="1"/>
  <c r="O37" i="1"/>
  <c r="M37" i="1"/>
  <c r="J37" i="1"/>
  <c r="H37" i="1"/>
  <c r="O36" i="1"/>
  <c r="M36" i="1"/>
  <c r="J36" i="1"/>
  <c r="H36" i="1"/>
  <c r="O35" i="1"/>
  <c r="M35" i="1"/>
  <c r="J35" i="1"/>
  <c r="H35" i="1"/>
  <c r="O34" i="1"/>
  <c r="M34" i="1"/>
  <c r="J34" i="1"/>
  <c r="H34" i="1"/>
  <c r="O33" i="1"/>
  <c r="M33" i="1"/>
  <c r="J33" i="1"/>
  <c r="H33" i="1"/>
  <c r="O32" i="1"/>
  <c r="M32" i="1"/>
  <c r="J32" i="1"/>
  <c r="H32" i="1"/>
  <c r="O31" i="1"/>
  <c r="M31" i="1"/>
  <c r="J31" i="1"/>
  <c r="H31" i="1"/>
  <c r="O30" i="1"/>
  <c r="M30" i="1"/>
  <c r="J30" i="1"/>
  <c r="H30" i="1"/>
  <c r="O29" i="1"/>
  <c r="M29" i="1"/>
  <c r="J29" i="1"/>
  <c r="H29" i="1"/>
  <c r="O28" i="1"/>
  <c r="M28" i="1"/>
  <c r="J28" i="1"/>
  <c r="H28" i="1"/>
  <c r="O27" i="1"/>
  <c r="M27" i="1"/>
  <c r="J27" i="1"/>
  <c r="H27" i="1"/>
  <c r="O26" i="1"/>
  <c r="M26" i="1"/>
  <c r="J26" i="1"/>
  <c r="H26" i="1"/>
  <c r="O25" i="1"/>
  <c r="O39" i="1" s="1"/>
  <c r="M25" i="1"/>
  <c r="J25" i="1"/>
  <c r="J39" i="1" s="1"/>
  <c r="H25" i="1"/>
  <c r="M22" i="1"/>
  <c r="H22" i="1"/>
  <c r="O21" i="1"/>
  <c r="M21" i="1"/>
  <c r="J21" i="1"/>
  <c r="H21" i="1"/>
  <c r="O20" i="1"/>
  <c r="M20" i="1"/>
  <c r="J20" i="1"/>
  <c r="H20" i="1"/>
  <c r="O19" i="1"/>
  <c r="M19" i="1"/>
  <c r="J19" i="1"/>
  <c r="H19" i="1"/>
  <c r="O18" i="1"/>
  <c r="M18" i="1"/>
  <c r="J18" i="1"/>
  <c r="H18" i="1"/>
  <c r="O17" i="1"/>
  <c r="M17" i="1"/>
  <c r="J17" i="1"/>
  <c r="H17" i="1"/>
  <c r="O16" i="1"/>
  <c r="M16" i="1"/>
  <c r="J16" i="1"/>
  <c r="H16" i="1"/>
  <c r="O15" i="1"/>
  <c r="M15" i="1"/>
  <c r="J15" i="1"/>
  <c r="H15" i="1"/>
  <c r="O14" i="1"/>
  <c r="M14" i="1"/>
  <c r="J14" i="1"/>
  <c r="H14" i="1"/>
  <c r="O13" i="1"/>
  <c r="M13" i="1"/>
  <c r="J13" i="1"/>
  <c r="H13" i="1"/>
  <c r="O12" i="1"/>
  <c r="M12" i="1"/>
  <c r="J12" i="1"/>
  <c r="H12" i="1"/>
  <c r="O11" i="1"/>
  <c r="M11" i="1"/>
  <c r="J11" i="1"/>
  <c r="H11" i="1"/>
  <c r="O10" i="1"/>
  <c r="M10" i="1"/>
  <c r="J10" i="1"/>
  <c r="H10" i="1"/>
  <c r="O9" i="1"/>
  <c r="M9" i="1"/>
  <c r="J9" i="1"/>
  <c r="H9" i="1"/>
  <c r="O8" i="1"/>
  <c r="O22" i="1" s="1"/>
  <c r="M8" i="1"/>
  <c r="J8" i="1"/>
  <c r="J22" i="1" s="1"/>
  <c r="H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DANIEL ALVAREZ</author>
  </authors>
  <commentList>
    <comment ref="E5" authorId="0" shapeId="0" xr:uid="{384887F3-1213-41B8-9566-19AE3E2AD83B}">
      <text>
        <r>
          <rPr>
            <b/>
            <sz val="11"/>
            <color indexed="81"/>
            <rFont val="Segoe UI"/>
            <family val="2"/>
          </rPr>
          <t>VALOR DOS PRODUTOS COMPRADOS:</t>
        </r>
        <r>
          <rPr>
            <sz val="11"/>
            <color indexed="81"/>
            <rFont val="Segoe UI"/>
            <family val="2"/>
          </rPr>
          <t xml:space="preserve">
Incluir o valor dos insumos que utiliza na produção dos seus pratos
</t>
        </r>
        <r>
          <rPr>
            <b/>
            <sz val="11"/>
            <color indexed="81"/>
            <rFont val="Segoe UI"/>
            <family val="2"/>
          </rPr>
          <t xml:space="preserve">Produto: </t>
        </r>
        <r>
          <rPr>
            <sz val="11"/>
            <color indexed="81"/>
            <rFont val="Segoe UI"/>
            <family val="2"/>
          </rPr>
          <t xml:space="preserve">Produto Comprado
</t>
        </r>
        <r>
          <rPr>
            <b/>
            <sz val="11"/>
            <color indexed="81"/>
            <rFont val="Segoe UI"/>
            <family val="2"/>
          </rPr>
          <t xml:space="preserve">Unidade: </t>
        </r>
        <r>
          <rPr>
            <sz val="11"/>
            <color indexed="81"/>
            <rFont val="Segoe UI"/>
            <family val="2"/>
          </rPr>
          <t xml:space="preserve">Unidade de medida da embalagem comprada
</t>
        </r>
        <r>
          <rPr>
            <b/>
            <sz val="11"/>
            <color indexed="81"/>
            <rFont val="Segoe UI"/>
            <family val="2"/>
          </rPr>
          <t xml:space="preserve">Quantidade: </t>
        </r>
        <r>
          <rPr>
            <sz val="11"/>
            <color indexed="81"/>
            <rFont val="Segoe UI"/>
            <family val="2"/>
          </rPr>
          <t xml:space="preserve">Quantidade da unidade contida na embalagem comprada
</t>
        </r>
        <r>
          <rPr>
            <b/>
            <sz val="11"/>
            <color indexed="81"/>
            <rFont val="Segoe UI"/>
            <family val="2"/>
          </rPr>
          <t xml:space="preserve">Preço de Compra: </t>
        </r>
        <r>
          <rPr>
            <sz val="11"/>
            <color indexed="81"/>
            <rFont val="Segoe UI"/>
            <family val="2"/>
          </rPr>
          <t>Valor do Produto</t>
        </r>
      </text>
    </comment>
    <comment ref="O5" authorId="0" shapeId="0" xr:uid="{91BE68C4-1149-473D-B897-89A2AF8F1BEE}">
      <text>
        <r>
          <rPr>
            <b/>
            <sz val="11"/>
            <color indexed="81"/>
            <rFont val="Segoe UI"/>
            <family val="2"/>
          </rPr>
          <t>RECEITA POR PRATO - CUSTO TOTAL POR PRATO:</t>
        </r>
        <r>
          <rPr>
            <sz val="11"/>
            <color indexed="81"/>
            <rFont val="Segoe UI"/>
            <family val="2"/>
          </rPr>
          <t xml:space="preserve">
Incluir as receitas para a produção de cada pratos, com isso conseguirá visualizar o custo total de cada um deles.
</t>
        </r>
        <r>
          <rPr>
            <b/>
            <sz val="11"/>
            <color indexed="81"/>
            <rFont val="Segoe UI"/>
            <family val="2"/>
          </rPr>
          <t xml:space="preserve">Importante: </t>
        </r>
        <r>
          <rPr>
            <sz val="11"/>
            <color indexed="81"/>
            <rFont val="Segoe UI"/>
            <family val="2"/>
          </rPr>
          <t xml:space="preserve">O nome do Produto deve ser identico ao considerado na Tabela "Valor dos produtos Comprados"
</t>
        </r>
        <r>
          <rPr>
            <b/>
            <sz val="11"/>
            <color indexed="81"/>
            <rFont val="Segoe UI"/>
            <family val="2"/>
          </rPr>
          <t>Nome:</t>
        </r>
        <r>
          <rPr>
            <sz val="11"/>
            <color indexed="81"/>
            <rFont val="Segoe UI"/>
            <family val="2"/>
          </rPr>
          <t xml:space="preserve"> Altere as células em marrom para o nome de cada prato
</t>
        </r>
        <r>
          <rPr>
            <b/>
            <sz val="11"/>
            <color indexed="81"/>
            <rFont val="Segoe UI"/>
            <family val="2"/>
          </rPr>
          <t xml:space="preserve">Quantidade Utilizada: </t>
        </r>
        <r>
          <rPr>
            <sz val="11"/>
            <color indexed="81"/>
            <rFont val="Segoe UI"/>
            <family val="2"/>
          </rPr>
          <t xml:space="preserve">Considerar a quantidade do produto que é utilizado na produção deste prato. Ex. 0,2 Kilo (200 gramas) de Arroz
</t>
        </r>
        <r>
          <rPr>
            <b/>
            <sz val="11"/>
            <color indexed="81"/>
            <rFont val="Segoe UI"/>
            <family val="2"/>
          </rPr>
          <t xml:space="preserve">Unidade: </t>
        </r>
        <r>
          <rPr>
            <sz val="11"/>
            <color indexed="81"/>
            <rFont val="Segoe UI"/>
            <family val="2"/>
          </rPr>
          <t xml:space="preserve">Unidade de medida da embalagem comprada
</t>
        </r>
        <r>
          <rPr>
            <b/>
            <sz val="11"/>
            <color indexed="81"/>
            <rFont val="Segoe UI"/>
            <family val="2"/>
          </rPr>
          <t xml:space="preserve">Quantidade: </t>
        </r>
        <r>
          <rPr>
            <sz val="11"/>
            <color indexed="81"/>
            <rFont val="Segoe UI"/>
            <family val="2"/>
          </rPr>
          <t xml:space="preserve">Quantidade da unidade contida na embalagem comprada
</t>
        </r>
        <r>
          <rPr>
            <b/>
            <sz val="11"/>
            <color indexed="81"/>
            <rFont val="Segoe UI"/>
            <family val="2"/>
          </rPr>
          <t xml:space="preserve">Preço de Compra: </t>
        </r>
        <r>
          <rPr>
            <sz val="11"/>
            <color indexed="81"/>
            <rFont val="Segoe UI"/>
            <family val="2"/>
          </rPr>
          <t>Valor do Produto</t>
        </r>
      </text>
    </comment>
  </commentList>
</comments>
</file>

<file path=xl/sharedStrings.xml><?xml version="1.0" encoding="utf-8"?>
<sst xmlns="http://schemas.openxmlformats.org/spreadsheetml/2006/main" count="164" uniqueCount="37">
  <si>
    <t>VALOR DOS PRODUTOS COMPRADOS</t>
  </si>
  <si>
    <t>FICHA TÉCNICA POR PRATO - CUSTO TOTAL POR PRATO</t>
  </si>
  <si>
    <t>Produto</t>
  </si>
  <si>
    <t>Unidade</t>
  </si>
  <si>
    <t>Quantidade</t>
  </si>
  <si>
    <t>Preço Compra</t>
  </si>
  <si>
    <t>Parmegiana</t>
  </si>
  <si>
    <t>Quantidade Utilizada</t>
  </si>
  <si>
    <t>Custo do Produto</t>
  </si>
  <si>
    <t>Contra Filé</t>
  </si>
  <si>
    <t>Unidades</t>
  </si>
  <si>
    <t>Batata</t>
  </si>
  <si>
    <t>Kilo</t>
  </si>
  <si>
    <t>Arroz</t>
  </si>
  <si>
    <t>Cebola</t>
  </si>
  <si>
    <t>Grama</t>
  </si>
  <si>
    <t>Tomate</t>
  </si>
  <si>
    <t>Óleo</t>
  </si>
  <si>
    <t>Litros</t>
  </si>
  <si>
    <t>Carne</t>
  </si>
  <si>
    <t>Sal</t>
  </si>
  <si>
    <t>Feijão</t>
  </si>
  <si>
    <t>Queijo</t>
  </si>
  <si>
    <t>Ovo</t>
  </si>
  <si>
    <t>Alface</t>
  </si>
  <si>
    <t>Milho</t>
  </si>
  <si>
    <t>Açucar</t>
  </si>
  <si>
    <t>Ketchup</t>
  </si>
  <si>
    <t>Custo do Prato &gt;&gt;</t>
  </si>
  <si>
    <t>Prato 3</t>
  </si>
  <si>
    <t>Prato 4</t>
  </si>
  <si>
    <t>Prato 5</t>
  </si>
  <si>
    <t>Prato 6</t>
  </si>
  <si>
    <t>Prato 7</t>
  </si>
  <si>
    <t>Prato 8</t>
  </si>
  <si>
    <t>Prato 9</t>
  </si>
  <si>
    <t>Prato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</si>
</sst>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R$&quot;\ #,##0;[Red]\-&quot;R$&quot;\ #,##0"/>
    <numFmt numFmtId="8" formatCode="&quot;R$&quot;\ #,##0.00;[Red]\-&quot;R$&quot;\ #,##0.00"/>
    <numFmt numFmtId="164" formatCode="#,##0.0"/>
  </numFmts>
  <fonts count="9" x14ac:knownFonts="1"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sz val="10"/>
      <color theme="1"/>
      <name val="Calibri"/>
      <family val="2"/>
      <scheme val="minor"/>
    </font>
    <font>
      <b/>
      <sz val="14"/>
      <color theme="1"/>
      <name val="Century Gothic"/>
      <family val="2"/>
    </font>
    <font>
      <b/>
      <sz val="10"/>
      <color theme="0"/>
      <name val="Century Gothic"/>
      <family val="2"/>
    </font>
    <font>
      <sz val="10"/>
      <color theme="1" tint="0.14999847407452621"/>
      <name val="Century Gothic"/>
      <family val="1"/>
    </font>
    <font>
      <b/>
      <sz val="10"/>
      <color theme="1" tint="0.14999847407452621"/>
      <name val="Century Gothic"/>
      <family val="2"/>
    </font>
    <font>
      <b/>
      <sz val="11"/>
      <color indexed="81"/>
      <name val="Segoe UI"/>
      <family val="2"/>
    </font>
    <font>
      <sz val="11"/>
      <color indexed="81"/>
      <name val="Segoe UI"/>
      <family val="2"/>
    </font>
  </fonts>
  <fills count="8">
    <fill>
      <patternFill patternType="none"/>
    </fill>
    <fill>
      <patternFill patternType="gray125"/>
    </fill>
    <fill>
      <patternFill patternType="solid">
        <fgColor rgb="FFD7D7D7"/>
        <bgColor indexed="64"/>
      </patternFill>
    </fill>
    <fill>
      <patternFill patternType="solid">
        <fgColor rgb="FFE95D0A"/>
        <bgColor indexed="64"/>
      </patternFill>
    </fill>
    <fill>
      <patternFill patternType="solid">
        <fgColor rgb="FF9D3E0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1F1F1"/>
        <bgColor indexed="64"/>
      </patternFill>
    </fill>
    <fill>
      <patternFill patternType="solid">
        <fgColor rgb="FFFFEFE6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double">
        <color theme="5" tint="0.39997558519241921"/>
      </bottom>
      <diagonal/>
    </border>
    <border>
      <left/>
      <right/>
      <top/>
      <bottom style="thin">
        <color theme="5"/>
      </bottom>
      <diagonal/>
    </border>
    <border>
      <left/>
      <right style="dotted">
        <color theme="5" tint="0.39997558519241921"/>
      </right>
      <top/>
      <bottom style="dotted">
        <color theme="5" tint="0.39997558519241921"/>
      </bottom>
      <diagonal/>
    </border>
    <border>
      <left style="dotted">
        <color theme="5" tint="0.39997558519241921"/>
      </left>
      <right style="dotted">
        <color theme="5" tint="0.39997558519241921"/>
      </right>
      <top/>
      <bottom style="dotted">
        <color theme="5" tint="0.3999755851924192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2">
    <xf numFmtId="0" fontId="0" fillId="0" borderId="0" xfId="0"/>
    <xf numFmtId="0" fontId="2" fillId="2" borderId="0" xfId="0" applyFont="1" applyFill="1"/>
    <xf numFmtId="0" fontId="2" fillId="0" borderId="0" xfId="0" applyFont="1"/>
    <xf numFmtId="0" fontId="3" fillId="2" borderId="1" xfId="1" applyFont="1" applyFill="1" applyBorder="1"/>
    <xf numFmtId="0" fontId="2" fillId="2" borderId="1" xfId="0" applyFont="1" applyFill="1" applyBorder="1"/>
    <xf numFmtId="0" fontId="4" fillId="3" borderId="2" xfId="0" applyFont="1" applyFill="1" applyBorder="1" applyAlignment="1">
      <alignment vertical="center" wrapText="1"/>
    </xf>
    <xf numFmtId="6" fontId="4" fillId="3" borderId="2" xfId="0" applyNumberFormat="1" applyFont="1" applyFill="1" applyBorder="1" applyAlignment="1">
      <alignment horizontal="center" vertical="center" wrapText="1"/>
    </xf>
    <xf numFmtId="0" fontId="4" fillId="4" borderId="2" xfId="0" applyFont="1" applyFill="1" applyBorder="1" applyAlignment="1" applyProtection="1">
      <alignment vertical="center" wrapText="1"/>
      <protection locked="0"/>
    </xf>
    <xf numFmtId="6" fontId="5" fillId="0" borderId="3" xfId="0" applyNumberFormat="1" applyFont="1" applyBorder="1" applyAlignment="1" applyProtection="1">
      <alignment vertical="center"/>
      <protection locked="0"/>
    </xf>
    <xf numFmtId="6" fontId="5" fillId="5" borderId="4" xfId="0" applyNumberFormat="1" applyFont="1" applyFill="1" applyBorder="1" applyAlignment="1" applyProtection="1">
      <alignment horizontal="center" vertical="center"/>
      <protection locked="0"/>
    </xf>
    <xf numFmtId="164" fontId="5" fillId="0" borderId="4" xfId="0" applyNumberFormat="1" applyFont="1" applyBorder="1" applyAlignment="1" applyProtection="1">
      <alignment horizontal="center" vertical="center"/>
      <protection locked="0"/>
    </xf>
    <xf numFmtId="8" fontId="5" fillId="0" borderId="4" xfId="0" applyNumberFormat="1" applyFont="1" applyBorder="1" applyAlignment="1" applyProtection="1">
      <alignment horizontal="center" vertical="center"/>
      <protection locked="0"/>
    </xf>
    <xf numFmtId="164" fontId="5" fillId="6" borderId="4" xfId="0" applyNumberFormat="1" applyFont="1" applyFill="1" applyBorder="1" applyAlignment="1">
      <alignment horizontal="center" vertical="center"/>
    </xf>
    <xf numFmtId="8" fontId="5" fillId="6" borderId="4" xfId="0" applyNumberFormat="1" applyFont="1" applyFill="1" applyBorder="1" applyAlignment="1">
      <alignment horizontal="center" vertical="center"/>
    </xf>
    <xf numFmtId="6" fontId="5" fillId="0" borderId="4" xfId="0" applyNumberFormat="1" applyFont="1" applyBorder="1" applyAlignment="1">
      <alignment horizontal="center" vertical="center"/>
    </xf>
    <xf numFmtId="6" fontId="6" fillId="7" borderId="3" xfId="0" applyNumberFormat="1" applyFont="1" applyFill="1" applyBorder="1" applyAlignment="1">
      <alignment vertical="center"/>
    </xf>
    <xf numFmtId="6" fontId="6" fillId="7" borderId="4" xfId="0" applyNumberFormat="1" applyFont="1" applyFill="1" applyBorder="1" applyAlignment="1">
      <alignment horizontal="center" vertical="center"/>
    </xf>
    <xf numFmtId="4" fontId="6" fillId="7" borderId="4" xfId="0" applyNumberFormat="1" applyFont="1" applyFill="1" applyBorder="1" applyAlignment="1">
      <alignment horizontal="center" vertical="center"/>
    </xf>
    <xf numFmtId="8" fontId="6" fillId="7" borderId="4" xfId="0" applyNumberFormat="1" applyFont="1" applyFill="1" applyBorder="1" applyAlignment="1">
      <alignment horizontal="center" vertical="center"/>
    </xf>
    <xf numFmtId="6" fontId="5" fillId="7" borderId="3" xfId="0" applyNumberFormat="1" applyFont="1" applyFill="1" applyBorder="1" applyAlignment="1">
      <alignment vertical="center"/>
    </xf>
    <xf numFmtId="6" fontId="5" fillId="7" borderId="4" xfId="0" applyNumberFormat="1" applyFont="1" applyFill="1" applyBorder="1" applyAlignment="1">
      <alignment horizontal="center" vertical="center"/>
    </xf>
    <xf numFmtId="4" fontId="5" fillId="7" borderId="4" xfId="0" applyNumberFormat="1" applyFont="1" applyFill="1" applyBorder="1" applyAlignment="1">
      <alignment horizontal="center" vertical="center"/>
    </xf>
  </cellXfs>
  <cellStyles count="2">
    <cellStyle name="Normal" xfId="0" builtinId="0"/>
    <cellStyle name="Título" xfId="1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sv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851649</xdr:colOff>
      <xdr:row>3</xdr:row>
      <xdr:rowOff>235322</xdr:rowOff>
    </xdr:from>
    <xdr:to>
      <xdr:col>5</xdr:col>
      <xdr:colOff>96373</xdr:colOff>
      <xdr:row>4</xdr:row>
      <xdr:rowOff>253252</xdr:rowOff>
    </xdr:to>
    <xdr:pic>
      <xdr:nvPicPr>
        <xdr:cNvPr id="2" name="Gráfico 1" descr="Selo ponto de interrogação com preenchimento sólido">
          <a:extLst>
            <a:ext uri="{FF2B5EF4-FFF2-40B4-BE49-F238E27FC236}">
              <a16:creationId xmlns:a16="http://schemas.microsoft.com/office/drawing/2014/main" id="{07160027-0FEE-44AB-927B-F8D1DB1004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204574" y="1063997"/>
          <a:ext cx="292474" cy="294155"/>
        </a:xfrm>
        <a:prstGeom prst="rect">
          <a:avLst/>
        </a:prstGeom>
      </xdr:spPr>
    </xdr:pic>
    <xdr:clientData/>
  </xdr:twoCellAnchor>
  <xdr:oneCellAnchor>
    <xdr:from>
      <xdr:col>14</xdr:col>
      <xdr:colOff>1218642</xdr:colOff>
      <xdr:row>3</xdr:row>
      <xdr:rowOff>235322</xdr:rowOff>
    </xdr:from>
    <xdr:ext cx="298077" cy="298077"/>
    <xdr:pic>
      <xdr:nvPicPr>
        <xdr:cNvPr id="3" name="Gráfico 2" descr="Selo ponto de interrogação com preenchimento sólido">
          <a:extLst>
            <a:ext uri="{FF2B5EF4-FFF2-40B4-BE49-F238E27FC236}">
              <a16:creationId xmlns:a16="http://schemas.microsoft.com/office/drawing/2014/main" id="{0B0DA8FC-9D63-40FA-B0D4-2BB2DF3B3D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18058842" y="1063997"/>
          <a:ext cx="298077" cy="298077"/>
        </a:xfrm>
        <a:prstGeom prst="rect">
          <a:avLst/>
        </a:prstGeom>
      </xdr:spPr>
    </xdr:pic>
    <xdr:clientData/>
  </xdr:oneCellAnchor>
  <xdr:twoCellAnchor>
    <xdr:from>
      <xdr:col>0</xdr:col>
      <xdr:colOff>0</xdr:colOff>
      <xdr:row>2</xdr:row>
      <xdr:rowOff>226663</xdr:rowOff>
    </xdr:from>
    <xdr:to>
      <xdr:col>15</xdr:col>
      <xdr:colOff>33618</xdr:colOff>
      <xdr:row>2</xdr:row>
      <xdr:rowOff>277598</xdr:rowOff>
    </xdr:to>
    <xdr:sp macro="" textlink="">
      <xdr:nvSpPr>
        <xdr:cNvPr id="4" name="Retângulo 3">
          <a:extLst>
            <a:ext uri="{FF2B5EF4-FFF2-40B4-BE49-F238E27FC236}">
              <a16:creationId xmlns:a16="http://schemas.microsoft.com/office/drawing/2014/main" id="{5FC339E0-3A4E-4F96-830F-41E0F1251286}"/>
            </a:ext>
          </a:extLst>
        </xdr:cNvPr>
        <xdr:cNvSpPr/>
      </xdr:nvSpPr>
      <xdr:spPr>
        <a:xfrm>
          <a:off x="0" y="779113"/>
          <a:ext cx="18312093" cy="50935"/>
        </a:xfrm>
        <a:prstGeom prst="rect">
          <a:avLst/>
        </a:prstGeom>
        <a:solidFill>
          <a:srgbClr val="E95D0A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13</xdr:col>
      <xdr:colOff>1355912</xdr:colOff>
      <xdr:row>1</xdr:row>
      <xdr:rowOff>87599</xdr:rowOff>
    </xdr:from>
    <xdr:to>
      <xdr:col>15</xdr:col>
      <xdr:colOff>11207</xdr:colOff>
      <xdr:row>2</xdr:row>
      <xdr:rowOff>177927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172FC70B-A45D-428D-AA6A-D3DB0D05DC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757837" y="363824"/>
          <a:ext cx="1531845" cy="366553"/>
        </a:xfrm>
        <a:prstGeom prst="rect">
          <a:avLst/>
        </a:prstGeom>
      </xdr:spPr>
    </xdr:pic>
    <xdr:clientData/>
  </xdr:twoCellAnchor>
  <xdr:twoCellAnchor editAs="oneCell">
    <xdr:from>
      <xdr:col>0</xdr:col>
      <xdr:colOff>44824</xdr:colOff>
      <xdr:row>0</xdr:row>
      <xdr:rowOff>0</xdr:rowOff>
    </xdr:from>
    <xdr:to>
      <xdr:col>2</xdr:col>
      <xdr:colOff>133155</xdr:colOff>
      <xdr:row>2</xdr:row>
      <xdr:rowOff>190500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DF969ABD-EE1F-4A3E-9DE0-5EE0DB1F03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824" y="0"/>
          <a:ext cx="2345756" cy="742950"/>
        </a:xfrm>
        <a:prstGeom prst="rect">
          <a:avLst/>
        </a:prstGeom>
      </xdr:spPr>
    </xdr:pic>
    <xdr:clientData/>
  </xdr:twoCellAnchor>
  <xdr:twoCellAnchor>
    <xdr:from>
      <xdr:col>10</xdr:col>
      <xdr:colOff>470649</xdr:colOff>
      <xdr:row>1</xdr:row>
      <xdr:rowOff>235323</xdr:rowOff>
    </xdr:from>
    <xdr:to>
      <xdr:col>14</xdr:col>
      <xdr:colOff>29913</xdr:colOff>
      <xdr:row>2</xdr:row>
      <xdr:rowOff>190500</xdr:rowOff>
    </xdr:to>
    <xdr:grpSp>
      <xdr:nvGrpSpPr>
        <xdr:cNvPr id="7" name="Agrupar 6">
          <a:extLst>
            <a:ext uri="{FF2B5EF4-FFF2-40B4-BE49-F238E27FC236}">
              <a16:creationId xmlns:a16="http://schemas.microsoft.com/office/drawing/2014/main" id="{E96BE10E-FE21-4B77-BFCA-E0C10EAACD2E}"/>
            </a:ext>
          </a:extLst>
        </xdr:cNvPr>
        <xdr:cNvGrpSpPr/>
      </xdr:nvGrpSpPr>
      <xdr:grpSpPr>
        <a:xfrm>
          <a:off x="12304061" y="515470"/>
          <a:ext cx="4545881" cy="235324"/>
          <a:chOff x="13839265" y="862852"/>
          <a:chExt cx="4545881" cy="235324"/>
        </a:xfrm>
      </xdr:grpSpPr>
      <xdr:sp macro="" textlink="">
        <xdr:nvSpPr>
          <xdr:cNvPr id="8" name="Retângulo 7">
            <a:extLst>
              <a:ext uri="{FF2B5EF4-FFF2-40B4-BE49-F238E27FC236}">
                <a16:creationId xmlns:a16="http://schemas.microsoft.com/office/drawing/2014/main" id="{4AF35DA1-8545-09E2-B641-D0A2205F2D91}"/>
              </a:ext>
            </a:extLst>
          </xdr:cNvPr>
          <xdr:cNvSpPr/>
        </xdr:nvSpPr>
        <xdr:spPr>
          <a:xfrm>
            <a:off x="13839265" y="896470"/>
            <a:ext cx="302559" cy="168088"/>
          </a:xfrm>
          <a:prstGeom prst="rect">
            <a:avLst/>
          </a:prstGeom>
          <a:ln>
            <a:prstDash val="sysDash"/>
          </a:ln>
        </xdr:spPr>
        <xdr:style>
          <a:lnRef idx="2">
            <a:schemeClr val="accent2"/>
          </a:lnRef>
          <a:fillRef idx="1">
            <a:schemeClr val="lt1"/>
          </a:fillRef>
          <a:effectRef idx="0">
            <a:schemeClr val="accent2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9" name="CaixaDeTexto 8">
            <a:extLst>
              <a:ext uri="{FF2B5EF4-FFF2-40B4-BE49-F238E27FC236}">
                <a16:creationId xmlns:a16="http://schemas.microsoft.com/office/drawing/2014/main" id="{E8DAC025-B222-0172-7BBE-093A2414D54F}"/>
              </a:ext>
            </a:extLst>
          </xdr:cNvPr>
          <xdr:cNvSpPr txBox="1"/>
        </xdr:nvSpPr>
        <xdr:spPr>
          <a:xfrm>
            <a:off x="14097000" y="862852"/>
            <a:ext cx="1299883" cy="23532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050" b="0" i="0">
                <a:latin typeface="Century Gothic" panose="020B0502020202020204" pitchFamily="34" charset="0"/>
              </a:rPr>
              <a:t>Células</a:t>
            </a:r>
            <a:r>
              <a:rPr lang="en-US" sz="1050" b="0" i="0" baseline="0">
                <a:latin typeface="Century Gothic" panose="020B0502020202020204" pitchFamily="34" charset="0"/>
              </a:rPr>
              <a:t> Editáveis</a:t>
            </a:r>
            <a:endParaRPr lang="en-US" sz="1050" b="0" i="0">
              <a:latin typeface="Century Gothic" panose="020B0502020202020204" pitchFamily="34" charset="0"/>
            </a:endParaRPr>
          </a:p>
        </xdr:txBody>
      </xdr:sp>
      <xdr:sp macro="" textlink="">
        <xdr:nvSpPr>
          <xdr:cNvPr id="10" name="Retângulo 9">
            <a:extLst>
              <a:ext uri="{FF2B5EF4-FFF2-40B4-BE49-F238E27FC236}">
                <a16:creationId xmlns:a16="http://schemas.microsoft.com/office/drawing/2014/main" id="{98E81194-0F29-B77D-E1C1-7E30FE5313D3}"/>
              </a:ext>
            </a:extLst>
          </xdr:cNvPr>
          <xdr:cNvSpPr/>
        </xdr:nvSpPr>
        <xdr:spPr>
          <a:xfrm>
            <a:off x="15643412" y="896470"/>
            <a:ext cx="302559" cy="168088"/>
          </a:xfrm>
          <a:prstGeom prst="rect">
            <a:avLst/>
          </a:prstGeom>
          <a:solidFill>
            <a:srgbClr val="F1F1F1"/>
          </a:solidFill>
          <a:ln>
            <a:prstDash val="sysDash"/>
          </a:ln>
        </xdr:spPr>
        <xdr:style>
          <a:lnRef idx="2">
            <a:schemeClr val="accent2"/>
          </a:lnRef>
          <a:fillRef idx="1">
            <a:schemeClr val="lt1"/>
          </a:fillRef>
          <a:effectRef idx="0">
            <a:schemeClr val="accent2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11" name="CaixaDeTexto 10">
            <a:extLst>
              <a:ext uri="{FF2B5EF4-FFF2-40B4-BE49-F238E27FC236}">
                <a16:creationId xmlns:a16="http://schemas.microsoft.com/office/drawing/2014/main" id="{157A3DBE-53D3-3526-2C1E-0F4A3E79F890}"/>
              </a:ext>
            </a:extLst>
          </xdr:cNvPr>
          <xdr:cNvSpPr txBox="1"/>
        </xdr:nvSpPr>
        <xdr:spPr>
          <a:xfrm>
            <a:off x="15901146" y="862852"/>
            <a:ext cx="2484000" cy="23532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050" b="0" i="0">
                <a:latin typeface="Century Gothic" panose="020B0502020202020204" pitchFamily="34" charset="0"/>
              </a:rPr>
              <a:t>Células</a:t>
            </a:r>
            <a:r>
              <a:rPr lang="en-US" sz="1050" b="0" i="0" baseline="0">
                <a:latin typeface="Century Gothic" panose="020B0502020202020204" pitchFamily="34" charset="0"/>
              </a:rPr>
              <a:t> Travadas com Fórmulas</a:t>
            </a:r>
            <a:endParaRPr lang="en-US" sz="1050" b="0" i="0">
              <a:latin typeface="Century Gothic" panose="020B0502020202020204" pitchFamily="34" charset="0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F73A07-F465-4F2D-AFF5-8ADD8E0DCBCF}">
  <dimension ref="A1:AX101"/>
  <sheetViews>
    <sheetView showGridLines="0" tabSelected="1" zoomScale="85" zoomScaleNormal="85" workbookViewId="0">
      <pane ySplit="3" topLeftCell="A4" activePane="bottomLeft" state="frozen"/>
      <selection pane="bottomLeft" activeCell="H5" sqref="H5"/>
    </sheetView>
  </sheetViews>
  <sheetFormatPr defaultRowHeight="21.75" customHeight="1" x14ac:dyDescent="0.2"/>
  <cols>
    <col min="1" max="1" width="9.140625" style="2"/>
    <col min="2" max="2" width="24.7109375" style="2" customWidth="1"/>
    <col min="3" max="5" width="15.7109375" style="2" customWidth="1"/>
    <col min="6" max="6" width="9.140625" style="2"/>
    <col min="7" max="7" width="22.7109375" style="2" customWidth="1"/>
    <col min="8" max="10" width="21.5703125" style="2" customWidth="1"/>
    <col min="11" max="11" width="9.140625" style="2"/>
    <col min="12" max="12" width="22.7109375" style="2" customWidth="1"/>
    <col min="13" max="15" width="21.5703125" style="2" customWidth="1"/>
    <col min="16" max="49" width="9.140625" style="2"/>
    <col min="50" max="50" width="16.140625" style="2" customWidth="1"/>
    <col min="51" max="16384" width="9.140625" style="2"/>
  </cols>
  <sheetData>
    <row r="1" spans="1:50" ht="21.7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</row>
    <row r="2" spans="1:50" ht="21.7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</row>
    <row r="3" spans="1:50" ht="21.75" customHeigh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</row>
    <row r="4" spans="1:50" ht="21.75" customHeight="1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</row>
    <row r="5" spans="1:50" ht="21.75" customHeight="1" thickBot="1" x14ac:dyDescent="0.3">
      <c r="A5" s="1"/>
      <c r="B5" s="3" t="s">
        <v>0</v>
      </c>
      <c r="C5" s="4"/>
      <c r="D5" s="4"/>
      <c r="E5" s="4"/>
      <c r="F5" s="1"/>
      <c r="G5" s="3" t="s">
        <v>1</v>
      </c>
      <c r="H5" s="4"/>
      <c r="I5" s="4"/>
      <c r="J5" s="4"/>
      <c r="K5" s="4"/>
      <c r="L5" s="4"/>
      <c r="M5" s="4"/>
      <c r="N5" s="4"/>
      <c r="O5" s="4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</row>
    <row r="6" spans="1:50" ht="21.75" customHeight="1" thickTop="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</row>
    <row r="7" spans="1:50" ht="21.75" customHeight="1" x14ac:dyDescent="0.2">
      <c r="A7" s="1"/>
      <c r="B7" s="5" t="s">
        <v>2</v>
      </c>
      <c r="C7" s="6" t="s">
        <v>3</v>
      </c>
      <c r="D7" s="6" t="s">
        <v>4</v>
      </c>
      <c r="E7" s="6" t="s">
        <v>5</v>
      </c>
      <c r="F7" s="1"/>
      <c r="G7" s="7" t="s">
        <v>6</v>
      </c>
      <c r="H7" s="6" t="s">
        <v>3</v>
      </c>
      <c r="I7" s="6" t="s">
        <v>7</v>
      </c>
      <c r="J7" s="6" t="s">
        <v>8</v>
      </c>
      <c r="K7" s="1"/>
      <c r="L7" s="7" t="s">
        <v>9</v>
      </c>
      <c r="M7" s="6" t="s">
        <v>3</v>
      </c>
      <c r="N7" s="6" t="s">
        <v>7</v>
      </c>
      <c r="O7" s="6" t="s">
        <v>8</v>
      </c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X7" s="6" t="s">
        <v>10</v>
      </c>
    </row>
    <row r="8" spans="1:50" ht="21.75" customHeight="1" x14ac:dyDescent="0.2">
      <c r="A8" s="1"/>
      <c r="B8" s="8" t="s">
        <v>11</v>
      </c>
      <c r="C8" s="9" t="s">
        <v>12</v>
      </c>
      <c r="D8" s="10">
        <v>1</v>
      </c>
      <c r="E8" s="11">
        <v>10</v>
      </c>
      <c r="F8" s="1"/>
      <c r="G8" s="8" t="s">
        <v>13</v>
      </c>
      <c r="H8" s="12" t="str">
        <f t="shared" ref="H8:H14" si="0">VLOOKUP(G8,$B$7:$E$30,2,0)</f>
        <v>Kilo</v>
      </c>
      <c r="I8" s="10">
        <v>0.2</v>
      </c>
      <c r="J8" s="13">
        <f t="shared" ref="J8:J14" si="1">VLOOKUP(G8,$B$7:$E$30,4,0)/VLOOKUP(G8,$B$7:$E$30,3,0)*I8</f>
        <v>1.2000000000000002</v>
      </c>
      <c r="K8" s="1"/>
      <c r="L8" s="8" t="s">
        <v>13</v>
      </c>
      <c r="M8" s="12" t="str">
        <f>VLOOKUP(L8,$B$7:$E$30,2,0)</f>
        <v>Kilo</v>
      </c>
      <c r="N8" s="10">
        <v>0.2</v>
      </c>
      <c r="O8" s="13">
        <f>VLOOKUP(L8,$B$7:$E$30,4,0)/VLOOKUP(L8,$B$7:$E$30,3,0)*N8</f>
        <v>1.2000000000000002</v>
      </c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X8" s="14" t="s">
        <v>12</v>
      </c>
    </row>
    <row r="9" spans="1:50" ht="21.75" customHeight="1" x14ac:dyDescent="0.2">
      <c r="A9" s="1"/>
      <c r="B9" s="8" t="s">
        <v>14</v>
      </c>
      <c r="C9" s="9" t="s">
        <v>15</v>
      </c>
      <c r="D9" s="10">
        <v>200</v>
      </c>
      <c r="E9" s="11">
        <v>5</v>
      </c>
      <c r="F9" s="1"/>
      <c r="G9" s="8" t="s">
        <v>16</v>
      </c>
      <c r="H9" s="12" t="str">
        <f t="shared" si="0"/>
        <v>Grama</v>
      </c>
      <c r="I9" s="10">
        <v>50</v>
      </c>
      <c r="J9" s="13">
        <f t="shared" si="1"/>
        <v>0.59375</v>
      </c>
      <c r="K9" s="1"/>
      <c r="L9" s="8" t="s">
        <v>16</v>
      </c>
      <c r="M9" s="12" t="str">
        <f t="shared" ref="M9:M14" si="2">VLOOKUP(L9,$B$7:$E$30,2,0)</f>
        <v>Grama</v>
      </c>
      <c r="N9" s="10">
        <v>50</v>
      </c>
      <c r="O9" s="13">
        <f t="shared" ref="O9:O14" si="3">VLOOKUP(L9,$B$7:$E$30,4,0)/VLOOKUP(L9,$B$7:$E$30,3,0)*N9</f>
        <v>0.59375</v>
      </c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X9" s="14" t="s">
        <v>15</v>
      </c>
    </row>
    <row r="10" spans="1:50" ht="21.75" customHeight="1" x14ac:dyDescent="0.2">
      <c r="A10" s="1"/>
      <c r="B10" s="8" t="s">
        <v>17</v>
      </c>
      <c r="C10" s="9" t="s">
        <v>18</v>
      </c>
      <c r="D10" s="10">
        <v>10</v>
      </c>
      <c r="E10" s="11">
        <v>15</v>
      </c>
      <c r="F10" s="1"/>
      <c r="G10" s="8" t="s">
        <v>19</v>
      </c>
      <c r="H10" s="12" t="str">
        <f t="shared" si="0"/>
        <v>Kilo</v>
      </c>
      <c r="I10" s="10">
        <v>0.5</v>
      </c>
      <c r="J10" s="13">
        <f t="shared" si="1"/>
        <v>10</v>
      </c>
      <c r="K10" s="1"/>
      <c r="L10" s="8" t="s">
        <v>19</v>
      </c>
      <c r="M10" s="12" t="str">
        <f t="shared" si="2"/>
        <v>Kilo</v>
      </c>
      <c r="N10" s="10">
        <v>0.5</v>
      </c>
      <c r="O10" s="13">
        <f t="shared" si="3"/>
        <v>10</v>
      </c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X10" s="14" t="s">
        <v>18</v>
      </c>
    </row>
    <row r="11" spans="1:50" ht="21.75" customHeight="1" x14ac:dyDescent="0.2">
      <c r="A11" s="1"/>
      <c r="B11" s="8" t="s">
        <v>13</v>
      </c>
      <c r="C11" s="9" t="s">
        <v>12</v>
      </c>
      <c r="D11" s="10">
        <v>5</v>
      </c>
      <c r="E11" s="11">
        <v>30</v>
      </c>
      <c r="F11" s="1"/>
      <c r="G11" s="8" t="s">
        <v>20</v>
      </c>
      <c r="H11" s="12" t="str">
        <f t="shared" si="0"/>
        <v>Grama</v>
      </c>
      <c r="I11" s="10">
        <v>50</v>
      </c>
      <c r="J11" s="13">
        <f t="shared" si="1"/>
        <v>1.5</v>
      </c>
      <c r="K11" s="1"/>
      <c r="L11" s="8" t="s">
        <v>20</v>
      </c>
      <c r="M11" s="12" t="str">
        <f t="shared" si="2"/>
        <v>Grama</v>
      </c>
      <c r="N11" s="10">
        <v>50</v>
      </c>
      <c r="O11" s="13">
        <f t="shared" si="3"/>
        <v>1.5</v>
      </c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X11" s="14" t="s">
        <v>3</v>
      </c>
    </row>
    <row r="12" spans="1:50" ht="21.75" customHeight="1" x14ac:dyDescent="0.2">
      <c r="A12" s="1"/>
      <c r="B12" s="8" t="s">
        <v>21</v>
      </c>
      <c r="C12" s="9" t="s">
        <v>12</v>
      </c>
      <c r="D12" s="10">
        <v>3</v>
      </c>
      <c r="E12" s="11">
        <v>15</v>
      </c>
      <c r="F12" s="1"/>
      <c r="G12" s="8" t="s">
        <v>22</v>
      </c>
      <c r="H12" s="12" t="str">
        <f t="shared" si="0"/>
        <v>Grama</v>
      </c>
      <c r="I12" s="10">
        <v>50</v>
      </c>
      <c r="J12" s="13">
        <f t="shared" si="1"/>
        <v>2.7777777777777777</v>
      </c>
      <c r="K12" s="1"/>
      <c r="L12" s="8" t="s">
        <v>22</v>
      </c>
      <c r="M12" s="12" t="str">
        <f t="shared" si="2"/>
        <v>Grama</v>
      </c>
      <c r="N12" s="10">
        <v>50</v>
      </c>
      <c r="O12" s="13">
        <f t="shared" si="3"/>
        <v>2.7777777777777777</v>
      </c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</row>
    <row r="13" spans="1:50" ht="21.75" customHeight="1" x14ac:dyDescent="0.2">
      <c r="A13" s="1"/>
      <c r="B13" s="8" t="s">
        <v>16</v>
      </c>
      <c r="C13" s="9" t="s">
        <v>15</v>
      </c>
      <c r="D13" s="10">
        <v>800</v>
      </c>
      <c r="E13" s="11">
        <v>9.5</v>
      </c>
      <c r="F13" s="1"/>
      <c r="G13" s="8" t="s">
        <v>17</v>
      </c>
      <c r="H13" s="12" t="str">
        <f t="shared" si="0"/>
        <v>Litros</v>
      </c>
      <c r="I13" s="10">
        <v>0.2</v>
      </c>
      <c r="J13" s="13">
        <f t="shared" si="1"/>
        <v>0.30000000000000004</v>
      </c>
      <c r="K13" s="1"/>
      <c r="L13" s="8" t="s">
        <v>17</v>
      </c>
      <c r="M13" s="12" t="str">
        <f t="shared" si="2"/>
        <v>Litros</v>
      </c>
      <c r="N13" s="10">
        <v>0.2</v>
      </c>
      <c r="O13" s="13">
        <f t="shared" si="3"/>
        <v>0.30000000000000004</v>
      </c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</row>
    <row r="14" spans="1:50" ht="21.75" customHeight="1" x14ac:dyDescent="0.2">
      <c r="A14" s="1"/>
      <c r="B14" s="8" t="s">
        <v>23</v>
      </c>
      <c r="C14" s="9" t="s">
        <v>3</v>
      </c>
      <c r="D14" s="10">
        <v>36</v>
      </c>
      <c r="E14" s="11">
        <v>25</v>
      </c>
      <c r="F14" s="1"/>
      <c r="G14" s="8" t="s">
        <v>14</v>
      </c>
      <c r="H14" s="12" t="str">
        <f t="shared" si="0"/>
        <v>Grama</v>
      </c>
      <c r="I14" s="10">
        <v>0.3</v>
      </c>
      <c r="J14" s="13">
        <f t="shared" si="1"/>
        <v>7.4999999999999997E-3</v>
      </c>
      <c r="K14" s="1"/>
      <c r="L14" s="8" t="s">
        <v>14</v>
      </c>
      <c r="M14" s="12" t="str">
        <f t="shared" si="2"/>
        <v>Grama</v>
      </c>
      <c r="N14" s="10">
        <v>0.3</v>
      </c>
      <c r="O14" s="13">
        <f t="shared" si="3"/>
        <v>7.4999999999999997E-3</v>
      </c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</row>
    <row r="15" spans="1:50" ht="21.75" customHeight="1" x14ac:dyDescent="0.2">
      <c r="A15" s="1"/>
      <c r="B15" s="8" t="s">
        <v>24</v>
      </c>
      <c r="C15" s="9" t="s">
        <v>15</v>
      </c>
      <c r="D15" s="10">
        <v>900</v>
      </c>
      <c r="E15" s="11">
        <v>30</v>
      </c>
      <c r="F15" s="1"/>
      <c r="G15" s="8" t="s">
        <v>22</v>
      </c>
      <c r="H15" s="12" t="str">
        <f>IFERROR(VLOOKUP(G15,$B$7:$E$30,2,0),"")</f>
        <v>Grama</v>
      </c>
      <c r="I15" s="10">
        <v>0.1</v>
      </c>
      <c r="J15" s="13">
        <f>IFERROR(VLOOKUP(G15,$B$7:$E$30,4,0)/VLOOKUP(G15,$B$7:$E$30,3,0)*I15,"")</f>
        <v>5.5555555555555558E-3</v>
      </c>
      <c r="K15" s="1"/>
      <c r="L15" s="8"/>
      <c r="M15" s="12" t="str">
        <f>IFERROR(VLOOKUP(L15,$B$7:$E$30,2,0),"")</f>
        <v/>
      </c>
      <c r="N15" s="10"/>
      <c r="O15" s="13" t="str">
        <f>IFERROR(VLOOKUP(L15,$B$7:$E$30,4,0)/VLOOKUP(L15,$B$7:$E$30,3,0)*N15,"")</f>
        <v/>
      </c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</row>
    <row r="16" spans="1:50" ht="21.75" customHeight="1" x14ac:dyDescent="0.2">
      <c r="A16" s="1"/>
      <c r="B16" s="8" t="s">
        <v>25</v>
      </c>
      <c r="C16" s="9" t="s">
        <v>12</v>
      </c>
      <c r="D16" s="10">
        <v>5</v>
      </c>
      <c r="E16" s="11">
        <v>6</v>
      </c>
      <c r="F16" s="1"/>
      <c r="G16" s="8" t="s">
        <v>25</v>
      </c>
      <c r="H16" s="12" t="str">
        <f t="shared" ref="H16:H22" si="4">IFERROR(VLOOKUP(G16,$B$7:$E$30,2,0),"")</f>
        <v>Kilo</v>
      </c>
      <c r="I16" s="10">
        <v>0.5</v>
      </c>
      <c r="J16" s="13">
        <f t="shared" ref="J16:J21" si="5">IFERROR(VLOOKUP(G16,$B$7:$E$30,4,0)/VLOOKUP(G16,$B$7:$E$30,3,0)*I16,"")</f>
        <v>0.6</v>
      </c>
      <c r="K16" s="1"/>
      <c r="L16" s="8"/>
      <c r="M16" s="12" t="str">
        <f t="shared" ref="M16:M22" si="6">IFERROR(VLOOKUP(L16,$B$7:$E$30,2,0),"")</f>
        <v/>
      </c>
      <c r="N16" s="10"/>
      <c r="O16" s="13" t="str">
        <f t="shared" ref="O16:O21" si="7">IFERROR(VLOOKUP(L16,$B$7:$E$30,4,0)/VLOOKUP(L16,$B$7:$E$30,3,0)*N16,"")</f>
        <v/>
      </c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</row>
    <row r="17" spans="1:48" ht="21.75" customHeight="1" x14ac:dyDescent="0.2">
      <c r="A17" s="1"/>
      <c r="B17" s="8" t="s">
        <v>19</v>
      </c>
      <c r="C17" s="9" t="s">
        <v>12</v>
      </c>
      <c r="D17" s="10">
        <v>15</v>
      </c>
      <c r="E17" s="11">
        <v>300</v>
      </c>
      <c r="F17" s="1"/>
      <c r="G17" s="8" t="s">
        <v>14</v>
      </c>
      <c r="H17" s="12" t="str">
        <f t="shared" si="4"/>
        <v>Grama</v>
      </c>
      <c r="I17" s="10">
        <v>0.3</v>
      </c>
      <c r="J17" s="13">
        <f t="shared" si="5"/>
        <v>7.4999999999999997E-3</v>
      </c>
      <c r="K17" s="1"/>
      <c r="L17" s="8"/>
      <c r="M17" s="12" t="str">
        <f t="shared" si="6"/>
        <v/>
      </c>
      <c r="N17" s="10"/>
      <c r="O17" s="13" t="str">
        <f t="shared" si="7"/>
        <v/>
      </c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</row>
    <row r="18" spans="1:48" ht="21.75" customHeight="1" x14ac:dyDescent="0.2">
      <c r="A18" s="1"/>
      <c r="B18" s="8" t="s">
        <v>22</v>
      </c>
      <c r="C18" s="9" t="s">
        <v>15</v>
      </c>
      <c r="D18" s="10">
        <v>900</v>
      </c>
      <c r="E18" s="11">
        <v>50</v>
      </c>
      <c r="F18" s="1"/>
      <c r="G18" s="8"/>
      <c r="H18" s="12" t="str">
        <f t="shared" si="4"/>
        <v/>
      </c>
      <c r="I18" s="10"/>
      <c r="J18" s="13" t="str">
        <f t="shared" si="5"/>
        <v/>
      </c>
      <c r="K18" s="1"/>
      <c r="L18" s="8"/>
      <c r="M18" s="12" t="str">
        <f t="shared" si="6"/>
        <v/>
      </c>
      <c r="N18" s="10"/>
      <c r="O18" s="13" t="str">
        <f t="shared" si="7"/>
        <v/>
      </c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</row>
    <row r="19" spans="1:48" ht="21.75" customHeight="1" x14ac:dyDescent="0.2">
      <c r="A19" s="1"/>
      <c r="B19" s="8" t="s">
        <v>20</v>
      </c>
      <c r="C19" s="9" t="s">
        <v>15</v>
      </c>
      <c r="D19" s="10">
        <v>300</v>
      </c>
      <c r="E19" s="11">
        <v>9</v>
      </c>
      <c r="F19" s="1"/>
      <c r="G19" s="8"/>
      <c r="H19" s="12" t="str">
        <f t="shared" si="4"/>
        <v/>
      </c>
      <c r="I19" s="10"/>
      <c r="J19" s="13" t="str">
        <f t="shared" si="5"/>
        <v/>
      </c>
      <c r="K19" s="1"/>
      <c r="L19" s="8"/>
      <c r="M19" s="12" t="str">
        <f t="shared" si="6"/>
        <v/>
      </c>
      <c r="N19" s="10"/>
      <c r="O19" s="13" t="str">
        <f t="shared" si="7"/>
        <v/>
      </c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</row>
    <row r="20" spans="1:48" ht="21.75" customHeight="1" x14ac:dyDescent="0.2">
      <c r="A20" s="1"/>
      <c r="B20" s="8" t="s">
        <v>26</v>
      </c>
      <c r="C20" s="9" t="s">
        <v>15</v>
      </c>
      <c r="D20" s="10">
        <v>300</v>
      </c>
      <c r="E20" s="11">
        <v>10</v>
      </c>
      <c r="F20" s="1"/>
      <c r="G20" s="8"/>
      <c r="H20" s="12" t="str">
        <f t="shared" si="4"/>
        <v/>
      </c>
      <c r="I20" s="10"/>
      <c r="J20" s="13" t="str">
        <f t="shared" si="5"/>
        <v/>
      </c>
      <c r="K20" s="1"/>
      <c r="L20" s="8"/>
      <c r="M20" s="12" t="str">
        <f t="shared" si="6"/>
        <v/>
      </c>
      <c r="N20" s="10"/>
      <c r="O20" s="13" t="str">
        <f t="shared" si="7"/>
        <v/>
      </c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</row>
    <row r="21" spans="1:48" ht="21.75" customHeight="1" x14ac:dyDescent="0.2">
      <c r="A21" s="1"/>
      <c r="B21" s="8" t="s">
        <v>14</v>
      </c>
      <c r="C21" s="9" t="s">
        <v>12</v>
      </c>
      <c r="D21" s="10">
        <v>2</v>
      </c>
      <c r="E21" s="11">
        <v>9</v>
      </c>
      <c r="F21" s="1"/>
      <c r="G21" s="8"/>
      <c r="H21" s="12" t="str">
        <f t="shared" si="4"/>
        <v/>
      </c>
      <c r="I21" s="10"/>
      <c r="J21" s="13" t="str">
        <f t="shared" si="5"/>
        <v/>
      </c>
      <c r="K21" s="1"/>
      <c r="L21" s="8"/>
      <c r="M21" s="12" t="str">
        <f t="shared" si="6"/>
        <v/>
      </c>
      <c r="N21" s="10"/>
      <c r="O21" s="13" t="str">
        <f t="shared" si="7"/>
        <v/>
      </c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</row>
    <row r="22" spans="1:48" ht="21.75" customHeight="1" x14ac:dyDescent="0.2">
      <c r="A22" s="1"/>
      <c r="B22" s="8" t="s">
        <v>27</v>
      </c>
      <c r="C22" s="9" t="s">
        <v>3</v>
      </c>
      <c r="D22" s="10">
        <v>10</v>
      </c>
      <c r="E22" s="11">
        <v>100</v>
      </c>
      <c r="F22" s="1"/>
      <c r="G22" s="15"/>
      <c r="H22" s="16" t="str">
        <f t="shared" si="4"/>
        <v/>
      </c>
      <c r="I22" s="17" t="s">
        <v>28</v>
      </c>
      <c r="J22" s="18">
        <f>SUM(J8:J21)</f>
        <v>16.992083333333337</v>
      </c>
      <c r="K22" s="1"/>
      <c r="L22" s="15"/>
      <c r="M22" s="16" t="str">
        <f t="shared" si="6"/>
        <v/>
      </c>
      <c r="N22" s="17" t="s">
        <v>28</v>
      </c>
      <c r="O22" s="18">
        <f>SUM(O8:O21)</f>
        <v>16.379027777777779</v>
      </c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</row>
    <row r="23" spans="1:48" ht="21.75" customHeight="1" x14ac:dyDescent="0.2">
      <c r="A23" s="1"/>
      <c r="B23" s="8"/>
      <c r="C23" s="9"/>
      <c r="D23" s="10"/>
      <c r="E23" s="1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</row>
    <row r="24" spans="1:48" ht="21.75" customHeight="1" x14ac:dyDescent="0.2">
      <c r="A24" s="1"/>
      <c r="B24" s="8"/>
      <c r="C24" s="9"/>
      <c r="D24" s="10"/>
      <c r="E24" s="11"/>
      <c r="F24" s="1"/>
      <c r="G24" s="7" t="s">
        <v>29</v>
      </c>
      <c r="H24" s="6" t="s">
        <v>3</v>
      </c>
      <c r="I24" s="6" t="s">
        <v>7</v>
      </c>
      <c r="J24" s="6" t="s">
        <v>8</v>
      </c>
      <c r="K24" s="1"/>
      <c r="L24" s="7" t="s">
        <v>30</v>
      </c>
      <c r="M24" s="6" t="s">
        <v>3</v>
      </c>
      <c r="N24" s="6" t="s">
        <v>7</v>
      </c>
      <c r="O24" s="6" t="s">
        <v>8</v>
      </c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</row>
    <row r="25" spans="1:48" ht="21.75" customHeight="1" x14ac:dyDescent="0.2">
      <c r="A25" s="1"/>
      <c r="B25" s="8"/>
      <c r="C25" s="9"/>
      <c r="D25" s="10"/>
      <c r="E25" s="11"/>
      <c r="F25" s="1"/>
      <c r="G25" s="8" t="s">
        <v>13</v>
      </c>
      <c r="H25" s="12" t="str">
        <f>VLOOKUP(G25,$B$7:$E$30,2,0)</f>
        <v>Kilo</v>
      </c>
      <c r="I25" s="10">
        <v>0.2</v>
      </c>
      <c r="J25" s="13">
        <f>VLOOKUP(G25,$B$7:$E$30,4,0)/VLOOKUP(G25,$B$7:$E$30,3,0)*I25</f>
        <v>1.2000000000000002</v>
      </c>
      <c r="K25" s="1"/>
      <c r="L25" s="8" t="s">
        <v>13</v>
      </c>
      <c r="M25" s="12" t="str">
        <f>VLOOKUP(L25,$B$7:$E$30,2,0)</f>
        <v>Kilo</v>
      </c>
      <c r="N25" s="10">
        <v>0.2</v>
      </c>
      <c r="O25" s="13">
        <f>VLOOKUP(L25,$B$7:$E$30,4,0)/VLOOKUP(L25,$B$7:$E$30,3,0)*N25</f>
        <v>1.2000000000000002</v>
      </c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</row>
    <row r="26" spans="1:48" ht="21.75" customHeight="1" x14ac:dyDescent="0.2">
      <c r="A26" s="1"/>
      <c r="B26" s="8"/>
      <c r="C26" s="9"/>
      <c r="D26" s="10"/>
      <c r="E26" s="11"/>
      <c r="F26" s="1"/>
      <c r="G26" s="8" t="s">
        <v>16</v>
      </c>
      <c r="H26" s="12" t="str">
        <f t="shared" ref="H26:H31" si="8">VLOOKUP(G26,$B$7:$E$30,2,0)</f>
        <v>Grama</v>
      </c>
      <c r="I26" s="10">
        <v>50</v>
      </c>
      <c r="J26" s="13">
        <f t="shared" ref="J26:J31" si="9">VLOOKUP(G26,$B$7:$E$30,4,0)/VLOOKUP(G26,$B$7:$E$30,3,0)*I26</f>
        <v>0.59375</v>
      </c>
      <c r="K26" s="1"/>
      <c r="L26" s="8" t="s">
        <v>16</v>
      </c>
      <c r="M26" s="12" t="str">
        <f t="shared" ref="M26:M31" si="10">VLOOKUP(L26,$B$7:$E$30,2,0)</f>
        <v>Grama</v>
      </c>
      <c r="N26" s="10">
        <v>50</v>
      </c>
      <c r="O26" s="13">
        <f t="shared" ref="O26:O31" si="11">VLOOKUP(L26,$B$7:$E$30,4,0)/VLOOKUP(L26,$B$7:$E$30,3,0)*N26</f>
        <v>0.59375</v>
      </c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</row>
    <row r="27" spans="1:48" ht="21.75" customHeight="1" x14ac:dyDescent="0.2">
      <c r="A27" s="1"/>
      <c r="B27" s="8"/>
      <c r="C27" s="9"/>
      <c r="D27" s="10"/>
      <c r="E27" s="11"/>
      <c r="F27" s="1"/>
      <c r="G27" s="8" t="s">
        <v>19</v>
      </c>
      <c r="H27" s="12" t="str">
        <f t="shared" si="8"/>
        <v>Kilo</v>
      </c>
      <c r="I27" s="10">
        <v>0.5</v>
      </c>
      <c r="J27" s="13">
        <f t="shared" si="9"/>
        <v>10</v>
      </c>
      <c r="K27" s="1"/>
      <c r="L27" s="8" t="s">
        <v>19</v>
      </c>
      <c r="M27" s="12" t="str">
        <f t="shared" si="10"/>
        <v>Kilo</v>
      </c>
      <c r="N27" s="10">
        <v>0.5</v>
      </c>
      <c r="O27" s="13">
        <f t="shared" si="11"/>
        <v>10</v>
      </c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</row>
    <row r="28" spans="1:48" ht="21.75" customHeight="1" x14ac:dyDescent="0.2">
      <c r="A28" s="1"/>
      <c r="B28" s="8"/>
      <c r="C28" s="9"/>
      <c r="D28" s="10"/>
      <c r="E28" s="11"/>
      <c r="F28" s="1"/>
      <c r="G28" s="8" t="s">
        <v>20</v>
      </c>
      <c r="H28" s="12" t="str">
        <f t="shared" si="8"/>
        <v>Grama</v>
      </c>
      <c r="I28" s="10">
        <v>50</v>
      </c>
      <c r="J28" s="13">
        <f t="shared" si="9"/>
        <v>1.5</v>
      </c>
      <c r="K28" s="1"/>
      <c r="L28" s="8" t="s">
        <v>20</v>
      </c>
      <c r="M28" s="12" t="str">
        <f t="shared" si="10"/>
        <v>Grama</v>
      </c>
      <c r="N28" s="10">
        <v>50</v>
      </c>
      <c r="O28" s="13">
        <f t="shared" si="11"/>
        <v>1.5</v>
      </c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</row>
    <row r="29" spans="1:48" ht="21.75" customHeight="1" x14ac:dyDescent="0.2">
      <c r="A29" s="1"/>
      <c r="B29" s="8"/>
      <c r="C29" s="9"/>
      <c r="D29" s="10"/>
      <c r="E29" s="11"/>
      <c r="F29" s="1"/>
      <c r="G29" s="8" t="s">
        <v>22</v>
      </c>
      <c r="H29" s="12" t="str">
        <f t="shared" si="8"/>
        <v>Grama</v>
      </c>
      <c r="I29" s="10">
        <v>50</v>
      </c>
      <c r="J29" s="13">
        <f t="shared" si="9"/>
        <v>2.7777777777777777</v>
      </c>
      <c r="K29" s="1"/>
      <c r="L29" s="8" t="s">
        <v>22</v>
      </c>
      <c r="M29" s="12" t="str">
        <f t="shared" si="10"/>
        <v>Grama</v>
      </c>
      <c r="N29" s="10">
        <v>50</v>
      </c>
      <c r="O29" s="13">
        <f t="shared" si="11"/>
        <v>2.7777777777777777</v>
      </c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</row>
    <row r="30" spans="1:48" ht="21.75" customHeight="1" x14ac:dyDescent="0.2">
      <c r="A30" s="1"/>
      <c r="B30" s="19"/>
      <c r="C30" s="20"/>
      <c r="D30" s="21"/>
      <c r="E30" s="20"/>
      <c r="F30" s="1"/>
      <c r="G30" s="8" t="s">
        <v>17</v>
      </c>
      <c r="H30" s="12" t="str">
        <f t="shared" si="8"/>
        <v>Litros</v>
      </c>
      <c r="I30" s="10">
        <v>0.2</v>
      </c>
      <c r="J30" s="13">
        <f t="shared" si="9"/>
        <v>0.30000000000000004</v>
      </c>
      <c r="K30" s="1"/>
      <c r="L30" s="8" t="s">
        <v>17</v>
      </c>
      <c r="M30" s="12" t="str">
        <f t="shared" si="10"/>
        <v>Litros</v>
      </c>
      <c r="N30" s="10">
        <v>0.2</v>
      </c>
      <c r="O30" s="13">
        <f t="shared" si="11"/>
        <v>0.30000000000000004</v>
      </c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</row>
    <row r="31" spans="1:48" ht="21.75" customHeight="1" x14ac:dyDescent="0.2">
      <c r="A31" s="1"/>
      <c r="B31" s="1"/>
      <c r="C31" s="1"/>
      <c r="D31" s="1"/>
      <c r="E31" s="1"/>
      <c r="F31" s="1"/>
      <c r="G31" s="8" t="s">
        <v>14</v>
      </c>
      <c r="H31" s="12" t="str">
        <f t="shared" si="8"/>
        <v>Grama</v>
      </c>
      <c r="I31" s="10">
        <v>0.3</v>
      </c>
      <c r="J31" s="13">
        <f t="shared" si="9"/>
        <v>7.4999999999999997E-3</v>
      </c>
      <c r="K31" s="1"/>
      <c r="L31" s="8" t="s">
        <v>14</v>
      </c>
      <c r="M31" s="12" t="str">
        <f t="shared" si="10"/>
        <v>Grama</v>
      </c>
      <c r="N31" s="10">
        <v>0.3</v>
      </c>
      <c r="O31" s="13">
        <f t="shared" si="11"/>
        <v>7.4999999999999997E-3</v>
      </c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</row>
    <row r="32" spans="1:48" ht="21.75" customHeight="1" x14ac:dyDescent="0.2">
      <c r="A32" s="1"/>
      <c r="B32" s="1"/>
      <c r="C32" s="1"/>
      <c r="D32" s="1"/>
      <c r="E32" s="1"/>
      <c r="F32" s="1"/>
      <c r="G32" s="8"/>
      <c r="H32" s="12" t="str">
        <f>IFERROR(VLOOKUP(G32,$B$7:$E$30,2,0),"")</f>
        <v/>
      </c>
      <c r="I32" s="10"/>
      <c r="J32" s="13" t="str">
        <f>IFERROR(VLOOKUP(G32,$B$7:$E$30,4,0)/VLOOKUP(G32,$B$7:$E$30,3,0)*I32,"")</f>
        <v/>
      </c>
      <c r="K32" s="1"/>
      <c r="L32" s="8"/>
      <c r="M32" s="12" t="str">
        <f>IFERROR(VLOOKUP(L32,$B$7:$E$30,2,0),"")</f>
        <v/>
      </c>
      <c r="N32" s="10"/>
      <c r="O32" s="13" t="str">
        <f>IFERROR(VLOOKUP(L32,$B$7:$E$30,4,0)/VLOOKUP(L32,$B$7:$E$30,3,0)*N32,"")</f>
        <v/>
      </c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</row>
    <row r="33" spans="1:48" ht="21.75" customHeight="1" x14ac:dyDescent="0.2">
      <c r="A33" s="1"/>
      <c r="B33" s="1"/>
      <c r="C33" s="1"/>
      <c r="D33" s="1"/>
      <c r="E33" s="1"/>
      <c r="F33" s="1"/>
      <c r="G33" s="8"/>
      <c r="H33" s="12" t="str">
        <f t="shared" ref="H33:H38" si="12">IFERROR(VLOOKUP(G33,$B$7:$E$30,2,0),"")</f>
        <v/>
      </c>
      <c r="I33" s="10"/>
      <c r="J33" s="13" t="str">
        <f t="shared" ref="J33:J38" si="13">IFERROR(VLOOKUP(G33,$B$7:$E$30,4,0)/VLOOKUP(G33,$B$7:$E$30,3,0)*I33,"")</f>
        <v/>
      </c>
      <c r="K33" s="1"/>
      <c r="L33" s="8"/>
      <c r="M33" s="12" t="str">
        <f t="shared" ref="M33:M38" si="14">IFERROR(VLOOKUP(L33,$B$7:$E$30,2,0),"")</f>
        <v/>
      </c>
      <c r="N33" s="10"/>
      <c r="O33" s="13" t="str">
        <f t="shared" ref="O33:O38" si="15">IFERROR(VLOOKUP(L33,$B$7:$E$30,4,0)/VLOOKUP(L33,$B$7:$E$30,3,0)*N33,"")</f>
        <v/>
      </c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</row>
    <row r="34" spans="1:48" ht="21.75" customHeight="1" x14ac:dyDescent="0.2">
      <c r="A34" s="1"/>
      <c r="B34" s="1"/>
      <c r="C34" s="1"/>
      <c r="D34" s="1"/>
      <c r="E34" s="1"/>
      <c r="F34" s="1"/>
      <c r="G34" s="8"/>
      <c r="H34" s="12" t="str">
        <f t="shared" si="12"/>
        <v/>
      </c>
      <c r="I34" s="10"/>
      <c r="J34" s="13" t="str">
        <f t="shared" si="13"/>
        <v/>
      </c>
      <c r="K34" s="1"/>
      <c r="L34" s="8"/>
      <c r="M34" s="12" t="str">
        <f t="shared" si="14"/>
        <v/>
      </c>
      <c r="N34" s="10"/>
      <c r="O34" s="13" t="str">
        <f t="shared" si="15"/>
        <v/>
      </c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</row>
    <row r="35" spans="1:48" ht="21.75" customHeight="1" x14ac:dyDescent="0.2">
      <c r="A35" s="1"/>
      <c r="B35" s="1"/>
      <c r="C35" s="1"/>
      <c r="D35" s="1"/>
      <c r="E35" s="1"/>
      <c r="F35" s="1"/>
      <c r="G35" s="8"/>
      <c r="H35" s="12" t="str">
        <f t="shared" si="12"/>
        <v/>
      </c>
      <c r="I35" s="10"/>
      <c r="J35" s="13" t="str">
        <f t="shared" si="13"/>
        <v/>
      </c>
      <c r="K35" s="1"/>
      <c r="L35" s="8"/>
      <c r="M35" s="12" t="str">
        <f t="shared" si="14"/>
        <v/>
      </c>
      <c r="N35" s="10"/>
      <c r="O35" s="13" t="str">
        <f t="shared" si="15"/>
        <v/>
      </c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</row>
    <row r="36" spans="1:48" ht="21.75" customHeight="1" x14ac:dyDescent="0.2">
      <c r="A36" s="1"/>
      <c r="B36" s="1"/>
      <c r="C36" s="1"/>
      <c r="D36" s="1"/>
      <c r="E36" s="1"/>
      <c r="F36" s="1"/>
      <c r="G36" s="8"/>
      <c r="H36" s="12" t="str">
        <f t="shared" si="12"/>
        <v/>
      </c>
      <c r="I36" s="10"/>
      <c r="J36" s="13" t="str">
        <f t="shared" si="13"/>
        <v/>
      </c>
      <c r="K36" s="1"/>
      <c r="L36" s="8"/>
      <c r="M36" s="12" t="str">
        <f t="shared" si="14"/>
        <v/>
      </c>
      <c r="N36" s="10"/>
      <c r="O36" s="13" t="str">
        <f t="shared" si="15"/>
        <v/>
      </c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</row>
    <row r="37" spans="1:48" ht="21.75" customHeight="1" x14ac:dyDescent="0.2">
      <c r="A37" s="1"/>
      <c r="B37" s="1"/>
      <c r="C37" s="1"/>
      <c r="D37" s="1"/>
      <c r="E37" s="1"/>
      <c r="F37" s="1"/>
      <c r="G37" s="8"/>
      <c r="H37" s="12" t="str">
        <f t="shared" si="12"/>
        <v/>
      </c>
      <c r="I37" s="10"/>
      <c r="J37" s="13" t="str">
        <f t="shared" si="13"/>
        <v/>
      </c>
      <c r="K37" s="1"/>
      <c r="L37" s="8"/>
      <c r="M37" s="12" t="str">
        <f t="shared" si="14"/>
        <v/>
      </c>
      <c r="N37" s="10"/>
      <c r="O37" s="13" t="str">
        <f t="shared" si="15"/>
        <v/>
      </c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</row>
    <row r="38" spans="1:48" ht="21.75" customHeight="1" x14ac:dyDescent="0.2">
      <c r="A38" s="1"/>
      <c r="B38" s="1"/>
      <c r="C38" s="1"/>
      <c r="D38" s="1"/>
      <c r="E38" s="1"/>
      <c r="F38" s="1"/>
      <c r="G38" s="8"/>
      <c r="H38" s="12" t="str">
        <f t="shared" si="12"/>
        <v/>
      </c>
      <c r="I38" s="10"/>
      <c r="J38" s="13" t="str">
        <f t="shared" si="13"/>
        <v/>
      </c>
      <c r="K38" s="1"/>
      <c r="L38" s="8"/>
      <c r="M38" s="12" t="str">
        <f t="shared" si="14"/>
        <v/>
      </c>
      <c r="N38" s="10"/>
      <c r="O38" s="13" t="str">
        <f t="shared" si="15"/>
        <v/>
      </c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</row>
    <row r="39" spans="1:48" ht="21.75" customHeight="1" x14ac:dyDescent="0.2">
      <c r="A39" s="1"/>
      <c r="B39" s="1"/>
      <c r="C39" s="1"/>
      <c r="D39" s="1"/>
      <c r="E39" s="1"/>
      <c r="F39" s="1"/>
      <c r="G39" s="15"/>
      <c r="H39" s="16"/>
      <c r="I39" s="17" t="s">
        <v>28</v>
      </c>
      <c r="J39" s="18">
        <f>SUM(J25:J38)</f>
        <v>16.379027777777779</v>
      </c>
      <c r="K39" s="1"/>
      <c r="L39" s="15"/>
      <c r="M39" s="16"/>
      <c r="N39" s="17" t="s">
        <v>28</v>
      </c>
      <c r="O39" s="18">
        <f>SUM(O25:O38)</f>
        <v>16.379027777777779</v>
      </c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</row>
    <row r="40" spans="1:48" ht="21.7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</row>
    <row r="41" spans="1:48" ht="21.75" customHeight="1" x14ac:dyDescent="0.2">
      <c r="A41" s="1"/>
      <c r="B41" s="1"/>
      <c r="C41" s="1"/>
      <c r="D41" s="1"/>
      <c r="E41" s="1"/>
      <c r="F41" s="1"/>
      <c r="G41" s="7" t="s">
        <v>31</v>
      </c>
      <c r="H41" s="6" t="s">
        <v>3</v>
      </c>
      <c r="I41" s="6" t="s">
        <v>7</v>
      </c>
      <c r="J41" s="6" t="s">
        <v>8</v>
      </c>
      <c r="K41" s="1"/>
      <c r="L41" s="7" t="s">
        <v>32</v>
      </c>
      <c r="M41" s="6" t="s">
        <v>3</v>
      </c>
      <c r="N41" s="6" t="s">
        <v>7</v>
      </c>
      <c r="O41" s="6" t="s">
        <v>8</v>
      </c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</row>
    <row r="42" spans="1:48" ht="21.75" customHeight="1" x14ac:dyDescent="0.2">
      <c r="A42" s="1"/>
      <c r="B42" s="1"/>
      <c r="C42" s="1"/>
      <c r="D42" s="1"/>
      <c r="E42" s="1"/>
      <c r="F42" s="1"/>
      <c r="G42" s="8" t="s">
        <v>13</v>
      </c>
      <c r="H42" s="12" t="str">
        <f>VLOOKUP(G42,$B$7:$E$30,2,0)</f>
        <v>Kilo</v>
      </c>
      <c r="I42" s="10">
        <v>0.2</v>
      </c>
      <c r="J42" s="13">
        <f>VLOOKUP(G42,$B$7:$E$30,4,0)/VLOOKUP(G42,$B$7:$E$30,3,0)*I42</f>
        <v>1.2000000000000002</v>
      </c>
      <c r="K42" s="1"/>
      <c r="L42" s="8" t="s">
        <v>13</v>
      </c>
      <c r="M42" s="12" t="str">
        <f>VLOOKUP(L42,$B$7:$E$30,2,0)</f>
        <v>Kilo</v>
      </c>
      <c r="N42" s="10">
        <v>0.2</v>
      </c>
      <c r="O42" s="13">
        <f>VLOOKUP(L42,$B$7:$E$30,4,0)/VLOOKUP(L42,$B$7:$E$30,3,0)*N42</f>
        <v>1.2000000000000002</v>
      </c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</row>
    <row r="43" spans="1:48" ht="21.75" customHeight="1" x14ac:dyDescent="0.2">
      <c r="A43" s="1"/>
      <c r="B43" s="1"/>
      <c r="C43" s="1"/>
      <c r="D43" s="1"/>
      <c r="E43" s="1"/>
      <c r="F43" s="1"/>
      <c r="G43" s="8" t="s">
        <v>16</v>
      </c>
      <c r="H43" s="12" t="str">
        <f t="shared" ref="H43:H48" si="16">VLOOKUP(G43,$B$7:$E$30,2,0)</f>
        <v>Grama</v>
      </c>
      <c r="I43" s="10">
        <v>50</v>
      </c>
      <c r="J43" s="13">
        <f t="shared" ref="J43:J48" si="17">VLOOKUP(G43,$B$7:$E$30,4,0)/VLOOKUP(G43,$B$7:$E$30,3,0)*I43</f>
        <v>0.59375</v>
      </c>
      <c r="K43" s="1"/>
      <c r="L43" s="8" t="s">
        <v>16</v>
      </c>
      <c r="M43" s="12" t="str">
        <f t="shared" ref="M43:M48" si="18">VLOOKUP(L43,$B$7:$E$30,2,0)</f>
        <v>Grama</v>
      </c>
      <c r="N43" s="10">
        <v>50</v>
      </c>
      <c r="O43" s="13">
        <f t="shared" ref="O43:O48" si="19">VLOOKUP(L43,$B$7:$E$30,4,0)/VLOOKUP(L43,$B$7:$E$30,3,0)*N43</f>
        <v>0.59375</v>
      </c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</row>
    <row r="44" spans="1:48" ht="21.75" customHeight="1" x14ac:dyDescent="0.2">
      <c r="A44" s="1"/>
      <c r="B44" s="1"/>
      <c r="C44" s="1"/>
      <c r="D44" s="1"/>
      <c r="E44" s="1"/>
      <c r="F44" s="1"/>
      <c r="G44" s="8" t="s">
        <v>19</v>
      </c>
      <c r="H44" s="12" t="str">
        <f t="shared" si="16"/>
        <v>Kilo</v>
      </c>
      <c r="I44" s="10">
        <v>0.5</v>
      </c>
      <c r="J44" s="13">
        <f t="shared" si="17"/>
        <v>10</v>
      </c>
      <c r="K44" s="1"/>
      <c r="L44" s="8" t="s">
        <v>19</v>
      </c>
      <c r="M44" s="12" t="str">
        <f t="shared" si="18"/>
        <v>Kilo</v>
      </c>
      <c r="N44" s="10">
        <v>0.5</v>
      </c>
      <c r="O44" s="13">
        <f t="shared" si="19"/>
        <v>10</v>
      </c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</row>
    <row r="45" spans="1:48" ht="21.75" customHeight="1" x14ac:dyDescent="0.2">
      <c r="A45" s="1"/>
      <c r="B45" s="1"/>
      <c r="C45" s="1"/>
      <c r="D45" s="1"/>
      <c r="E45" s="1"/>
      <c r="F45" s="1"/>
      <c r="G45" s="8" t="s">
        <v>20</v>
      </c>
      <c r="H45" s="12" t="str">
        <f t="shared" si="16"/>
        <v>Grama</v>
      </c>
      <c r="I45" s="10">
        <v>50</v>
      </c>
      <c r="J45" s="13">
        <f t="shared" si="17"/>
        <v>1.5</v>
      </c>
      <c r="K45" s="1"/>
      <c r="L45" s="8" t="s">
        <v>20</v>
      </c>
      <c r="M45" s="12" t="str">
        <f t="shared" si="18"/>
        <v>Grama</v>
      </c>
      <c r="N45" s="10">
        <v>50</v>
      </c>
      <c r="O45" s="13">
        <f t="shared" si="19"/>
        <v>1.5</v>
      </c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</row>
    <row r="46" spans="1:48" ht="21.75" customHeight="1" x14ac:dyDescent="0.2">
      <c r="A46" s="1"/>
      <c r="B46" s="1"/>
      <c r="C46" s="1"/>
      <c r="D46" s="1"/>
      <c r="E46" s="1"/>
      <c r="F46" s="1"/>
      <c r="G46" s="8" t="s">
        <v>22</v>
      </c>
      <c r="H46" s="12" t="str">
        <f t="shared" si="16"/>
        <v>Grama</v>
      </c>
      <c r="I46" s="10">
        <v>50</v>
      </c>
      <c r="J46" s="13">
        <f t="shared" si="17"/>
        <v>2.7777777777777777</v>
      </c>
      <c r="K46" s="1"/>
      <c r="L46" s="8" t="s">
        <v>22</v>
      </c>
      <c r="M46" s="12" t="str">
        <f t="shared" si="18"/>
        <v>Grama</v>
      </c>
      <c r="N46" s="10">
        <v>50</v>
      </c>
      <c r="O46" s="13">
        <f t="shared" si="19"/>
        <v>2.7777777777777777</v>
      </c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</row>
    <row r="47" spans="1:48" ht="21.75" customHeight="1" x14ac:dyDescent="0.2">
      <c r="A47" s="1"/>
      <c r="B47" s="1"/>
      <c r="C47" s="1"/>
      <c r="D47" s="1"/>
      <c r="E47" s="1"/>
      <c r="F47" s="1"/>
      <c r="G47" s="8" t="s">
        <v>17</v>
      </c>
      <c r="H47" s="12" t="str">
        <f t="shared" si="16"/>
        <v>Litros</v>
      </c>
      <c r="I47" s="10">
        <v>0.2</v>
      </c>
      <c r="J47" s="13">
        <f t="shared" si="17"/>
        <v>0.30000000000000004</v>
      </c>
      <c r="K47" s="1"/>
      <c r="L47" s="8" t="s">
        <v>17</v>
      </c>
      <c r="M47" s="12" t="str">
        <f t="shared" si="18"/>
        <v>Litros</v>
      </c>
      <c r="N47" s="10">
        <v>0.2</v>
      </c>
      <c r="O47" s="13">
        <f t="shared" si="19"/>
        <v>0.30000000000000004</v>
      </c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</row>
    <row r="48" spans="1:48" ht="21.75" customHeight="1" x14ac:dyDescent="0.2">
      <c r="A48" s="1"/>
      <c r="B48" s="1"/>
      <c r="C48" s="1"/>
      <c r="D48" s="1"/>
      <c r="E48" s="1"/>
      <c r="F48" s="1"/>
      <c r="G48" s="8" t="s">
        <v>14</v>
      </c>
      <c r="H48" s="12" t="str">
        <f t="shared" si="16"/>
        <v>Grama</v>
      </c>
      <c r="I48" s="10">
        <v>0.3</v>
      </c>
      <c r="J48" s="13">
        <f t="shared" si="17"/>
        <v>7.4999999999999997E-3</v>
      </c>
      <c r="K48" s="1"/>
      <c r="L48" s="8" t="s">
        <v>14</v>
      </c>
      <c r="M48" s="12" t="str">
        <f t="shared" si="18"/>
        <v>Grama</v>
      </c>
      <c r="N48" s="10">
        <v>0.3</v>
      </c>
      <c r="O48" s="13">
        <f t="shared" si="19"/>
        <v>7.4999999999999997E-3</v>
      </c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</row>
    <row r="49" spans="1:48" ht="21.75" customHeight="1" x14ac:dyDescent="0.2">
      <c r="A49" s="1"/>
      <c r="B49" s="1"/>
      <c r="C49" s="1"/>
      <c r="D49" s="1"/>
      <c r="E49" s="1"/>
      <c r="F49" s="1"/>
      <c r="G49" s="8"/>
      <c r="H49" s="12" t="str">
        <f>IFERROR(VLOOKUP(G49,$B$7:$E$30,2,0),"")</f>
        <v/>
      </c>
      <c r="I49" s="10"/>
      <c r="J49" s="13" t="str">
        <f>IFERROR(VLOOKUP(G49,$B$7:$E$30,4,0)/VLOOKUP(G49,$B$7:$E$30,3,0)*I49,"")</f>
        <v/>
      </c>
      <c r="K49" s="1"/>
      <c r="L49" s="8"/>
      <c r="M49" s="12" t="str">
        <f>IFERROR(VLOOKUP(L49,$B$7:$E$30,2,0),"")</f>
        <v/>
      </c>
      <c r="N49" s="10"/>
      <c r="O49" s="13" t="str">
        <f>IFERROR(VLOOKUP(L49,$B$7:$E$30,4,0)/VLOOKUP(L49,$B$7:$E$30,3,0)*N49,"")</f>
        <v/>
      </c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</row>
    <row r="50" spans="1:48" ht="21.75" customHeight="1" x14ac:dyDescent="0.2">
      <c r="A50" s="1"/>
      <c r="B50" s="1"/>
      <c r="C50" s="1"/>
      <c r="D50" s="1"/>
      <c r="E50" s="1"/>
      <c r="F50" s="1"/>
      <c r="G50" s="8"/>
      <c r="H50" s="12" t="str">
        <f t="shared" ref="H50:H55" si="20">IFERROR(VLOOKUP(G50,$B$7:$E$30,2,0),"")</f>
        <v/>
      </c>
      <c r="I50" s="10"/>
      <c r="J50" s="13" t="str">
        <f t="shared" ref="J50:J55" si="21">IFERROR(VLOOKUP(G50,$B$7:$E$30,4,0)/VLOOKUP(G50,$B$7:$E$30,3,0)*I50,"")</f>
        <v/>
      </c>
      <c r="K50" s="1"/>
      <c r="L50" s="8"/>
      <c r="M50" s="12" t="str">
        <f t="shared" ref="M50:M55" si="22">IFERROR(VLOOKUP(L50,$B$7:$E$30,2,0),"")</f>
        <v/>
      </c>
      <c r="N50" s="10"/>
      <c r="O50" s="13" t="str">
        <f t="shared" ref="O50:O55" si="23">IFERROR(VLOOKUP(L50,$B$7:$E$30,4,0)/VLOOKUP(L50,$B$7:$E$30,3,0)*N50,"")</f>
        <v/>
      </c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</row>
    <row r="51" spans="1:48" ht="21.75" customHeight="1" x14ac:dyDescent="0.2">
      <c r="A51" s="1"/>
      <c r="B51" s="1"/>
      <c r="C51" s="1"/>
      <c r="D51" s="1"/>
      <c r="E51" s="1"/>
      <c r="F51" s="1"/>
      <c r="G51" s="8"/>
      <c r="H51" s="12" t="str">
        <f t="shared" si="20"/>
        <v/>
      </c>
      <c r="I51" s="10"/>
      <c r="J51" s="13" t="str">
        <f t="shared" si="21"/>
        <v/>
      </c>
      <c r="K51" s="1"/>
      <c r="L51" s="8"/>
      <c r="M51" s="12" t="str">
        <f t="shared" si="22"/>
        <v/>
      </c>
      <c r="N51" s="10"/>
      <c r="O51" s="13" t="str">
        <f t="shared" si="23"/>
        <v/>
      </c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</row>
    <row r="52" spans="1:48" ht="21.75" customHeight="1" x14ac:dyDescent="0.2">
      <c r="A52" s="1"/>
      <c r="B52" s="1"/>
      <c r="C52" s="1"/>
      <c r="D52" s="1"/>
      <c r="E52" s="1"/>
      <c r="F52" s="1"/>
      <c r="G52" s="8"/>
      <c r="H52" s="12" t="str">
        <f t="shared" si="20"/>
        <v/>
      </c>
      <c r="I52" s="10"/>
      <c r="J52" s="13" t="str">
        <f t="shared" si="21"/>
        <v/>
      </c>
      <c r="K52" s="1"/>
      <c r="L52" s="8"/>
      <c r="M52" s="12" t="str">
        <f t="shared" si="22"/>
        <v/>
      </c>
      <c r="N52" s="10"/>
      <c r="O52" s="13" t="str">
        <f t="shared" si="23"/>
        <v/>
      </c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</row>
    <row r="53" spans="1:48" ht="21.75" customHeight="1" x14ac:dyDescent="0.2">
      <c r="A53" s="1"/>
      <c r="B53" s="1"/>
      <c r="C53" s="1"/>
      <c r="D53" s="1"/>
      <c r="E53" s="1"/>
      <c r="F53" s="1"/>
      <c r="G53" s="8"/>
      <c r="H53" s="12" t="str">
        <f t="shared" si="20"/>
        <v/>
      </c>
      <c r="I53" s="10"/>
      <c r="J53" s="13" t="str">
        <f t="shared" si="21"/>
        <v/>
      </c>
      <c r="K53" s="1"/>
      <c r="L53" s="8"/>
      <c r="M53" s="12" t="str">
        <f t="shared" si="22"/>
        <v/>
      </c>
      <c r="N53" s="10"/>
      <c r="O53" s="13" t="str">
        <f t="shared" si="23"/>
        <v/>
      </c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</row>
    <row r="54" spans="1:48" ht="21.75" customHeight="1" x14ac:dyDescent="0.2">
      <c r="A54" s="1"/>
      <c r="B54" s="1"/>
      <c r="C54" s="1"/>
      <c r="D54" s="1"/>
      <c r="E54" s="1"/>
      <c r="F54" s="1"/>
      <c r="G54" s="8"/>
      <c r="H54" s="12" t="str">
        <f t="shared" si="20"/>
        <v/>
      </c>
      <c r="I54" s="10"/>
      <c r="J54" s="13" t="str">
        <f t="shared" si="21"/>
        <v/>
      </c>
      <c r="K54" s="1"/>
      <c r="L54" s="8"/>
      <c r="M54" s="12" t="str">
        <f t="shared" si="22"/>
        <v/>
      </c>
      <c r="N54" s="10"/>
      <c r="O54" s="13" t="str">
        <f t="shared" si="23"/>
        <v/>
      </c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</row>
    <row r="55" spans="1:48" ht="21.75" customHeight="1" x14ac:dyDescent="0.2">
      <c r="A55" s="1"/>
      <c r="B55" s="1"/>
      <c r="C55" s="1"/>
      <c r="D55" s="1"/>
      <c r="E55" s="1"/>
      <c r="F55" s="1"/>
      <c r="G55" s="8"/>
      <c r="H55" s="12" t="str">
        <f t="shared" si="20"/>
        <v/>
      </c>
      <c r="I55" s="10"/>
      <c r="J55" s="13" t="str">
        <f t="shared" si="21"/>
        <v/>
      </c>
      <c r="K55" s="1"/>
      <c r="L55" s="8"/>
      <c r="M55" s="12" t="str">
        <f t="shared" si="22"/>
        <v/>
      </c>
      <c r="N55" s="10"/>
      <c r="O55" s="13" t="str">
        <f t="shared" si="23"/>
        <v/>
      </c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</row>
    <row r="56" spans="1:48" ht="21.75" customHeight="1" x14ac:dyDescent="0.2">
      <c r="A56" s="1"/>
      <c r="B56" s="1"/>
      <c r="C56" s="1"/>
      <c r="D56" s="1"/>
      <c r="E56" s="1"/>
      <c r="F56" s="1"/>
      <c r="G56" s="15"/>
      <c r="H56" s="16"/>
      <c r="I56" s="17" t="s">
        <v>28</v>
      </c>
      <c r="J56" s="18">
        <f>SUM(J42:J55)</f>
        <v>16.379027777777779</v>
      </c>
      <c r="K56" s="1"/>
      <c r="L56" s="15"/>
      <c r="M56" s="16"/>
      <c r="N56" s="17" t="s">
        <v>28</v>
      </c>
      <c r="O56" s="18">
        <f>SUM(O42:O55)</f>
        <v>16.379027777777779</v>
      </c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</row>
    <row r="57" spans="1:48" ht="21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</row>
    <row r="58" spans="1:48" ht="21.75" customHeight="1" x14ac:dyDescent="0.2">
      <c r="A58" s="1"/>
      <c r="B58" s="1"/>
      <c r="C58" s="1"/>
      <c r="D58" s="1"/>
      <c r="E58" s="1"/>
      <c r="F58" s="1"/>
      <c r="G58" s="7" t="s">
        <v>33</v>
      </c>
      <c r="H58" s="6" t="s">
        <v>3</v>
      </c>
      <c r="I58" s="6" t="s">
        <v>7</v>
      </c>
      <c r="J58" s="6" t="s">
        <v>8</v>
      </c>
      <c r="K58" s="1"/>
      <c r="L58" s="7" t="s">
        <v>34</v>
      </c>
      <c r="M58" s="6" t="s">
        <v>3</v>
      </c>
      <c r="N58" s="6" t="s">
        <v>7</v>
      </c>
      <c r="O58" s="6" t="s">
        <v>8</v>
      </c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</row>
    <row r="59" spans="1:48" ht="21.75" customHeight="1" x14ac:dyDescent="0.2">
      <c r="A59" s="1"/>
      <c r="B59" s="1"/>
      <c r="C59" s="1"/>
      <c r="D59" s="1"/>
      <c r="E59" s="1"/>
      <c r="F59" s="1"/>
      <c r="G59" s="8" t="s">
        <v>13</v>
      </c>
      <c r="H59" s="12" t="str">
        <f>VLOOKUP(G59,$B$7:$E$30,2,0)</f>
        <v>Kilo</v>
      </c>
      <c r="I59" s="10">
        <v>0.2</v>
      </c>
      <c r="J59" s="13">
        <f>VLOOKUP(G59,$B$7:$E$30,4,0)/VLOOKUP(G59,$B$7:$E$30,3,0)*I59</f>
        <v>1.2000000000000002</v>
      </c>
      <c r="K59" s="1"/>
      <c r="L59" s="8" t="s">
        <v>13</v>
      </c>
      <c r="M59" s="12" t="str">
        <f>VLOOKUP(L59,$B$7:$E$30,2,0)</f>
        <v>Kilo</v>
      </c>
      <c r="N59" s="10">
        <v>0.2</v>
      </c>
      <c r="O59" s="13">
        <f>VLOOKUP(L59,$B$7:$E$30,4,0)/VLOOKUP(L59,$B$7:$E$30,3,0)*N59</f>
        <v>1.2000000000000002</v>
      </c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</row>
    <row r="60" spans="1:48" ht="21.75" customHeight="1" x14ac:dyDescent="0.2">
      <c r="A60" s="1"/>
      <c r="B60" s="1"/>
      <c r="C60" s="1"/>
      <c r="D60" s="1"/>
      <c r="E60" s="1"/>
      <c r="F60" s="1"/>
      <c r="G60" s="8" t="s">
        <v>16</v>
      </c>
      <c r="H60" s="12" t="str">
        <f t="shared" ref="H60:H65" si="24">VLOOKUP(G60,$B$7:$E$30,2,0)</f>
        <v>Grama</v>
      </c>
      <c r="I60" s="10">
        <v>50</v>
      </c>
      <c r="J60" s="13">
        <f t="shared" ref="J60:J65" si="25">VLOOKUP(G60,$B$7:$E$30,4,0)/VLOOKUP(G60,$B$7:$E$30,3,0)*I60</f>
        <v>0.59375</v>
      </c>
      <c r="K60" s="1"/>
      <c r="L60" s="8" t="s">
        <v>16</v>
      </c>
      <c r="M60" s="12" t="str">
        <f t="shared" ref="M60:M65" si="26">VLOOKUP(L60,$B$7:$E$30,2,0)</f>
        <v>Grama</v>
      </c>
      <c r="N60" s="10">
        <v>50</v>
      </c>
      <c r="O60" s="13">
        <f t="shared" ref="O60:O65" si="27">VLOOKUP(L60,$B$7:$E$30,4,0)/VLOOKUP(L60,$B$7:$E$30,3,0)*N60</f>
        <v>0.59375</v>
      </c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</row>
    <row r="61" spans="1:48" ht="21.75" customHeight="1" x14ac:dyDescent="0.2">
      <c r="A61" s="1"/>
      <c r="B61" s="1"/>
      <c r="C61" s="1"/>
      <c r="D61" s="1"/>
      <c r="E61" s="1"/>
      <c r="F61" s="1"/>
      <c r="G61" s="8" t="s">
        <v>19</v>
      </c>
      <c r="H61" s="12" t="str">
        <f t="shared" si="24"/>
        <v>Kilo</v>
      </c>
      <c r="I61" s="10">
        <v>0.5</v>
      </c>
      <c r="J61" s="13">
        <f t="shared" si="25"/>
        <v>10</v>
      </c>
      <c r="K61" s="1"/>
      <c r="L61" s="8" t="s">
        <v>19</v>
      </c>
      <c r="M61" s="12" t="str">
        <f t="shared" si="26"/>
        <v>Kilo</v>
      </c>
      <c r="N61" s="10">
        <v>0.5</v>
      </c>
      <c r="O61" s="13">
        <f t="shared" si="27"/>
        <v>10</v>
      </c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</row>
    <row r="62" spans="1:48" ht="21.75" customHeight="1" x14ac:dyDescent="0.2">
      <c r="A62" s="1"/>
      <c r="B62" s="1"/>
      <c r="C62" s="1"/>
      <c r="D62" s="1"/>
      <c r="E62" s="1"/>
      <c r="F62" s="1"/>
      <c r="G62" s="8" t="s">
        <v>20</v>
      </c>
      <c r="H62" s="12" t="str">
        <f t="shared" si="24"/>
        <v>Grama</v>
      </c>
      <c r="I62" s="10">
        <v>50</v>
      </c>
      <c r="J62" s="13">
        <f t="shared" si="25"/>
        <v>1.5</v>
      </c>
      <c r="K62" s="1"/>
      <c r="L62" s="8" t="s">
        <v>20</v>
      </c>
      <c r="M62" s="12" t="str">
        <f t="shared" si="26"/>
        <v>Grama</v>
      </c>
      <c r="N62" s="10">
        <v>50</v>
      </c>
      <c r="O62" s="13">
        <f t="shared" si="27"/>
        <v>1.5</v>
      </c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</row>
    <row r="63" spans="1:48" ht="21.75" customHeight="1" x14ac:dyDescent="0.2">
      <c r="A63" s="1"/>
      <c r="B63" s="1"/>
      <c r="C63" s="1"/>
      <c r="D63" s="1"/>
      <c r="E63" s="1"/>
      <c r="F63" s="1"/>
      <c r="G63" s="8" t="s">
        <v>22</v>
      </c>
      <c r="H63" s="12" t="str">
        <f t="shared" si="24"/>
        <v>Grama</v>
      </c>
      <c r="I63" s="10">
        <v>50</v>
      </c>
      <c r="J63" s="13">
        <f t="shared" si="25"/>
        <v>2.7777777777777777</v>
      </c>
      <c r="K63" s="1"/>
      <c r="L63" s="8" t="s">
        <v>22</v>
      </c>
      <c r="M63" s="12" t="str">
        <f t="shared" si="26"/>
        <v>Grama</v>
      </c>
      <c r="N63" s="10">
        <v>50</v>
      </c>
      <c r="O63" s="13">
        <f t="shared" si="27"/>
        <v>2.7777777777777777</v>
      </c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</row>
    <row r="64" spans="1:48" ht="21.75" customHeight="1" x14ac:dyDescent="0.2">
      <c r="A64" s="1"/>
      <c r="B64" s="1"/>
      <c r="C64" s="1"/>
      <c r="D64" s="1"/>
      <c r="E64" s="1"/>
      <c r="F64" s="1"/>
      <c r="G64" s="8" t="s">
        <v>17</v>
      </c>
      <c r="H64" s="12" t="str">
        <f t="shared" si="24"/>
        <v>Litros</v>
      </c>
      <c r="I64" s="10">
        <v>0.2</v>
      </c>
      <c r="J64" s="13">
        <f t="shared" si="25"/>
        <v>0.30000000000000004</v>
      </c>
      <c r="K64" s="1"/>
      <c r="L64" s="8" t="s">
        <v>17</v>
      </c>
      <c r="M64" s="12" t="str">
        <f t="shared" si="26"/>
        <v>Litros</v>
      </c>
      <c r="N64" s="10">
        <v>0.2</v>
      </c>
      <c r="O64" s="13">
        <f t="shared" si="27"/>
        <v>0.30000000000000004</v>
      </c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</row>
    <row r="65" spans="1:48" ht="21.75" customHeight="1" x14ac:dyDescent="0.2">
      <c r="A65" s="1"/>
      <c r="B65" s="1"/>
      <c r="C65" s="1"/>
      <c r="D65" s="1"/>
      <c r="E65" s="1"/>
      <c r="F65" s="1"/>
      <c r="G65" s="8" t="s">
        <v>14</v>
      </c>
      <c r="H65" s="12" t="str">
        <f t="shared" si="24"/>
        <v>Grama</v>
      </c>
      <c r="I65" s="10">
        <v>0.3</v>
      </c>
      <c r="J65" s="13">
        <f t="shared" si="25"/>
        <v>7.4999999999999997E-3</v>
      </c>
      <c r="K65" s="1"/>
      <c r="L65" s="8" t="s">
        <v>14</v>
      </c>
      <c r="M65" s="12" t="str">
        <f t="shared" si="26"/>
        <v>Grama</v>
      </c>
      <c r="N65" s="10">
        <v>0.3</v>
      </c>
      <c r="O65" s="13">
        <f t="shared" si="27"/>
        <v>7.4999999999999997E-3</v>
      </c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</row>
    <row r="66" spans="1:48" ht="21.75" customHeight="1" x14ac:dyDescent="0.2">
      <c r="A66" s="1"/>
      <c r="B66" s="1"/>
      <c r="C66" s="1"/>
      <c r="D66" s="1"/>
      <c r="E66" s="1"/>
      <c r="F66" s="1"/>
      <c r="G66" s="8"/>
      <c r="H66" s="12" t="str">
        <f>IFERROR(VLOOKUP(G66,$B$7:$E$30,2,0),"")</f>
        <v/>
      </c>
      <c r="I66" s="10"/>
      <c r="J66" s="13" t="str">
        <f>IFERROR(VLOOKUP(G66,$B$7:$E$30,4,0)/VLOOKUP(G66,$B$7:$E$30,3,0)*I66,"")</f>
        <v/>
      </c>
      <c r="K66" s="1"/>
      <c r="L66" s="8"/>
      <c r="M66" s="12" t="str">
        <f>IFERROR(VLOOKUP(L66,$B$7:$E$30,2,0),"")</f>
        <v/>
      </c>
      <c r="N66" s="10"/>
      <c r="O66" s="13" t="str">
        <f>IFERROR(VLOOKUP(L66,$B$7:$E$30,4,0)/VLOOKUP(L66,$B$7:$E$30,3,0)*N66,"")</f>
        <v/>
      </c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</row>
    <row r="67" spans="1:48" ht="21.75" customHeight="1" x14ac:dyDescent="0.2">
      <c r="A67" s="1"/>
      <c r="B67" s="1"/>
      <c r="C67" s="1"/>
      <c r="D67" s="1"/>
      <c r="E67" s="1"/>
      <c r="F67" s="1"/>
      <c r="G67" s="8"/>
      <c r="H67" s="12" t="str">
        <f t="shared" ref="H67:H72" si="28">IFERROR(VLOOKUP(G67,$B$7:$E$30,2,0),"")</f>
        <v/>
      </c>
      <c r="I67" s="10"/>
      <c r="J67" s="13" t="str">
        <f t="shared" ref="J67:J72" si="29">IFERROR(VLOOKUP(G67,$B$7:$E$30,4,0)/VLOOKUP(G67,$B$7:$E$30,3,0)*I67,"")</f>
        <v/>
      </c>
      <c r="K67" s="1"/>
      <c r="L67" s="8"/>
      <c r="M67" s="12" t="str">
        <f t="shared" ref="M67:M72" si="30">IFERROR(VLOOKUP(L67,$B$7:$E$30,2,0),"")</f>
        <v/>
      </c>
      <c r="N67" s="10"/>
      <c r="O67" s="13" t="str">
        <f t="shared" ref="O67:O72" si="31">IFERROR(VLOOKUP(L67,$B$7:$E$30,4,0)/VLOOKUP(L67,$B$7:$E$30,3,0)*N67,"")</f>
        <v/>
      </c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</row>
    <row r="68" spans="1:48" ht="21.75" customHeight="1" x14ac:dyDescent="0.2">
      <c r="A68" s="1"/>
      <c r="B68" s="1"/>
      <c r="C68" s="1"/>
      <c r="D68" s="1"/>
      <c r="E68" s="1"/>
      <c r="F68" s="1"/>
      <c r="G68" s="8"/>
      <c r="H68" s="12" t="str">
        <f t="shared" si="28"/>
        <v/>
      </c>
      <c r="I68" s="10"/>
      <c r="J68" s="13" t="str">
        <f t="shared" si="29"/>
        <v/>
      </c>
      <c r="K68" s="1"/>
      <c r="L68" s="8"/>
      <c r="M68" s="12" t="str">
        <f t="shared" si="30"/>
        <v/>
      </c>
      <c r="N68" s="10"/>
      <c r="O68" s="13" t="str">
        <f t="shared" si="31"/>
        <v/>
      </c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</row>
    <row r="69" spans="1:48" ht="21.75" customHeight="1" x14ac:dyDescent="0.2">
      <c r="A69" s="1"/>
      <c r="B69" s="1"/>
      <c r="C69" s="1"/>
      <c r="D69" s="1"/>
      <c r="E69" s="1"/>
      <c r="F69" s="1"/>
      <c r="G69" s="8"/>
      <c r="H69" s="12" t="str">
        <f t="shared" si="28"/>
        <v/>
      </c>
      <c r="I69" s="10"/>
      <c r="J69" s="13" t="str">
        <f t="shared" si="29"/>
        <v/>
      </c>
      <c r="K69" s="1"/>
      <c r="L69" s="8"/>
      <c r="M69" s="12" t="str">
        <f t="shared" si="30"/>
        <v/>
      </c>
      <c r="N69" s="10"/>
      <c r="O69" s="13" t="str">
        <f t="shared" si="31"/>
        <v/>
      </c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</row>
    <row r="70" spans="1:48" ht="21.75" customHeight="1" x14ac:dyDescent="0.2">
      <c r="A70" s="1"/>
      <c r="B70" s="1"/>
      <c r="C70" s="1"/>
      <c r="D70" s="1"/>
      <c r="E70" s="1"/>
      <c r="F70" s="1"/>
      <c r="G70" s="8"/>
      <c r="H70" s="12" t="str">
        <f t="shared" si="28"/>
        <v/>
      </c>
      <c r="I70" s="10"/>
      <c r="J70" s="13" t="str">
        <f t="shared" si="29"/>
        <v/>
      </c>
      <c r="K70" s="1"/>
      <c r="L70" s="8"/>
      <c r="M70" s="12" t="str">
        <f t="shared" si="30"/>
        <v/>
      </c>
      <c r="N70" s="10"/>
      <c r="O70" s="13" t="str">
        <f t="shared" si="31"/>
        <v/>
      </c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</row>
    <row r="71" spans="1:48" ht="21.75" customHeight="1" x14ac:dyDescent="0.2">
      <c r="A71" s="1"/>
      <c r="B71" s="1"/>
      <c r="C71" s="1"/>
      <c r="D71" s="1"/>
      <c r="E71" s="1"/>
      <c r="F71" s="1"/>
      <c r="G71" s="8"/>
      <c r="H71" s="12" t="str">
        <f t="shared" si="28"/>
        <v/>
      </c>
      <c r="I71" s="10"/>
      <c r="J71" s="13" t="str">
        <f t="shared" si="29"/>
        <v/>
      </c>
      <c r="K71" s="1"/>
      <c r="L71" s="8"/>
      <c r="M71" s="12" t="str">
        <f t="shared" si="30"/>
        <v/>
      </c>
      <c r="N71" s="10"/>
      <c r="O71" s="13" t="str">
        <f t="shared" si="31"/>
        <v/>
      </c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</row>
    <row r="72" spans="1:48" ht="21.75" customHeight="1" x14ac:dyDescent="0.2">
      <c r="A72" s="1"/>
      <c r="B72" s="1"/>
      <c r="C72" s="1"/>
      <c r="D72" s="1"/>
      <c r="E72" s="1"/>
      <c r="F72" s="1"/>
      <c r="G72" s="8"/>
      <c r="H72" s="12" t="str">
        <f t="shared" si="28"/>
        <v/>
      </c>
      <c r="I72" s="10"/>
      <c r="J72" s="13" t="str">
        <f t="shared" si="29"/>
        <v/>
      </c>
      <c r="K72" s="1"/>
      <c r="L72" s="8"/>
      <c r="M72" s="12" t="str">
        <f t="shared" si="30"/>
        <v/>
      </c>
      <c r="N72" s="10"/>
      <c r="O72" s="13" t="str">
        <f t="shared" si="31"/>
        <v/>
      </c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</row>
    <row r="73" spans="1:48" ht="21.75" customHeight="1" x14ac:dyDescent="0.2">
      <c r="A73" s="1"/>
      <c r="B73" s="1"/>
      <c r="C73" s="1"/>
      <c r="D73" s="1"/>
      <c r="E73" s="1"/>
      <c r="F73" s="1"/>
      <c r="G73" s="15"/>
      <c r="H73" s="16"/>
      <c r="I73" s="17" t="s">
        <v>28</v>
      </c>
      <c r="J73" s="18">
        <f>SUM(J59:J72)</f>
        <v>16.379027777777779</v>
      </c>
      <c r="K73" s="1"/>
      <c r="L73" s="15"/>
      <c r="M73" s="16"/>
      <c r="N73" s="17" t="s">
        <v>28</v>
      </c>
      <c r="O73" s="18">
        <f>SUM(O59:O72)</f>
        <v>16.379027777777779</v>
      </c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</row>
    <row r="74" spans="1:48" ht="21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</row>
    <row r="75" spans="1:48" ht="21.75" customHeight="1" x14ac:dyDescent="0.2">
      <c r="A75" s="1"/>
      <c r="B75" s="1"/>
      <c r="C75" s="1"/>
      <c r="D75" s="1"/>
      <c r="E75" s="1"/>
      <c r="F75" s="1"/>
      <c r="G75" s="7" t="s">
        <v>35</v>
      </c>
      <c r="H75" s="6" t="s">
        <v>3</v>
      </c>
      <c r="I75" s="6" t="s">
        <v>7</v>
      </c>
      <c r="J75" s="6" t="s">
        <v>8</v>
      </c>
      <c r="K75" s="1"/>
      <c r="L75" s="7" t="s">
        <v>36</v>
      </c>
      <c r="M75" s="6" t="s">
        <v>3</v>
      </c>
      <c r="N75" s="6" t="s">
        <v>7</v>
      </c>
      <c r="O75" s="6" t="s">
        <v>8</v>
      </c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</row>
    <row r="76" spans="1:48" ht="21.75" customHeight="1" x14ac:dyDescent="0.2">
      <c r="A76" s="1"/>
      <c r="B76" s="1"/>
      <c r="C76" s="1"/>
      <c r="D76" s="1"/>
      <c r="E76" s="1"/>
      <c r="F76" s="1"/>
      <c r="G76" s="8" t="s">
        <v>13</v>
      </c>
      <c r="H76" s="12" t="str">
        <f>VLOOKUP(G76,$B$7:$E$30,2,0)</f>
        <v>Kilo</v>
      </c>
      <c r="I76" s="10">
        <v>0.2</v>
      </c>
      <c r="J76" s="13">
        <f>VLOOKUP(G76,$B$7:$E$30,4,0)/VLOOKUP(G76,$B$7:$E$30,3,0)*I76</f>
        <v>1.2000000000000002</v>
      </c>
      <c r="K76" s="1"/>
      <c r="L76" s="8" t="s">
        <v>13</v>
      </c>
      <c r="M76" s="12" t="str">
        <f>VLOOKUP(L76,$B$7:$E$30,2,0)</f>
        <v>Kilo</v>
      </c>
      <c r="N76" s="10">
        <v>0.2</v>
      </c>
      <c r="O76" s="13">
        <f>VLOOKUP(L76,$B$7:$E$30,4,0)/VLOOKUP(L76,$B$7:$E$30,3,0)*N76</f>
        <v>1.2000000000000002</v>
      </c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</row>
    <row r="77" spans="1:48" ht="21.75" customHeight="1" x14ac:dyDescent="0.2">
      <c r="A77" s="1"/>
      <c r="B77" s="1"/>
      <c r="C77" s="1"/>
      <c r="D77" s="1"/>
      <c r="E77" s="1"/>
      <c r="F77" s="1"/>
      <c r="G77" s="8" t="s">
        <v>16</v>
      </c>
      <c r="H77" s="12" t="str">
        <f t="shared" ref="H77:H82" si="32">VLOOKUP(G77,$B$7:$E$30,2,0)</f>
        <v>Grama</v>
      </c>
      <c r="I77" s="10">
        <v>50</v>
      </c>
      <c r="J77" s="13">
        <f t="shared" ref="J77:J82" si="33">VLOOKUP(G77,$B$7:$E$30,4,0)/VLOOKUP(G77,$B$7:$E$30,3,0)*I77</f>
        <v>0.59375</v>
      </c>
      <c r="K77" s="1"/>
      <c r="L77" s="8" t="s">
        <v>16</v>
      </c>
      <c r="M77" s="12" t="str">
        <f t="shared" ref="M77:M82" si="34">VLOOKUP(L77,$B$7:$E$30,2,0)</f>
        <v>Grama</v>
      </c>
      <c r="N77" s="10">
        <v>50</v>
      </c>
      <c r="O77" s="13">
        <f t="shared" ref="O77:O82" si="35">VLOOKUP(L77,$B$7:$E$30,4,0)/VLOOKUP(L77,$B$7:$E$30,3,0)*N77</f>
        <v>0.59375</v>
      </c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</row>
    <row r="78" spans="1:48" ht="21.75" customHeight="1" x14ac:dyDescent="0.2">
      <c r="A78" s="1"/>
      <c r="B78" s="1"/>
      <c r="C78" s="1"/>
      <c r="D78" s="1"/>
      <c r="E78" s="1"/>
      <c r="F78" s="1"/>
      <c r="G78" s="8" t="s">
        <v>19</v>
      </c>
      <c r="H78" s="12" t="str">
        <f t="shared" si="32"/>
        <v>Kilo</v>
      </c>
      <c r="I78" s="10">
        <v>0.5</v>
      </c>
      <c r="J78" s="13">
        <f t="shared" si="33"/>
        <v>10</v>
      </c>
      <c r="K78" s="1"/>
      <c r="L78" s="8" t="s">
        <v>19</v>
      </c>
      <c r="M78" s="12" t="str">
        <f t="shared" si="34"/>
        <v>Kilo</v>
      </c>
      <c r="N78" s="10">
        <v>0.5</v>
      </c>
      <c r="O78" s="13">
        <f t="shared" si="35"/>
        <v>10</v>
      </c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</row>
    <row r="79" spans="1:48" ht="21.75" customHeight="1" x14ac:dyDescent="0.2">
      <c r="A79" s="1"/>
      <c r="B79" s="1"/>
      <c r="C79" s="1"/>
      <c r="D79" s="1"/>
      <c r="E79" s="1"/>
      <c r="F79" s="1"/>
      <c r="G79" s="8" t="s">
        <v>20</v>
      </c>
      <c r="H79" s="12" t="str">
        <f t="shared" si="32"/>
        <v>Grama</v>
      </c>
      <c r="I79" s="10">
        <v>50</v>
      </c>
      <c r="J79" s="13">
        <f t="shared" si="33"/>
        <v>1.5</v>
      </c>
      <c r="K79" s="1"/>
      <c r="L79" s="8" t="s">
        <v>20</v>
      </c>
      <c r="M79" s="12" t="str">
        <f t="shared" si="34"/>
        <v>Grama</v>
      </c>
      <c r="N79" s="10">
        <v>50</v>
      </c>
      <c r="O79" s="13">
        <f t="shared" si="35"/>
        <v>1.5</v>
      </c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</row>
    <row r="80" spans="1:48" ht="21.75" customHeight="1" x14ac:dyDescent="0.2">
      <c r="A80" s="1"/>
      <c r="B80" s="1"/>
      <c r="C80" s="1"/>
      <c r="D80" s="1"/>
      <c r="E80" s="1"/>
      <c r="F80" s="1"/>
      <c r="G80" s="8" t="s">
        <v>22</v>
      </c>
      <c r="H80" s="12" t="str">
        <f t="shared" si="32"/>
        <v>Grama</v>
      </c>
      <c r="I80" s="10">
        <v>50</v>
      </c>
      <c r="J80" s="13">
        <f t="shared" si="33"/>
        <v>2.7777777777777777</v>
      </c>
      <c r="K80" s="1"/>
      <c r="L80" s="8" t="s">
        <v>22</v>
      </c>
      <c r="M80" s="12" t="str">
        <f t="shared" si="34"/>
        <v>Grama</v>
      </c>
      <c r="N80" s="10">
        <v>50</v>
      </c>
      <c r="O80" s="13">
        <f t="shared" si="35"/>
        <v>2.7777777777777777</v>
      </c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</row>
    <row r="81" spans="1:48" ht="21.75" customHeight="1" x14ac:dyDescent="0.2">
      <c r="A81" s="1"/>
      <c r="B81" s="1"/>
      <c r="C81" s="1"/>
      <c r="D81" s="1"/>
      <c r="E81" s="1"/>
      <c r="F81" s="1"/>
      <c r="G81" s="8" t="s">
        <v>17</v>
      </c>
      <c r="H81" s="12" t="str">
        <f t="shared" si="32"/>
        <v>Litros</v>
      </c>
      <c r="I81" s="10">
        <v>0.2</v>
      </c>
      <c r="J81" s="13">
        <f t="shared" si="33"/>
        <v>0.30000000000000004</v>
      </c>
      <c r="K81" s="1"/>
      <c r="L81" s="8" t="s">
        <v>17</v>
      </c>
      <c r="M81" s="12" t="str">
        <f t="shared" si="34"/>
        <v>Litros</v>
      </c>
      <c r="N81" s="10">
        <v>0.2</v>
      </c>
      <c r="O81" s="13">
        <f t="shared" si="35"/>
        <v>0.30000000000000004</v>
      </c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</row>
    <row r="82" spans="1:48" ht="21.75" customHeight="1" x14ac:dyDescent="0.2">
      <c r="A82" s="1"/>
      <c r="B82" s="1"/>
      <c r="C82" s="1"/>
      <c r="D82" s="1"/>
      <c r="E82" s="1"/>
      <c r="F82" s="1"/>
      <c r="G82" s="8" t="s">
        <v>14</v>
      </c>
      <c r="H82" s="12" t="str">
        <f t="shared" si="32"/>
        <v>Grama</v>
      </c>
      <c r="I82" s="10">
        <v>0.3</v>
      </c>
      <c r="J82" s="13">
        <f t="shared" si="33"/>
        <v>7.4999999999999997E-3</v>
      </c>
      <c r="K82" s="1"/>
      <c r="L82" s="8" t="s">
        <v>14</v>
      </c>
      <c r="M82" s="12" t="str">
        <f t="shared" si="34"/>
        <v>Grama</v>
      </c>
      <c r="N82" s="10">
        <v>0.3</v>
      </c>
      <c r="O82" s="13">
        <f t="shared" si="35"/>
        <v>7.4999999999999997E-3</v>
      </c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</row>
    <row r="83" spans="1:48" ht="21.75" customHeight="1" x14ac:dyDescent="0.2">
      <c r="A83" s="1"/>
      <c r="B83" s="1"/>
      <c r="C83" s="1"/>
      <c r="D83" s="1"/>
      <c r="E83" s="1"/>
      <c r="F83" s="1"/>
      <c r="G83" s="8"/>
      <c r="H83" s="12" t="str">
        <f>IFERROR(VLOOKUP(G83,$B$7:$E$30,2,0),"")</f>
        <v/>
      </c>
      <c r="I83" s="10"/>
      <c r="J83" s="13" t="str">
        <f>IFERROR(VLOOKUP(G83,$B$7:$E$30,4,0)/VLOOKUP(G83,$B$7:$E$30,3,0)*I83,"")</f>
        <v/>
      </c>
      <c r="K83" s="1"/>
      <c r="L83" s="8"/>
      <c r="M83" s="12" t="str">
        <f>IFERROR(VLOOKUP(L83,$B$7:$E$30,2,0),"")</f>
        <v/>
      </c>
      <c r="N83" s="10"/>
      <c r="O83" s="13" t="str">
        <f>IFERROR(VLOOKUP(L83,$B$7:$E$30,4,0)/VLOOKUP(L83,$B$7:$E$30,3,0)*N83,"")</f>
        <v/>
      </c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</row>
    <row r="84" spans="1:48" ht="21.75" customHeight="1" x14ac:dyDescent="0.2">
      <c r="A84" s="1"/>
      <c r="B84" s="1"/>
      <c r="C84" s="1"/>
      <c r="D84" s="1"/>
      <c r="E84" s="1"/>
      <c r="F84" s="1"/>
      <c r="G84" s="8"/>
      <c r="H84" s="12" t="str">
        <f t="shared" ref="H84:H89" si="36">IFERROR(VLOOKUP(G84,$B$7:$E$30,2,0),"")</f>
        <v/>
      </c>
      <c r="I84" s="10"/>
      <c r="J84" s="13" t="str">
        <f t="shared" ref="J84:J89" si="37">IFERROR(VLOOKUP(G84,$B$7:$E$30,4,0)/VLOOKUP(G84,$B$7:$E$30,3,0)*I84,"")</f>
        <v/>
      </c>
      <c r="K84" s="1"/>
      <c r="L84" s="8"/>
      <c r="M84" s="12" t="str">
        <f t="shared" ref="M84:M89" si="38">IFERROR(VLOOKUP(L84,$B$7:$E$30,2,0),"")</f>
        <v/>
      </c>
      <c r="N84" s="10"/>
      <c r="O84" s="13" t="str">
        <f t="shared" ref="O84:O89" si="39">IFERROR(VLOOKUP(L84,$B$7:$E$30,4,0)/VLOOKUP(L84,$B$7:$E$30,3,0)*N84,"")</f>
        <v/>
      </c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</row>
    <row r="85" spans="1:48" ht="21.75" customHeight="1" x14ac:dyDescent="0.2">
      <c r="A85" s="1"/>
      <c r="B85" s="1"/>
      <c r="C85" s="1"/>
      <c r="D85" s="1"/>
      <c r="E85" s="1"/>
      <c r="F85" s="1"/>
      <c r="G85" s="8"/>
      <c r="H85" s="12" t="str">
        <f t="shared" si="36"/>
        <v/>
      </c>
      <c r="I85" s="10"/>
      <c r="J85" s="13" t="str">
        <f t="shared" si="37"/>
        <v/>
      </c>
      <c r="K85" s="1"/>
      <c r="L85" s="8"/>
      <c r="M85" s="12" t="str">
        <f t="shared" si="38"/>
        <v/>
      </c>
      <c r="N85" s="10"/>
      <c r="O85" s="13" t="str">
        <f t="shared" si="39"/>
        <v/>
      </c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</row>
    <row r="86" spans="1:48" ht="21.75" customHeight="1" x14ac:dyDescent="0.2">
      <c r="A86" s="1"/>
      <c r="B86" s="1"/>
      <c r="C86" s="1"/>
      <c r="D86" s="1"/>
      <c r="E86" s="1"/>
      <c r="F86" s="1"/>
      <c r="G86" s="8"/>
      <c r="H86" s="12" t="str">
        <f t="shared" si="36"/>
        <v/>
      </c>
      <c r="I86" s="10"/>
      <c r="J86" s="13" t="str">
        <f t="shared" si="37"/>
        <v/>
      </c>
      <c r="K86" s="1"/>
      <c r="L86" s="8"/>
      <c r="M86" s="12" t="str">
        <f t="shared" si="38"/>
        <v/>
      </c>
      <c r="N86" s="10"/>
      <c r="O86" s="13" t="str">
        <f t="shared" si="39"/>
        <v/>
      </c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</row>
    <row r="87" spans="1:48" ht="21.75" customHeight="1" x14ac:dyDescent="0.2">
      <c r="A87" s="1"/>
      <c r="B87" s="1"/>
      <c r="C87" s="1"/>
      <c r="D87" s="1"/>
      <c r="E87" s="1"/>
      <c r="F87" s="1"/>
      <c r="G87" s="8"/>
      <c r="H87" s="12" t="str">
        <f t="shared" si="36"/>
        <v/>
      </c>
      <c r="I87" s="10"/>
      <c r="J87" s="13" t="str">
        <f t="shared" si="37"/>
        <v/>
      </c>
      <c r="K87" s="1"/>
      <c r="L87" s="8"/>
      <c r="M87" s="12" t="str">
        <f t="shared" si="38"/>
        <v/>
      </c>
      <c r="N87" s="10"/>
      <c r="O87" s="13" t="str">
        <f t="shared" si="39"/>
        <v/>
      </c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</row>
    <row r="88" spans="1:48" ht="21.75" customHeight="1" x14ac:dyDescent="0.2">
      <c r="A88" s="1"/>
      <c r="B88" s="1"/>
      <c r="C88" s="1"/>
      <c r="D88" s="1"/>
      <c r="E88" s="1"/>
      <c r="F88" s="1"/>
      <c r="G88" s="8"/>
      <c r="H88" s="12" t="str">
        <f t="shared" si="36"/>
        <v/>
      </c>
      <c r="I88" s="10"/>
      <c r="J88" s="13" t="str">
        <f t="shared" si="37"/>
        <v/>
      </c>
      <c r="K88" s="1"/>
      <c r="L88" s="8"/>
      <c r="M88" s="12" t="str">
        <f t="shared" si="38"/>
        <v/>
      </c>
      <c r="N88" s="10"/>
      <c r="O88" s="13" t="str">
        <f t="shared" si="39"/>
        <v/>
      </c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</row>
    <row r="89" spans="1:48" ht="21.75" customHeight="1" x14ac:dyDescent="0.2">
      <c r="A89" s="1"/>
      <c r="B89" s="1"/>
      <c r="C89" s="1"/>
      <c r="D89" s="1"/>
      <c r="E89" s="1"/>
      <c r="F89" s="1"/>
      <c r="G89" s="8"/>
      <c r="H89" s="12" t="str">
        <f t="shared" si="36"/>
        <v/>
      </c>
      <c r="I89" s="10"/>
      <c r="J89" s="13" t="str">
        <f t="shared" si="37"/>
        <v/>
      </c>
      <c r="K89" s="1"/>
      <c r="L89" s="8"/>
      <c r="M89" s="12" t="str">
        <f t="shared" si="38"/>
        <v/>
      </c>
      <c r="N89" s="10"/>
      <c r="O89" s="13" t="str">
        <f t="shared" si="39"/>
        <v/>
      </c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</row>
    <row r="90" spans="1:48" ht="21.75" customHeight="1" x14ac:dyDescent="0.2">
      <c r="A90" s="1"/>
      <c r="B90" s="1"/>
      <c r="C90" s="1"/>
      <c r="D90" s="1"/>
      <c r="E90" s="1"/>
      <c r="F90" s="1"/>
      <c r="G90" s="15"/>
      <c r="H90" s="16"/>
      <c r="I90" s="17" t="s">
        <v>28</v>
      </c>
      <c r="J90" s="18">
        <f>SUM(J76:J89)</f>
        <v>16.379027777777779</v>
      </c>
      <c r="K90" s="1"/>
      <c r="L90" s="15"/>
      <c r="M90" s="16"/>
      <c r="N90" s="17" t="s">
        <v>28</v>
      </c>
      <c r="O90" s="18">
        <f>SUM(O76:O89)</f>
        <v>16.379027777777779</v>
      </c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</row>
    <row r="91" spans="1:48" ht="21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</row>
    <row r="92" spans="1:48" ht="21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</row>
    <row r="93" spans="1:48" ht="21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</row>
    <row r="94" spans="1:48" ht="21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</row>
    <row r="95" spans="1:48" ht="21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</row>
    <row r="96" spans="1:48" ht="21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</row>
    <row r="97" spans="1:48" ht="21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</row>
    <row r="98" spans="1:48" ht="21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</row>
    <row r="99" spans="1:48" ht="21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</row>
    <row r="100" spans="1:48" ht="21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</row>
    <row r="101" spans="1:48" ht="21.7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</row>
  </sheetData>
  <sheetProtection selectLockedCells="1"/>
  <protectedRanges>
    <protectedRange algorithmName="SHA-512" hashValue="fdL7K0oCpBl9nEhik9MR0q8LMJO8OHb4NqaiL/INjIYt51VZdoDskZk7pc9xrcieignFDLb8KwxF0CssXy4uNQ==" saltValue="aFCzSg0Z7qSlhoyvcyQFwg==" spinCount="100000" sqref="B8:E29" name="Valores de Produtos"/>
  </protectedRanges>
  <dataValidations count="1">
    <dataValidation type="list" allowBlank="1" showInputMessage="1" showErrorMessage="1" sqref="C8:C29" xr:uid="{28C7F2DE-AFE3-4B31-BDC8-4A024F991E9B}">
      <formula1>$AX$8:$AX$11</formula1>
    </dataValidation>
  </dataValidations>
  <pageMargins left="0.511811024" right="0.511811024" top="0.78740157499999996" bottom="0.78740157499999996" header="0.31496062000000002" footer="0.31496062000000002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CUSTO POR PRATO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ALVAREZ</dc:creator>
  <cp:lastModifiedBy>DANIEL ALVAREZ</cp:lastModifiedBy>
  <dcterms:created xsi:type="dcterms:W3CDTF">2022-05-06T13:26:29Z</dcterms:created>
  <dcterms:modified xsi:type="dcterms:W3CDTF">2022-05-06T13:27:14Z</dcterms:modified>
</cp:coreProperties>
</file>