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lfsgaigulis/Documents/BDM/"/>
    </mc:Choice>
  </mc:AlternateContent>
  <xr:revisionPtr revIDLastSave="0" documentId="13_ncr:1_{5FEE8B85-311E-1549-911E-4E71AC3BA7F7}" xr6:coauthVersionLast="47" xr6:coauthVersionMax="47" xr10:uidLastSave="{00000000-0000-0000-0000-000000000000}"/>
  <bookViews>
    <workbookView xWindow="0" yWindow="500" windowWidth="28800" windowHeight="15800" tabRatio="908" xr2:uid="{C6911E87-DE4C-F847-BD6B-02B7B2A09EAD}"/>
  </bookViews>
  <sheets>
    <sheet name="Timeline" sheetId="24" r:id="rId1"/>
    <sheet name="PnL (2)" sheetId="21" state="hidden" r:id="rId2"/>
    <sheet name="Cash Flow Summary (2)" sheetId="22" state="hidden" r:id="rId3"/>
  </sheets>
  <definedNames>
    <definedName name="KA_monthl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21" l="1"/>
  <c r="D67" i="21"/>
  <c r="F66" i="21"/>
  <c r="G23" i="21" l="1"/>
  <c r="F164" i="21" l="1"/>
  <c r="F162" i="21"/>
  <c r="F160" i="21"/>
  <c r="F158" i="21"/>
  <c r="F157" i="21"/>
  <c r="F156" i="21"/>
  <c r="F155" i="21"/>
  <c r="F154" i="21"/>
  <c r="F152" i="21"/>
  <c r="F150" i="21"/>
  <c r="F148" i="21"/>
  <c r="F147" i="21"/>
  <c r="F146" i="21"/>
  <c r="F145" i="21"/>
  <c r="F144" i="21"/>
  <c r="F142" i="21"/>
  <c r="F140" i="21"/>
  <c r="F139" i="21"/>
  <c r="F138" i="21"/>
  <c r="F137" i="21"/>
  <c r="F135" i="21"/>
  <c r="F132" i="21"/>
  <c r="F128" i="21"/>
  <c r="F126" i="21"/>
  <c r="F125" i="21"/>
  <c r="F124" i="21"/>
  <c r="F123" i="21"/>
  <c r="F122" i="21"/>
  <c r="F120" i="21"/>
  <c r="F119" i="21"/>
  <c r="F118" i="21"/>
  <c r="F117" i="21"/>
  <c r="F116" i="21"/>
  <c r="F115" i="21"/>
  <c r="F114" i="21"/>
  <c r="F113" i="21"/>
  <c r="F112" i="21"/>
  <c r="F111" i="21"/>
  <c r="F110" i="21"/>
  <c r="F109" i="21"/>
  <c r="F108" i="21"/>
  <c r="F105" i="21"/>
  <c r="F102" i="21"/>
  <c r="F92" i="21"/>
  <c r="F90" i="21"/>
  <c r="F89" i="21"/>
  <c r="F88" i="21"/>
  <c r="F86" i="21"/>
  <c r="F84" i="21"/>
  <c r="O44" i="22"/>
  <c r="N44" i="22"/>
  <c r="M44" i="22"/>
  <c r="AM27" i="22"/>
  <c r="AM28" i="22" s="1"/>
  <c r="AL27" i="22"/>
  <c r="AL28" i="22" s="1"/>
  <c r="AK27" i="22"/>
  <c r="AK28" i="22" s="1"/>
  <c r="AJ27" i="22"/>
  <c r="AJ28" i="22" s="1"/>
  <c r="AI27" i="22"/>
  <c r="AI28" i="22" s="1"/>
  <c r="AH27" i="22"/>
  <c r="AH28" i="22" s="1"/>
  <c r="AG27" i="22"/>
  <c r="AG28" i="22" s="1"/>
  <c r="AF27" i="22"/>
  <c r="AF28" i="22" s="1"/>
  <c r="AE27" i="22"/>
  <c r="AE28" i="22" s="1"/>
  <c r="AD27" i="22"/>
  <c r="AD28" i="22" s="1"/>
  <c r="AC27" i="22"/>
  <c r="AC28" i="22" s="1"/>
  <c r="AB27" i="22"/>
  <c r="AB28" i="22" s="1"/>
  <c r="AA27" i="22"/>
  <c r="AA28" i="22" s="1"/>
  <c r="Z27" i="22"/>
  <c r="Z28" i="22" s="1"/>
  <c r="Y27" i="22"/>
  <c r="Y28" i="22" s="1"/>
  <c r="X27" i="22"/>
  <c r="X28" i="22" s="1"/>
  <c r="W27" i="22"/>
  <c r="W28" i="22" s="1"/>
  <c r="V27" i="22"/>
  <c r="V28" i="22" s="1"/>
  <c r="U27" i="22"/>
  <c r="U28" i="22" s="1"/>
  <c r="T27" i="22"/>
  <c r="T28" i="22" s="1"/>
  <c r="S27" i="22"/>
  <c r="S28" i="22" s="1"/>
  <c r="R27" i="22"/>
  <c r="R28" i="22" s="1"/>
  <c r="Q27" i="22"/>
  <c r="Q28" i="22" s="1"/>
  <c r="P27" i="22"/>
  <c r="P28" i="22" s="1"/>
  <c r="AZ26" i="22"/>
  <c r="AW26" i="22"/>
  <c r="AZ25" i="22"/>
  <c r="AW25" i="22"/>
  <c r="AQ15" i="22"/>
  <c r="AP15" i="22"/>
  <c r="AO15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AO12" i="22"/>
  <c r="AN12" i="22"/>
  <c r="AM12" i="22"/>
  <c r="AL12" i="22"/>
  <c r="AK12" i="22"/>
  <c r="AJ12" i="22"/>
  <c r="AI12" i="22"/>
  <c r="AH12" i="22"/>
  <c r="AG12" i="22"/>
  <c r="AF12" i="22"/>
  <c r="AE12" i="22"/>
  <c r="AB12" i="22"/>
  <c r="AQ11" i="22"/>
  <c r="AO11" i="22"/>
  <c r="F23" i="21"/>
  <c r="E23" i="21"/>
  <c r="D23" i="21"/>
  <c r="D12" i="21"/>
  <c r="E11" i="21"/>
  <c r="D11" i="21"/>
  <c r="E10" i="21"/>
  <c r="E9" i="21"/>
  <c r="D9" i="21"/>
  <c r="D7" i="21"/>
  <c r="H44" i="22"/>
  <c r="J44" i="22"/>
  <c r="I44" i="22"/>
  <c r="G44" i="22"/>
  <c r="F44" i="22"/>
  <c r="E44" i="22"/>
  <c r="D44" i="22"/>
  <c r="K44" i="22"/>
  <c r="G9" i="21" l="1"/>
  <c r="G10" i="21"/>
  <c r="G11" i="21"/>
  <c r="G27" i="21"/>
  <c r="AC12" i="22"/>
  <c r="AQ12" i="22"/>
  <c r="F27" i="21"/>
  <c r="F91" i="21"/>
  <c r="E27" i="21"/>
  <c r="F96" i="21"/>
  <c r="AD12" i="22"/>
  <c r="F95" i="21"/>
  <c r="F10" i="21"/>
  <c r="F11" i="21"/>
  <c r="J65" i="22"/>
  <c r="L44" i="22"/>
  <c r="F130" i="21"/>
  <c r="AP12" i="22"/>
  <c r="N38" i="22"/>
  <c r="O38" i="22"/>
  <c r="AN11" i="22"/>
  <c r="AW27" i="22"/>
  <c r="AZ27" i="22"/>
  <c r="H65" i="22"/>
  <c r="D65" i="22"/>
  <c r="F65" i="22"/>
  <c r="F78" i="21" l="1"/>
  <c r="F77" i="21"/>
  <c r="F83" i="21"/>
  <c r="F82" i="21"/>
  <c r="F81" i="21"/>
  <c r="F80" i="21"/>
  <c r="F79" i="21"/>
  <c r="N39" i="22"/>
  <c r="O41" i="22"/>
  <c r="N41" i="22"/>
  <c r="O39" i="22"/>
  <c r="N37" i="22"/>
  <c r="AO13" i="22"/>
  <c r="AP13" i="22"/>
  <c r="AQ13" i="22"/>
  <c r="N42" i="22" l="1"/>
  <c r="O42" i="22"/>
  <c r="AP16" i="22"/>
  <c r="AO16" i="22"/>
  <c r="AN16" i="22"/>
  <c r="AQ16" i="22"/>
  <c r="O37" i="22"/>
  <c r="AN13" i="22"/>
  <c r="M38" i="22"/>
  <c r="M39" i="22"/>
  <c r="G17" i="21" l="1"/>
  <c r="G24" i="21"/>
  <c r="M42" i="22"/>
  <c r="T12" i="22"/>
  <c r="L42" i="22"/>
  <c r="G25" i="21"/>
  <c r="M41" i="22"/>
  <c r="D10" i="21"/>
  <c r="D8" i="22"/>
  <c r="D7" i="22" s="1"/>
  <c r="H8" i="22"/>
  <c r="H7" i="22" s="1"/>
  <c r="L8" i="22"/>
  <c r="L7" i="22" s="1"/>
  <c r="N13" i="22"/>
  <c r="P13" i="22"/>
  <c r="S12" i="22"/>
  <c r="W12" i="22"/>
  <c r="AA12" i="22"/>
  <c r="D8" i="21"/>
  <c r="I8" i="22"/>
  <c r="I7" i="22" s="1"/>
  <c r="M8" i="22"/>
  <c r="M7" i="22" s="1"/>
  <c r="P12" i="22"/>
  <c r="X12" i="22"/>
  <c r="N12" i="22"/>
  <c r="J8" i="22"/>
  <c r="J7" i="22" s="1"/>
  <c r="Q12" i="22"/>
  <c r="U12" i="22"/>
  <c r="Y12" i="22"/>
  <c r="D12" i="22"/>
  <c r="E8" i="22"/>
  <c r="E7" i="22" s="1"/>
  <c r="F8" i="22"/>
  <c r="F7" i="22" s="1"/>
  <c r="G8" i="22"/>
  <c r="G7" i="22" s="1"/>
  <c r="K8" i="22"/>
  <c r="K7" i="22" s="1"/>
  <c r="O13" i="22"/>
  <c r="R12" i="22"/>
  <c r="V12" i="22"/>
  <c r="Z12" i="22"/>
  <c r="G12" i="22"/>
  <c r="G30" i="21" l="1"/>
  <c r="G28" i="21"/>
  <c r="G26" i="21"/>
  <c r="J63" i="22"/>
  <c r="I41" i="22"/>
  <c r="J41" i="22"/>
  <c r="K41" i="22"/>
  <c r="J59" i="22"/>
  <c r="L38" i="22"/>
  <c r="H41" i="22"/>
  <c r="D41" i="22"/>
  <c r="E41" i="22"/>
  <c r="F41" i="22"/>
  <c r="G41" i="22"/>
  <c r="J62" i="22"/>
  <c r="L41" i="22"/>
  <c r="F62" i="22"/>
  <c r="D62" i="22"/>
  <c r="H62" i="22"/>
  <c r="J60" i="22" l="1"/>
  <c r="L39" i="22"/>
  <c r="O14" i="22" l="1"/>
  <c r="N14" i="22"/>
  <c r="D11" i="22" l="1"/>
  <c r="I11" i="22"/>
  <c r="G11" i="22"/>
  <c r="F11" i="22"/>
  <c r="H11" i="22"/>
  <c r="L11" i="22"/>
  <c r="M11" i="22"/>
  <c r="E11" i="22"/>
  <c r="J11" i="22"/>
  <c r="K11" i="22"/>
  <c r="O8" i="22"/>
  <c r="O7" i="22" s="1"/>
  <c r="K38" i="22"/>
  <c r="J38" i="22"/>
  <c r="I38" i="22"/>
  <c r="H38" i="22"/>
  <c r="Z11" i="22"/>
  <c r="X11" i="22"/>
  <c r="AA11" i="22"/>
  <c r="W11" i="22"/>
  <c r="U11" i="22"/>
  <c r="Y11" i="22"/>
  <c r="O11" i="22" l="1"/>
  <c r="N11" i="22"/>
  <c r="D38" i="22"/>
  <c r="E38" i="22"/>
  <c r="F38" i="22"/>
  <c r="H59" i="22"/>
  <c r="G38" i="22"/>
  <c r="P11" i="22"/>
  <c r="V11" i="22"/>
  <c r="AO17" i="22" l="1"/>
  <c r="AN17" i="22"/>
  <c r="AP17" i="22"/>
  <c r="AQ17" i="22"/>
  <c r="G37" i="22"/>
  <c r="D58" i="22"/>
  <c r="F37" i="22"/>
  <c r="F59" i="22"/>
  <c r="AD11" i="22"/>
  <c r="AM13" i="22"/>
  <c r="AL13" i="22"/>
  <c r="AK13" i="22"/>
  <c r="AJ13" i="22"/>
  <c r="AI13" i="22"/>
  <c r="AH13" i="22"/>
  <c r="AG13" i="22"/>
  <c r="AF13" i="22"/>
  <c r="AE13" i="22"/>
  <c r="AD13" i="22"/>
  <c r="AC13" i="22"/>
  <c r="AA13" i="22"/>
  <c r="Z13" i="22"/>
  <c r="Y13" i="22"/>
  <c r="X13" i="22"/>
  <c r="W13" i="22"/>
  <c r="V13" i="22"/>
  <c r="U13" i="22"/>
  <c r="T13" i="22"/>
  <c r="S13" i="22"/>
  <c r="R13" i="22"/>
  <c r="M13" i="22"/>
  <c r="L13" i="22"/>
  <c r="K13" i="22"/>
  <c r="J13" i="22"/>
  <c r="I13" i="22"/>
  <c r="H13" i="22"/>
  <c r="G13" i="22"/>
  <c r="F13" i="22"/>
  <c r="E13" i="22"/>
  <c r="Q11" i="22" l="1"/>
  <c r="P17" i="22"/>
  <c r="F94" i="21"/>
  <c r="D16" i="22"/>
  <c r="I16" i="22"/>
  <c r="X16" i="22"/>
  <c r="AJ16" i="22"/>
  <c r="E16" i="22"/>
  <c r="H16" i="22"/>
  <c r="L16" i="22"/>
  <c r="P16" i="22"/>
  <c r="W16" i="22"/>
  <c r="AA16" i="22"/>
  <c r="AE16" i="22"/>
  <c r="AI16" i="22"/>
  <c r="AM16" i="22"/>
  <c r="T16" i="22"/>
  <c r="M16" i="22"/>
  <c r="Q16" i="22"/>
  <c r="AB16" i="22"/>
  <c r="AF16" i="22"/>
  <c r="U16" i="22"/>
  <c r="F16" i="22"/>
  <c r="J16" i="22"/>
  <c r="N16" i="22"/>
  <c r="R16" i="22"/>
  <c r="Y16" i="22"/>
  <c r="AC16" i="22"/>
  <c r="AG16" i="22"/>
  <c r="AK16" i="22"/>
  <c r="G16" i="22"/>
  <c r="K16" i="22"/>
  <c r="O16" i="22"/>
  <c r="S16" i="22"/>
  <c r="Z16" i="22"/>
  <c r="AD16" i="22"/>
  <c r="AH16" i="22"/>
  <c r="AL16" i="22"/>
  <c r="V16" i="22"/>
  <c r="F97" i="21"/>
  <c r="L43" i="22"/>
  <c r="D13" i="22"/>
  <c r="AB13" i="22"/>
  <c r="Q13" i="22"/>
  <c r="AI11" i="22"/>
  <c r="AL11" i="22"/>
  <c r="AE11" i="22"/>
  <c r="AK11" i="22"/>
  <c r="AH11" i="22"/>
  <c r="AM11" i="22"/>
  <c r="AG11" i="22"/>
  <c r="AJ11" i="22"/>
  <c r="Z17" i="22" l="1"/>
  <c r="W17" i="22"/>
  <c r="V17" i="22"/>
  <c r="Y17" i="22"/>
  <c r="U17" i="22"/>
  <c r="X17" i="22"/>
  <c r="AA17" i="22"/>
  <c r="G42" i="22"/>
  <c r="E42" i="22"/>
  <c r="F42" i="22"/>
  <c r="J42" i="22"/>
  <c r="I42" i="22"/>
  <c r="K42" i="22"/>
  <c r="F85" i="21"/>
  <c r="D25" i="21"/>
  <c r="F25" i="21"/>
  <c r="O43" i="22"/>
  <c r="N43" i="22"/>
  <c r="D17" i="21"/>
  <c r="AD17" i="22"/>
  <c r="F26" i="21"/>
  <c r="Q17" i="22"/>
  <c r="E26" i="21"/>
  <c r="J39" i="22"/>
  <c r="F39" i="22"/>
  <c r="K39" i="22"/>
  <c r="H39" i="22"/>
  <c r="I39" i="22"/>
  <c r="D39" i="22"/>
  <c r="G39" i="22"/>
  <c r="E39" i="22"/>
  <c r="F43" i="22" l="1"/>
  <c r="G43" i="22"/>
  <c r="AG17" i="22"/>
  <c r="F24" i="21"/>
  <c r="D42" i="22"/>
  <c r="F63" i="22"/>
  <c r="D63" i="22"/>
  <c r="H63" i="22"/>
  <c r="H42" i="22"/>
  <c r="J37" i="22"/>
  <c r="K37" i="22"/>
  <c r="E17" i="21"/>
  <c r="AI17" i="22"/>
  <c r="AL17" i="22"/>
  <c r="AM17" i="22"/>
  <c r="AJ17" i="22"/>
  <c r="F17" i="21"/>
  <c r="AK17" i="22"/>
  <c r="D60" i="22"/>
  <c r="AH17" i="22"/>
  <c r="AE17" i="22"/>
  <c r="F60" i="22"/>
  <c r="H60" i="22"/>
  <c r="M14" i="22"/>
  <c r="L14" i="22"/>
  <c r="K14" i="22"/>
  <c r="J14" i="22"/>
  <c r="I14" i="22"/>
  <c r="H14" i="22"/>
  <c r="G14" i="22"/>
  <c r="E14" i="22"/>
  <c r="K43" i="22" l="1"/>
  <c r="H12" i="22"/>
  <c r="J43" i="22"/>
  <c r="F28" i="21"/>
  <c r="F12" i="22"/>
  <c r="M12" i="22"/>
  <c r="K12" i="22"/>
  <c r="D14" i="22"/>
  <c r="E12" i="22"/>
  <c r="L12" i="22"/>
  <c r="N8" i="22" l="1"/>
  <c r="N7" i="22" s="1"/>
  <c r="T14" i="22"/>
  <c r="V14" i="22"/>
  <c r="V10" i="22" s="1"/>
  <c r="O12" i="22"/>
  <c r="H17" i="22"/>
  <c r="H10" i="22" s="1"/>
  <c r="H21" i="22" s="1"/>
  <c r="F14" i="22"/>
  <c r="F93" i="21"/>
  <c r="F30" i="21"/>
  <c r="F17" i="22"/>
  <c r="I12" i="22"/>
  <c r="J12" i="22"/>
  <c r="G17" i="22"/>
  <c r="G10" i="22" s="1"/>
  <c r="G21" i="22" s="1"/>
  <c r="M17" i="22"/>
  <c r="M10" i="22" s="1"/>
  <c r="M21" i="22" s="1"/>
  <c r="E17" i="22"/>
  <c r="E10" i="22" s="1"/>
  <c r="E21" i="22" s="1"/>
  <c r="K17" i="22"/>
  <c r="K10" i="22" s="1"/>
  <c r="K21" i="22" s="1"/>
  <c r="N17" i="22"/>
  <c r="N10" i="22" s="1"/>
  <c r="I17" i="22"/>
  <c r="L17" i="22"/>
  <c r="L10" i="22" s="1"/>
  <c r="L21" i="22" s="1"/>
  <c r="D17" i="22"/>
  <c r="Q14" i="22"/>
  <c r="Q10" i="22" s="1"/>
  <c r="Y14" i="22"/>
  <c r="Y10" i="22" s="1"/>
  <c r="AA14" i="22"/>
  <c r="AA10" i="22" s="1"/>
  <c r="W14" i="22" l="1"/>
  <c r="W10" i="22" s="1"/>
  <c r="U14" i="22"/>
  <c r="U10" i="22" s="1"/>
  <c r="S14" i="22"/>
  <c r="Z14" i="22"/>
  <c r="Z10" i="22" s="1"/>
  <c r="N21" i="22"/>
  <c r="R14" i="22"/>
  <c r="X14" i="22"/>
  <c r="X10" i="22" s="1"/>
  <c r="F10" i="22"/>
  <c r="F21" i="22" s="1"/>
  <c r="J17" i="22"/>
  <c r="J10" i="22" s="1"/>
  <c r="J21" i="22" s="1"/>
  <c r="D10" i="22"/>
  <c r="D21" i="22" s="1"/>
  <c r="D26" i="21"/>
  <c r="F9" i="21"/>
  <c r="D24" i="21"/>
  <c r="E30" i="21"/>
  <c r="P14" i="22"/>
  <c r="P10" i="22" s="1"/>
  <c r="D15" i="21"/>
  <c r="D13" i="21"/>
  <c r="O17" i="22"/>
  <c r="O10" i="22" s="1"/>
  <c r="O21" i="22" s="1"/>
  <c r="I10" i="22"/>
  <c r="I21" i="22" s="1"/>
  <c r="AB14" i="22" l="1"/>
  <c r="D40" i="22"/>
  <c r="D55" i="22"/>
  <c r="D59" i="22"/>
  <c r="D16" i="21"/>
  <c r="D18" i="21" s="1"/>
  <c r="D28" i="21"/>
  <c r="E40" i="22"/>
  <c r="D27" i="21"/>
  <c r="D30" i="21"/>
  <c r="E16" i="21"/>
  <c r="D61" i="22"/>
  <c r="AP14" i="22" l="1"/>
  <c r="AP10" i="22" s="1"/>
  <c r="AN14" i="22"/>
  <c r="AN10" i="22" s="1"/>
  <c r="AO14" i="22"/>
  <c r="AO10" i="22" s="1"/>
  <c r="AQ14" i="22"/>
  <c r="AQ10" i="22" s="1"/>
  <c r="D64" i="22"/>
  <c r="G36" i="22"/>
  <c r="G40" i="22"/>
  <c r="F36" i="22"/>
  <c r="F40" i="22"/>
  <c r="D20" i="21"/>
  <c r="D21" i="21" s="1"/>
  <c r="F61" i="22"/>
  <c r="G16" i="21" l="1"/>
  <c r="D57" i="22"/>
  <c r="M40" i="22"/>
  <c r="D32" i="21"/>
  <c r="D33" i="21" s="1"/>
  <c r="D34" i="21"/>
  <c r="L40" i="22" l="1"/>
  <c r="J61" i="22"/>
  <c r="N40" i="22"/>
  <c r="N36" i="22"/>
  <c r="O36" i="22"/>
  <c r="O40" i="22"/>
  <c r="D35" i="21"/>
  <c r="D68" i="22" l="1"/>
  <c r="E25" i="21" l="1"/>
  <c r="E24" i="21"/>
  <c r="E28" i="21" l="1"/>
  <c r="V8" i="22" l="1"/>
  <c r="V7" i="22" s="1"/>
  <c r="V21" i="22" s="1"/>
  <c r="U8" i="22"/>
  <c r="U7" i="22" s="1"/>
  <c r="U21" i="22" s="1"/>
  <c r="AB11" i="22" l="1"/>
  <c r="AB17" i="22" l="1"/>
  <c r="AB10" i="22" s="1"/>
  <c r="AL14" i="22" l="1"/>
  <c r="AL10" i="22" s="1"/>
  <c r="AJ14" i="22"/>
  <c r="AJ10" i="22" s="1"/>
  <c r="AC14" i="22"/>
  <c r="AG14" i="22"/>
  <c r="AG10" i="22" s="1"/>
  <c r="AE14" i="22"/>
  <c r="AE10" i="22" s="1"/>
  <c r="AI14" i="22"/>
  <c r="AI10" i="22" s="1"/>
  <c r="AM14" i="22" l="1"/>
  <c r="AM10" i="22" s="1"/>
  <c r="AD14" i="22"/>
  <c r="AD10" i="22" s="1"/>
  <c r="AK14" i="22"/>
  <c r="AK10" i="22" s="1"/>
  <c r="AH14" i="22"/>
  <c r="AH10" i="22" s="1"/>
  <c r="AF14" i="22"/>
  <c r="F16" i="21" l="1"/>
  <c r="H40" i="22"/>
  <c r="K40" i="22"/>
  <c r="I40" i="22"/>
  <c r="J36" i="22" l="1"/>
  <c r="J40" i="22"/>
  <c r="K36" i="22"/>
  <c r="H61" i="22"/>
  <c r="W8" i="22" l="1"/>
  <c r="W7" i="22" s="1"/>
  <c r="W21" i="22" s="1"/>
  <c r="S11" i="22" l="1"/>
  <c r="P8" i="22" l="1"/>
  <c r="P7" i="22" s="1"/>
  <c r="P21" i="22" s="1"/>
  <c r="Q8" i="22"/>
  <c r="Q7" i="22" s="1"/>
  <c r="Q21" i="22" s="1"/>
  <c r="S8" i="22"/>
  <c r="S7" i="22" s="1"/>
  <c r="R8" i="22"/>
  <c r="R7" i="22" s="1"/>
  <c r="T11" i="22"/>
  <c r="R11" i="22"/>
  <c r="S17" i="22"/>
  <c r="S10" i="22" s="1"/>
  <c r="T8" i="22"/>
  <c r="T7" i="22" s="1"/>
  <c r="S21" i="22" l="1"/>
  <c r="T17" i="22"/>
  <c r="T10" i="22" s="1"/>
  <c r="T21" i="22" s="1"/>
  <c r="E34" i="22"/>
  <c r="E37" i="22"/>
  <c r="AD8" i="22"/>
  <c r="AD7" i="22" s="1"/>
  <c r="AD21" i="22" s="1"/>
  <c r="R17" i="22"/>
  <c r="R10" i="22" s="1"/>
  <c r="E43" i="22" l="1"/>
  <c r="E8" i="21"/>
  <c r="D37" i="22"/>
  <c r="F58" i="22"/>
  <c r="AA8" i="22"/>
  <c r="AA7" i="22" s="1"/>
  <c r="AA21" i="22" s="1"/>
  <c r="T9" i="22"/>
  <c r="R21" i="22"/>
  <c r="AC8" i="22"/>
  <c r="AC7" i="22" s="1"/>
  <c r="Y8" i="22"/>
  <c r="Y7" i="22" s="1"/>
  <c r="Y21" i="22" s="1"/>
  <c r="E7" i="21"/>
  <c r="AB8" i="22"/>
  <c r="AB7" i="22" s="1"/>
  <c r="AB21" i="22" s="1"/>
  <c r="Z8" i="22"/>
  <c r="Z7" i="22" s="1"/>
  <c r="Z21" i="22" s="1"/>
  <c r="X8" i="22"/>
  <c r="X7" i="22" s="1"/>
  <c r="X21" i="22" s="1"/>
  <c r="D34" i="22"/>
  <c r="E46" i="22" l="1"/>
  <c r="E36" i="22"/>
  <c r="D43" i="22"/>
  <c r="F64" i="22"/>
  <c r="E15" i="21"/>
  <c r="E18" i="21" s="1"/>
  <c r="H34" i="22"/>
  <c r="E13" i="21"/>
  <c r="D36" i="22"/>
  <c r="F57" i="22" l="1"/>
  <c r="D46" i="22"/>
  <c r="E20" i="21"/>
  <c r="E21" i="21" s="1"/>
  <c r="F34" i="22"/>
  <c r="F55" i="22"/>
  <c r="G34" i="22"/>
  <c r="E32" i="21"/>
  <c r="E33" i="21" s="1"/>
  <c r="F46" i="22" l="1"/>
  <c r="G46" i="22"/>
  <c r="E34" i="21"/>
  <c r="E35" i="21"/>
  <c r="F68" i="22" l="1"/>
  <c r="F67" i="22"/>
  <c r="D47" i="22" l="1"/>
  <c r="D48" i="22" l="1"/>
  <c r="E47" i="22"/>
  <c r="D69" i="22"/>
  <c r="G47" i="22" l="1"/>
  <c r="F47" i="22"/>
  <c r="E48" i="22"/>
  <c r="F69" i="22"/>
  <c r="F48" i="22" l="1"/>
  <c r="G48" i="22"/>
  <c r="AF11" i="22" l="1"/>
  <c r="AC11" i="22" l="1"/>
  <c r="AF17" i="22"/>
  <c r="AF10" i="22" s="1"/>
  <c r="AE8" i="22" l="1"/>
  <c r="AE7" i="22" s="1"/>
  <c r="AE21" i="22" s="1"/>
  <c r="AC17" i="22"/>
  <c r="AC10" i="22" s="1"/>
  <c r="AC21" i="22" s="1"/>
  <c r="I37" i="22"/>
  <c r="I36" i="22" l="1"/>
  <c r="I43" i="22"/>
  <c r="AI8" i="22"/>
  <c r="AI7" i="22" s="1"/>
  <c r="AI21" i="22" s="1"/>
  <c r="H37" i="22"/>
  <c r="H58" i="22"/>
  <c r="AH8" i="22"/>
  <c r="AH7" i="22" s="1"/>
  <c r="AH21" i="22" s="1"/>
  <c r="H43" i="22"/>
  <c r="H64" i="22" l="1"/>
  <c r="AF8" i="22"/>
  <c r="AF7" i="22" s="1"/>
  <c r="AF21" i="22" s="1"/>
  <c r="AG8" i="22"/>
  <c r="AG7" i="22" s="1"/>
  <c r="AG21" i="22" s="1"/>
  <c r="G8" i="21" l="1"/>
  <c r="H36" i="22"/>
  <c r="H57" i="22"/>
  <c r="F7" i="21"/>
  <c r="AO8" i="22"/>
  <c r="AO7" i="22" s="1"/>
  <c r="AO21" i="22" s="1"/>
  <c r="AP8" i="22" l="1"/>
  <c r="AP7" i="22" s="1"/>
  <c r="AP21" i="22" s="1"/>
  <c r="G13" i="21"/>
  <c r="G7" i="21"/>
  <c r="H46" i="22"/>
  <c r="H47" i="22"/>
  <c r="AK8" i="22"/>
  <c r="AK7" i="22" s="1"/>
  <c r="AK21" i="22" s="1"/>
  <c r="AJ8" i="22"/>
  <c r="AJ7" i="22" s="1"/>
  <c r="AJ21" i="22" s="1"/>
  <c r="AN8" i="22"/>
  <c r="AN7" i="22" s="1"/>
  <c r="AN21" i="22" s="1"/>
  <c r="AM8" i="22"/>
  <c r="AM7" i="22" s="1"/>
  <c r="AM21" i="22" s="1"/>
  <c r="I34" i="22"/>
  <c r="AL8" i="22"/>
  <c r="AL7" i="22" s="1"/>
  <c r="AL21" i="22" s="1"/>
  <c r="F8" i="21"/>
  <c r="AQ8" i="22"/>
  <c r="AQ7" i="22" s="1"/>
  <c r="AQ21" i="22" s="1"/>
  <c r="F15" i="21"/>
  <c r="F18" i="21" s="1"/>
  <c r="I47" i="22" l="1"/>
  <c r="O34" i="22"/>
  <c r="J34" i="22"/>
  <c r="N34" i="22"/>
  <c r="F13" i="21"/>
  <c r="I46" i="22"/>
  <c r="H48" i="22"/>
  <c r="M37" i="22"/>
  <c r="G20" i="21" l="1"/>
  <c r="G21" i="21" s="1"/>
  <c r="G15" i="21"/>
  <c r="G18" i="21" s="1"/>
  <c r="M36" i="22"/>
  <c r="M43" i="22"/>
  <c r="H55" i="22"/>
  <c r="J64" i="22"/>
  <c r="J55" i="22"/>
  <c r="L34" i="22"/>
  <c r="K34" i="22"/>
  <c r="M34" i="22"/>
  <c r="N46" i="22"/>
  <c r="O46" i="22"/>
  <c r="L37" i="22"/>
  <c r="J58" i="22"/>
  <c r="F20" i="21"/>
  <c r="F21" i="21" s="1"/>
  <c r="G32" i="21" l="1"/>
  <c r="G33" i="21" s="1"/>
  <c r="M46" i="22"/>
  <c r="J57" i="22"/>
  <c r="J46" i="22"/>
  <c r="F32" i="21"/>
  <c r="F33" i="21" s="1"/>
  <c r="G34" i="21"/>
  <c r="F99" i="21"/>
  <c r="K46" i="22"/>
  <c r="I48" i="22"/>
  <c r="L36" i="22"/>
  <c r="J47" i="22" l="1"/>
  <c r="H67" i="22"/>
  <c r="L46" i="22"/>
  <c r="G35" i="21"/>
  <c r="F101" i="21"/>
  <c r="F34" i="21"/>
  <c r="J68" i="22" l="1"/>
  <c r="J67" i="22"/>
  <c r="J48" i="22"/>
  <c r="H69" i="22"/>
  <c r="K47" i="22"/>
  <c r="F103" i="21"/>
  <c r="F35" i="21"/>
  <c r="H68" i="22"/>
  <c r="J69" i="22" l="1"/>
  <c r="L47" i="22"/>
  <c r="K48" i="22"/>
  <c r="L48" i="22" l="1"/>
  <c r="M47" i="22"/>
  <c r="O47" i="22" l="1"/>
  <c r="N47" i="22"/>
  <c r="M48" i="22"/>
  <c r="O48" i="22" l="1"/>
  <c r="N48" i="22"/>
</calcChain>
</file>

<file path=xl/sharedStrings.xml><?xml version="1.0" encoding="utf-8"?>
<sst xmlns="http://schemas.openxmlformats.org/spreadsheetml/2006/main" count="543" uniqueCount="216">
  <si>
    <t>Ziemas kolekcija</t>
  </si>
  <si>
    <t>Pasākums</t>
  </si>
  <si>
    <t>May</t>
  </si>
  <si>
    <t>June</t>
  </si>
  <si>
    <t>July</t>
  </si>
  <si>
    <t>Ziemas sezonas palaišana</t>
  </si>
  <si>
    <t>Jan</t>
  </si>
  <si>
    <t>Feb</t>
  </si>
  <si>
    <t>Mar</t>
  </si>
  <si>
    <t>Apr</t>
  </si>
  <si>
    <t>Aug</t>
  </si>
  <si>
    <t>Sep</t>
  </si>
  <si>
    <t>Okt</t>
  </si>
  <si>
    <t>Nov</t>
  </si>
  <si>
    <t>Dec</t>
  </si>
  <si>
    <t>Iztirgojums (%)</t>
  </si>
  <si>
    <t>EUR</t>
  </si>
  <si>
    <t>EBITDA</t>
  </si>
  <si>
    <t>Tūre</t>
  </si>
  <si>
    <t>Plānotie pasākumi</t>
  </si>
  <si>
    <t>Ziemassvētki + izpārdošana</t>
  </si>
  <si>
    <t>Sezonas beigu pasākums</t>
  </si>
  <si>
    <t>Before school akcija</t>
  </si>
  <si>
    <t>Tūre + pasākums</t>
  </si>
  <si>
    <t>Veikala atvēršana + Viļņa</t>
  </si>
  <si>
    <t>-</t>
  </si>
  <si>
    <t>Plānotie ieņēmumi no pasākumiem</t>
  </si>
  <si>
    <t>Plānotie ieņēmumi kopā</t>
  </si>
  <si>
    <t>Plānotie tekošie ieņēmumi</t>
  </si>
  <si>
    <t>EBIT</t>
  </si>
  <si>
    <t>Gada sadalījums</t>
  </si>
  <si>
    <t>Backdoor Market</t>
  </si>
  <si>
    <t>Cash out</t>
  </si>
  <si>
    <t>Cash in</t>
  </si>
  <si>
    <t>Net cash flow</t>
  </si>
  <si>
    <t>Q1 2025</t>
  </si>
  <si>
    <t>Q2 2025</t>
  </si>
  <si>
    <t>Q3 2025</t>
  </si>
  <si>
    <t>Q4 2025</t>
  </si>
  <si>
    <t>Q1 2026</t>
  </si>
  <si>
    <t>Q2 2026</t>
  </si>
  <si>
    <t>Q3 2026</t>
  </si>
  <si>
    <t>Q4 2026</t>
  </si>
  <si>
    <t>Revenue</t>
  </si>
  <si>
    <t>Revenue from collaborations</t>
  </si>
  <si>
    <t>Proceeds from events</t>
  </si>
  <si>
    <t>Other income</t>
  </si>
  <si>
    <t>Cost of materials</t>
  </si>
  <si>
    <t>Labor wages</t>
  </si>
  <si>
    <t>Wages</t>
  </si>
  <si>
    <t>Gross Profit</t>
  </si>
  <si>
    <t>Administration costs</t>
  </si>
  <si>
    <t>Transportation expenses</t>
  </si>
  <si>
    <t>Tour costs</t>
  </si>
  <si>
    <t>Rental costs</t>
  </si>
  <si>
    <t>Other costs</t>
  </si>
  <si>
    <t>Cost of sales</t>
  </si>
  <si>
    <t>NET PROFIT</t>
  </si>
  <si>
    <t>Christmas sales</t>
  </si>
  <si>
    <t>Cost of goods sold</t>
  </si>
  <si>
    <t>Revenue from the online store</t>
  </si>
  <si>
    <t>Revenue from the store</t>
  </si>
  <si>
    <t>Store renovation costs</t>
  </si>
  <si>
    <t>Ecommerce costs</t>
  </si>
  <si>
    <t>Repayment of debt</t>
  </si>
  <si>
    <t>Cash Flow</t>
  </si>
  <si>
    <t>Operational costs</t>
  </si>
  <si>
    <t>Cash Flow Summary</t>
  </si>
  <si>
    <t>Material purchases</t>
  </si>
  <si>
    <t>Gross Margin</t>
  </si>
  <si>
    <t>EBITDA Margin</t>
  </si>
  <si>
    <t>PnL</t>
  </si>
  <si>
    <t>Accumulated Cash</t>
  </si>
  <si>
    <t>Tour expenses</t>
  </si>
  <si>
    <t>Q1 2027</t>
  </si>
  <si>
    <t>Q2 2027</t>
  </si>
  <si>
    <t>Q3 2027</t>
  </si>
  <si>
    <t>Q4 2027</t>
  </si>
  <si>
    <t>Acc. CF with the round funds</t>
  </si>
  <si>
    <t>Accumulated Cash Flow</t>
  </si>
  <si>
    <t>Pop-up costs</t>
  </si>
  <si>
    <t>Marketing costs</t>
  </si>
  <si>
    <t>The Scale Levers</t>
  </si>
  <si>
    <t>WE ARE HERE</t>
  </si>
  <si>
    <t>Collection</t>
  </si>
  <si>
    <t>Summer season orders</t>
  </si>
  <si>
    <t>Winter season orders</t>
  </si>
  <si>
    <t>Summer season start</t>
  </si>
  <si>
    <t>Winter season start</t>
  </si>
  <si>
    <t>Spring season orders</t>
  </si>
  <si>
    <t>Spring season start</t>
  </si>
  <si>
    <t>Fall season order</t>
  </si>
  <si>
    <t>Fall season start</t>
  </si>
  <si>
    <t>Flagship stores</t>
  </si>
  <si>
    <t>LV store renovation</t>
  </si>
  <si>
    <t>LV store opening</t>
  </si>
  <si>
    <t>Berlin store renovation</t>
  </si>
  <si>
    <t>Berlin store opening</t>
  </si>
  <si>
    <t>Paris store renovation</t>
  </si>
  <si>
    <t>Paris store opening</t>
  </si>
  <si>
    <t>Flaghip store lookout</t>
  </si>
  <si>
    <t>Berlin store scoping, visits &amp; negotiations.</t>
  </si>
  <si>
    <t>Paris store scoping, visits &amp; negotiations.</t>
  </si>
  <si>
    <t>Pop-ups</t>
  </si>
  <si>
    <t>Pop-up in Vilnus</t>
  </si>
  <si>
    <t>Pop-up in Paris FW</t>
  </si>
  <si>
    <t>Ecommerce development</t>
  </si>
  <si>
    <t>Ecom development</t>
  </si>
  <si>
    <t>Partnerships</t>
  </si>
  <si>
    <t>Partnership developments</t>
  </si>
  <si>
    <t>Partnerships action</t>
  </si>
  <si>
    <t>Winter season order forms</t>
  </si>
  <si>
    <t>Summer season influencer deals</t>
  </si>
  <si>
    <t>Winter season influencer deals</t>
  </si>
  <si>
    <t>Spring season order forms</t>
  </si>
  <si>
    <t>Summer season order forms</t>
  </si>
  <si>
    <t>Fall season order forms</t>
  </si>
  <si>
    <t>The Marketing Plan</t>
  </si>
  <si>
    <t>Collection Ecommerce photoshoot</t>
  </si>
  <si>
    <t>Photos &amp; Editing</t>
  </si>
  <si>
    <t>Marketing &amp; campaign planning</t>
  </si>
  <si>
    <t>Summer campaign planning</t>
  </si>
  <si>
    <t>Summer campaign filming</t>
  </si>
  <si>
    <t>Winter campaign planning</t>
  </si>
  <si>
    <t>Winter campaign filming</t>
  </si>
  <si>
    <t>Sring campaign planning</t>
  </si>
  <si>
    <t>Spring campaign filming</t>
  </si>
  <si>
    <t>Fall campaign planning</t>
  </si>
  <si>
    <t>Fall campaign filming</t>
  </si>
  <si>
    <t>Paid Ads Plan</t>
  </si>
  <si>
    <t>Summer season teser</t>
  </si>
  <si>
    <t>Summer season campaign</t>
  </si>
  <si>
    <t>Winter season teser</t>
  </si>
  <si>
    <t>Winnter season campaign</t>
  </si>
  <si>
    <t>Subscription discount camp.</t>
  </si>
  <si>
    <t>Spring season teser</t>
  </si>
  <si>
    <t>Spring season campaign</t>
  </si>
  <si>
    <t>Fall season teser</t>
  </si>
  <si>
    <t>Fall season campaign</t>
  </si>
  <si>
    <t>Winter season campaign</t>
  </si>
  <si>
    <t>Sales</t>
  </si>
  <si>
    <t>Summer-end sales</t>
  </si>
  <si>
    <t>January sales</t>
  </si>
  <si>
    <t>Winter-end sales</t>
  </si>
  <si>
    <t>Final stock sale</t>
  </si>
  <si>
    <t>Sales campaigns</t>
  </si>
  <si>
    <t>Summer-end marketing prep.</t>
  </si>
  <si>
    <t>Christmas marketing prep.</t>
  </si>
  <si>
    <t>January marketing prep.</t>
  </si>
  <si>
    <t>Winter-end marketing prep.</t>
  </si>
  <si>
    <t>Final stock marketing prep.</t>
  </si>
  <si>
    <t>Influencers</t>
  </si>
  <si>
    <t>Summer influencer campaigns</t>
  </si>
  <si>
    <t>Winter influencer research &amp; contact</t>
  </si>
  <si>
    <t>Winter influencer campaigns</t>
  </si>
  <si>
    <t>Summer influencer research &amp; contact</t>
  </si>
  <si>
    <t>Flagship store campaigns</t>
  </si>
  <si>
    <t>LV store campaign filming &amp; creation</t>
  </si>
  <si>
    <t>LV store campaign launch</t>
  </si>
  <si>
    <t>LV store oppening announcement</t>
  </si>
  <si>
    <t>Berlin store campaign planning</t>
  </si>
  <si>
    <t>Berlin store campaign creation</t>
  </si>
  <si>
    <t>Berlin store campaign launch</t>
  </si>
  <si>
    <t>Berlin store oppening announcement</t>
  </si>
  <si>
    <t>Paris store campaign planning</t>
  </si>
  <si>
    <t>Paris store campaign creation</t>
  </si>
  <si>
    <t>Paris store campaign launch</t>
  </si>
  <si>
    <t>Paris store oppening announcement</t>
  </si>
  <si>
    <t>Pop-up campaigns</t>
  </si>
  <si>
    <t>Vilnius Pop-up campaign planning</t>
  </si>
  <si>
    <t>Vilnius Pop-up campaign creation</t>
  </si>
  <si>
    <t>Vilnius Pop-up campaign launch</t>
  </si>
  <si>
    <t>Vilnius Pop-up oppening camp.</t>
  </si>
  <si>
    <t>Paris Pop-up campaign planning</t>
  </si>
  <si>
    <t>Paris Pop-up campaign creation</t>
  </si>
  <si>
    <t>Paris Pop-up campaign launch</t>
  </si>
  <si>
    <t>Paris Pop-up oppening camp.</t>
  </si>
  <si>
    <t>Riga Music Events</t>
  </si>
  <si>
    <t>Riga music event planning</t>
  </si>
  <si>
    <t>Riga event campaign</t>
  </si>
  <si>
    <t>Riga signature music event</t>
  </si>
  <si>
    <t>Riga event planning</t>
  </si>
  <si>
    <t>Riga signature event</t>
  </si>
  <si>
    <t>Berlin Music Events</t>
  </si>
  <si>
    <t>Berlin event planning</t>
  </si>
  <si>
    <t>Berlin event campaign</t>
  </si>
  <si>
    <t>Berlin store event</t>
  </si>
  <si>
    <t>Berlin signature event</t>
  </si>
  <si>
    <t>Paris Music Events</t>
  </si>
  <si>
    <t>Paris event planning</t>
  </si>
  <si>
    <t>Paris event campaign</t>
  </si>
  <si>
    <t>Paris store event</t>
  </si>
  <si>
    <t>Sports Events</t>
  </si>
  <si>
    <t>Skate / Extreme planning</t>
  </si>
  <si>
    <t>Skate / Extreme 
preperation + campaign</t>
  </si>
  <si>
    <t>Skate / Extreme sports event</t>
  </si>
  <si>
    <t>Riga Store Events</t>
  </si>
  <si>
    <t>Store event + Promo.</t>
  </si>
  <si>
    <t>Berlin Store Events</t>
  </si>
  <si>
    <t>Paris Store Events</t>
  </si>
  <si>
    <t>Campaign production costs</t>
  </si>
  <si>
    <t>Pop-up in CPH FW</t>
  </si>
  <si>
    <t>Pop-up in Amsterdam</t>
  </si>
  <si>
    <t>Amsterdam Pop-up camp. planning</t>
  </si>
  <si>
    <t>Amsterdam Pop-up camp. creation</t>
  </si>
  <si>
    <t>Amsterdam Pop-up campaign launch</t>
  </si>
  <si>
    <t>Amsterdam Pop-up oppening camp.</t>
  </si>
  <si>
    <t>CPH Pop-up campaign planning</t>
  </si>
  <si>
    <t>CPH Pop-up campaign creation</t>
  </si>
  <si>
    <t>CPH Pop-up campaign launch</t>
  </si>
  <si>
    <t>CPH Pop-up oppening camp.</t>
  </si>
  <si>
    <t>investm.</t>
  </si>
  <si>
    <t>EUR 500k</t>
  </si>
  <si>
    <t>CF with the round funds</t>
  </si>
  <si>
    <t>EUR 100k</t>
  </si>
  <si>
    <t>EUR 300k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</si>
</sst>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_(* #,##0.00_);_(* \(#,##0.00\);_(* &quot;-&quot;??_);_(@_)"/>
    <numFmt numFmtId="165" formatCode="&quot;$&quot;#,##0.00"/>
    <numFmt numFmtId="166" formatCode="_-&quot;€&quot;* #,##0_-;\-&quot;€&quot;* #,##0_-;_-&quot;€&quot;* &quot;-&quot;??_-;_-@_-"/>
    <numFmt numFmtId="167" formatCode="#,##0_ ;\-#,##0\ "/>
    <numFmt numFmtId="168" formatCode="_(* #,##0_);_(* \(#,##0\);_(* &quot;-&quot;??_);_(@_)"/>
    <numFmt numFmtId="169" formatCode="0.0%"/>
  </numFmts>
  <fonts count="3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color theme="1" tint="4.9989318521683403E-2"/>
      <name val="Calibri"/>
      <family val="1"/>
      <scheme val="minor"/>
    </font>
    <font>
      <sz val="11"/>
      <color theme="1"/>
      <name val="Aptos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0" tint="-0.499984740745262"/>
      <name val="Arial"/>
      <family val="2"/>
    </font>
    <font>
      <sz val="10"/>
      <color rgb="FF0070C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rgb="FF1C01A7"/>
      <name val="Arial"/>
      <family val="2"/>
    </font>
    <font>
      <i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3399"/>
      <name val="Arial"/>
      <family val="2"/>
    </font>
    <font>
      <sz val="12"/>
      <color rgb="FF00339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B92DB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002664"/>
        <bgColor rgb="FF002664"/>
      </patternFill>
    </fill>
  </fills>
  <borders count="1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4B92DB"/>
      </left>
      <right style="thin">
        <color rgb="FF4B92DB"/>
      </right>
      <top style="thin">
        <color rgb="FF4B92DB"/>
      </top>
      <bottom style="thin">
        <color rgb="FF4B92DB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rgb="FF002664"/>
      </left>
      <right/>
      <top style="thin">
        <color rgb="FF002664"/>
      </top>
      <bottom style="thin">
        <color rgb="FF002664"/>
      </bottom>
      <diagonal/>
    </border>
    <border>
      <left/>
      <right/>
      <top style="thin">
        <color rgb="FF002664"/>
      </top>
      <bottom style="thin">
        <color rgb="FF0026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002664"/>
      </left>
      <right style="thin">
        <color rgb="FF002664"/>
      </right>
      <top/>
      <bottom style="thin">
        <color rgb="FF002664"/>
      </bottom>
      <diagonal/>
    </border>
    <border>
      <left style="thin">
        <color theme="0"/>
      </left>
      <right/>
      <top style="thin">
        <color indexed="64"/>
      </top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theme="1"/>
      </bottom>
      <diagonal/>
    </border>
    <border>
      <left style="thin">
        <color rgb="FF4B92DB"/>
      </left>
      <right/>
      <top style="thin">
        <color rgb="FF4B92DB"/>
      </top>
      <bottom style="thin">
        <color rgb="FF4B92DB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/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FF0000"/>
      </left>
      <right style="thin">
        <color theme="0"/>
      </right>
      <top/>
      <bottom style="thin">
        <color theme="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0"/>
      </bottom>
      <diagonal/>
    </border>
    <border>
      <left style="thin">
        <color rgb="FFFF0000"/>
      </left>
      <right style="thin">
        <color rgb="FFFF0000"/>
      </right>
      <top style="thin">
        <color theme="0"/>
      </top>
      <bottom style="thin">
        <color rgb="FFFF0000"/>
      </bottom>
      <diagonal/>
    </border>
    <border>
      <left style="thin">
        <color rgb="FFFF0000"/>
      </left>
      <right/>
      <top style="thin">
        <color theme="0"/>
      </top>
      <bottom style="thin">
        <color theme="1"/>
      </bottom>
      <diagonal/>
    </border>
    <border>
      <left style="thin">
        <color rgb="FFFF0000"/>
      </left>
      <right/>
      <top/>
      <bottom style="double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theme="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theme="0"/>
      </left>
      <right style="thin">
        <color rgb="FFFF0000"/>
      </right>
      <top/>
      <bottom style="thin">
        <color theme="0"/>
      </bottom>
      <diagonal/>
    </border>
    <border>
      <left/>
      <right style="thin">
        <color rgb="FFFF0000"/>
      </right>
      <top/>
      <bottom style="double">
        <color theme="1"/>
      </bottom>
      <diagonal/>
    </border>
    <border>
      <left style="thin">
        <color rgb="FFFF0000"/>
      </left>
      <right/>
      <top style="thin">
        <color theme="1"/>
      </top>
      <bottom/>
      <diagonal/>
    </border>
    <border>
      <left/>
      <right style="thin">
        <color rgb="FFFF0000"/>
      </right>
      <top/>
      <bottom style="thin">
        <color theme="1"/>
      </bottom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002664"/>
      </left>
      <right style="thin">
        <color rgb="FF002664"/>
      </right>
      <top/>
      <bottom/>
      <diagonal/>
    </border>
    <border>
      <left/>
      <right style="thin">
        <color rgb="FF002664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/>
      <diagonal/>
    </border>
    <border>
      <left style="thin">
        <color rgb="FF00FF00"/>
      </left>
      <right style="thin">
        <color rgb="FF00FF00"/>
      </right>
      <top style="thin">
        <color rgb="FF00FF00"/>
      </top>
      <bottom style="thin">
        <color rgb="FF00FF0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/>
      <top style="thin">
        <color rgb="FFFFFFFF"/>
      </top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4A86E8"/>
      </left>
      <right/>
      <top style="thin">
        <color rgb="FF4A86E8"/>
      </top>
      <bottom style="thin">
        <color rgb="FF4A86E8"/>
      </bottom>
      <diagonal/>
    </border>
    <border>
      <left/>
      <right/>
      <top style="thin">
        <color rgb="FF4A86E8"/>
      </top>
      <bottom style="thin">
        <color rgb="FF4A86E8"/>
      </bottom>
      <diagonal/>
    </border>
    <border>
      <left/>
      <right style="thin">
        <color rgb="FF4A86E8"/>
      </right>
      <top style="thin">
        <color rgb="FF4A86E8"/>
      </top>
      <bottom style="thin">
        <color rgb="FF4A86E8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FFFF"/>
      </left>
      <right style="thin">
        <color rgb="FF00FFFF"/>
      </right>
      <top style="thin">
        <color rgb="FF00FFFF"/>
      </top>
      <bottom style="thin">
        <color rgb="FF00FFFF"/>
      </bottom>
      <diagonal/>
    </border>
    <border>
      <left style="thin">
        <color rgb="FFFF0000"/>
      </left>
      <right/>
      <top style="thin">
        <color rgb="FFFFFFFF"/>
      </top>
      <bottom style="thin">
        <color rgb="FFFFFFFF"/>
      </bottom>
      <diagonal/>
    </border>
    <border>
      <left style="thin">
        <color rgb="FFFF9900"/>
      </left>
      <right/>
      <top style="thin">
        <color rgb="FFFF9900"/>
      </top>
      <bottom style="thin">
        <color rgb="FFFF9900"/>
      </bottom>
      <diagonal/>
    </border>
    <border>
      <left/>
      <right style="thin">
        <color rgb="FFFF9900"/>
      </right>
      <top style="thin">
        <color rgb="FFFF9900"/>
      </top>
      <bottom style="thin">
        <color rgb="FFFF9900"/>
      </bottom>
      <diagonal/>
    </border>
    <border>
      <left style="thin">
        <color rgb="FFFF00FF"/>
      </left>
      <right/>
      <top style="thin">
        <color rgb="FFFF00FF"/>
      </top>
      <bottom style="thin">
        <color rgb="FFFF00FF"/>
      </bottom>
      <diagonal/>
    </border>
    <border>
      <left/>
      <right/>
      <top style="thin">
        <color rgb="FFFF00FF"/>
      </top>
      <bottom style="thin">
        <color rgb="FFFF00FF"/>
      </bottom>
      <diagonal/>
    </border>
    <border>
      <left/>
      <right style="thin">
        <color rgb="FFFF00FF"/>
      </right>
      <top style="thin">
        <color rgb="FFFF00FF"/>
      </top>
      <bottom style="thin">
        <color rgb="FFFF00FF"/>
      </bottom>
      <diagonal/>
    </border>
    <border>
      <left/>
      <right style="thin">
        <color rgb="FFFFFFFF"/>
      </right>
      <top style="thin">
        <color rgb="FFFF00FF"/>
      </top>
      <bottom style="thin">
        <color rgb="FFFF00FF"/>
      </bottom>
      <diagonal/>
    </border>
    <border>
      <left style="thin">
        <color rgb="FF741B47"/>
      </left>
      <right style="thin">
        <color rgb="FF741B47"/>
      </right>
      <top style="thin">
        <color rgb="FF741B47"/>
      </top>
      <bottom style="thin">
        <color rgb="FF741B47"/>
      </bottom>
      <diagonal/>
    </border>
    <border>
      <left style="thin">
        <color rgb="FF741B47"/>
      </left>
      <right style="thin">
        <color rgb="FF741B47"/>
      </right>
      <top/>
      <bottom style="thin">
        <color rgb="FF741B47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D966"/>
      </left>
      <right style="thin">
        <color rgb="FFFFD966"/>
      </right>
      <top style="thin">
        <color rgb="FFFFD966"/>
      </top>
      <bottom style="thin">
        <color rgb="FFFFD966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/>
      <diagonal/>
    </border>
    <border>
      <left style="thin">
        <color rgb="FFFF0000"/>
      </left>
      <right style="thin">
        <color rgb="FFFFFFFF"/>
      </right>
      <top/>
      <bottom style="thin">
        <color rgb="FFFFFFFF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 style="thin">
        <color rgb="FF93C47D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/>
      <diagonal/>
    </border>
    <border>
      <left style="thin">
        <color rgb="FF274E13"/>
      </left>
      <right style="thin">
        <color rgb="FF274E13"/>
      </right>
      <top style="thin">
        <color rgb="FF274E13"/>
      </top>
      <bottom style="thin">
        <color rgb="FF274E13"/>
      </bottom>
      <diagonal/>
    </border>
    <border>
      <left style="thin">
        <color rgb="FFFF00FF"/>
      </left>
      <right style="thin">
        <color rgb="FFFF00FF"/>
      </right>
      <top style="thin">
        <color rgb="FFFF00FF"/>
      </top>
      <bottom style="thin">
        <color rgb="FFFF00FF"/>
      </bottom>
      <diagonal/>
    </border>
    <border>
      <left style="thin">
        <color rgb="FF9900FF"/>
      </left>
      <right style="thin">
        <color rgb="FF9900FF"/>
      </right>
      <top style="thin">
        <color rgb="FF9900FF"/>
      </top>
      <bottom style="thin">
        <color rgb="FF9900FF"/>
      </bottom>
      <diagonal/>
    </border>
    <border>
      <left style="thin">
        <color rgb="FFA861D8"/>
      </left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A861D8"/>
      </left>
      <right/>
      <top style="thin">
        <color rgb="FFA861D8"/>
      </top>
      <bottom style="thin">
        <color rgb="FFA861D8"/>
      </bottom>
      <diagonal/>
    </border>
    <border>
      <left/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B37CD8"/>
      </left>
      <right style="thin">
        <color rgb="FFB37CD8"/>
      </right>
      <top style="thin">
        <color rgb="FFB37CD8"/>
      </top>
      <bottom style="thin">
        <color rgb="FFB37CD8"/>
      </bottom>
      <diagonal/>
    </border>
    <border>
      <left style="thin">
        <color rgb="FFFF0000"/>
      </left>
      <right style="thin">
        <color theme="0"/>
      </right>
      <top style="thin">
        <color theme="0"/>
      </top>
      <bottom/>
      <diagonal/>
    </border>
    <border>
      <left style="thin">
        <color rgb="FFFF9900"/>
      </left>
      <right style="thin">
        <color theme="5"/>
      </right>
      <top style="thin">
        <color rgb="FFFF9900"/>
      </top>
      <bottom style="thin">
        <color rgb="FFFF99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thin">
        <color rgb="FFFFFFFF"/>
      </left>
      <right style="thin">
        <color rgb="FFFFFFFF"/>
      </right>
      <top style="thin">
        <color theme="1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 style="thin">
        <color theme="0"/>
      </top>
      <bottom style="double">
        <color theme="1"/>
      </bottom>
      <diagonal/>
    </border>
    <border>
      <left style="thin">
        <color theme="0"/>
      </left>
      <right/>
      <top style="thin">
        <color theme="0"/>
      </top>
      <bottom style="double">
        <color theme="1"/>
      </bottom>
      <diagonal/>
    </border>
    <border>
      <left/>
      <right/>
      <top style="thin">
        <color theme="0"/>
      </top>
      <bottom style="double">
        <color theme="1"/>
      </bottom>
      <diagonal/>
    </border>
    <border>
      <left style="thin">
        <color theme="0"/>
      </left>
      <right style="thin">
        <color rgb="FFFFFFFF"/>
      </right>
      <top style="thin">
        <color theme="1"/>
      </top>
      <bottom style="thin">
        <color theme="0"/>
      </bottom>
      <diagonal/>
    </border>
    <border>
      <left style="thin">
        <color rgb="FFFFFFFF"/>
      </left>
      <right/>
      <top style="thin">
        <color theme="1"/>
      </top>
      <bottom style="thin">
        <color rgb="FFFFFFFF"/>
      </bottom>
      <diagonal/>
    </border>
    <border>
      <left style="thin">
        <color rgb="FFFF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000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rgb="FFFF0000"/>
      </left>
      <right style="thin">
        <color rgb="FFFFFFFF"/>
      </right>
      <top style="thin">
        <color theme="1"/>
      </top>
      <bottom style="thin">
        <color rgb="FFFFFFFF"/>
      </bottom>
      <diagonal/>
    </border>
    <border>
      <left style="thin">
        <color rgb="FFFF0000"/>
      </left>
      <right style="thin">
        <color theme="0"/>
      </right>
      <top style="thin">
        <color theme="0"/>
      </top>
      <bottom style="double">
        <color theme="1"/>
      </bottom>
      <diagonal/>
    </border>
    <border>
      <left style="thin">
        <color rgb="FFFF0000"/>
      </left>
      <right style="thin">
        <color rgb="FFFFFFFF"/>
      </right>
      <top style="thin">
        <color rgb="FFFF0000"/>
      </top>
      <bottom style="thin">
        <color rgb="FF00FF00"/>
      </bottom>
      <diagonal/>
    </border>
    <border>
      <left style="thin">
        <color rgb="FFFF0000"/>
      </left>
      <right style="thin">
        <color rgb="FFFFFFFF"/>
      </right>
      <top style="thin">
        <color rgb="FF00FF00"/>
      </top>
      <bottom style="thin">
        <color rgb="FF0000FF"/>
      </bottom>
      <diagonal/>
    </border>
    <border>
      <left style="thin">
        <color rgb="FFFF0000"/>
      </left>
      <right style="thin">
        <color rgb="FFFFFFFF"/>
      </right>
      <top style="thin">
        <color rgb="FF4A86E8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 style="thin">
        <color rgb="FFFF00FF"/>
      </bottom>
      <diagonal/>
    </border>
    <border>
      <left style="thin">
        <color rgb="FFFF0000"/>
      </left>
      <right style="thin">
        <color rgb="FFFFFFFF"/>
      </right>
      <top style="thin">
        <color rgb="FF741B47"/>
      </top>
      <bottom style="medium">
        <color rgb="FF000000"/>
      </bottom>
      <diagonal/>
    </border>
    <border>
      <left style="thin">
        <color rgb="FF00FF00"/>
      </left>
      <right/>
      <top style="thin">
        <color rgb="FF00FF00"/>
      </top>
      <bottom style="thin">
        <color rgb="FF00FF00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0000FF"/>
      </bottom>
      <diagonal/>
    </border>
    <border>
      <left style="thin">
        <color rgb="FFFF0000"/>
      </left>
      <right style="thin">
        <color rgb="FFFFFFFF"/>
      </right>
      <top style="thin">
        <color rgb="FF0000FF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 style="thin">
        <color rgb="FFFF0000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3" fillId="0" borderId="0" applyFont="0" applyFill="0" applyBorder="0" applyProtection="0">
      <alignment horizontal="right" vertical="center" indent="1"/>
    </xf>
    <xf numFmtId="0" fontId="4" fillId="0" borderId="0"/>
    <xf numFmtId="164" fontId="1" fillId="0" borderId="0" applyFont="0" applyFill="0" applyBorder="0" applyAlignment="0" applyProtection="0"/>
  </cellStyleXfs>
  <cellXfs count="293">
    <xf numFmtId="0" fontId="0" fillId="0" borderId="0" xfId="0"/>
    <xf numFmtId="0" fontId="7" fillId="5" borderId="16" xfId="0" applyFont="1" applyFill="1" applyBorder="1"/>
    <xf numFmtId="0" fontId="10" fillId="5" borderId="16" xfId="0" applyFont="1" applyFill="1" applyBorder="1"/>
    <xf numFmtId="0" fontId="7" fillId="0" borderId="8" xfId="0" applyFont="1" applyBorder="1"/>
    <xf numFmtId="0" fontId="7" fillId="0" borderId="0" xfId="0" applyFont="1"/>
    <xf numFmtId="0" fontId="7" fillId="4" borderId="17" xfId="0" applyFont="1" applyFill="1" applyBorder="1"/>
    <xf numFmtId="0" fontId="10" fillId="4" borderId="17" xfId="2" applyFont="1" applyFill="1" applyBorder="1" applyProtection="1">
      <protection hidden="1"/>
    </xf>
    <xf numFmtId="0" fontId="7" fillId="0" borderId="2" xfId="0" applyFont="1" applyBorder="1"/>
    <xf numFmtId="0" fontId="7" fillId="0" borderId="9" xfId="0" applyFont="1" applyBorder="1"/>
    <xf numFmtId="0" fontId="7" fillId="0" borderId="1" xfId="0" applyFont="1" applyBorder="1"/>
    <xf numFmtId="0" fontId="7" fillId="0" borderId="5" xfId="0" applyFont="1" applyBorder="1"/>
    <xf numFmtId="0" fontId="7" fillId="0" borderId="4" xfId="0" applyFont="1" applyBorder="1"/>
    <xf numFmtId="0" fontId="7" fillId="0" borderId="12" xfId="0" applyFont="1" applyBorder="1"/>
    <xf numFmtId="0" fontId="7" fillId="0" borderId="6" xfId="0" applyFont="1" applyBorder="1"/>
    <xf numFmtId="0" fontId="6" fillId="0" borderId="13" xfId="0" applyFont="1" applyBorder="1"/>
    <xf numFmtId="0" fontId="7" fillId="0" borderId="11" xfId="0" applyFont="1" applyBorder="1"/>
    <xf numFmtId="1" fontId="10" fillId="5" borderId="16" xfId="2" applyNumberFormat="1" applyFont="1" applyFill="1" applyBorder="1" applyAlignment="1" applyProtection="1">
      <alignment horizontal="center"/>
      <protection hidden="1"/>
    </xf>
    <xf numFmtId="167" fontId="14" fillId="0" borderId="5" xfId="0" applyNumberFormat="1" applyFont="1" applyBorder="1"/>
    <xf numFmtId="167" fontId="6" fillId="0" borderId="7" xfId="0" applyNumberFormat="1" applyFont="1" applyBorder="1"/>
    <xf numFmtId="0" fontId="8" fillId="0" borderId="1" xfId="2" applyFont="1" applyBorder="1" applyProtection="1">
      <protection hidden="1"/>
    </xf>
    <xf numFmtId="0" fontId="7" fillId="0" borderId="15" xfId="0" applyFont="1" applyBorder="1" applyAlignment="1">
      <alignment horizontal="center" wrapText="1"/>
    </xf>
    <xf numFmtId="0" fontId="7" fillId="0" borderId="15" xfId="0" applyFont="1" applyBorder="1" applyAlignment="1">
      <alignment horizontal="right" wrapText="1"/>
    </xf>
    <xf numFmtId="0" fontId="6" fillId="0" borderId="1" xfId="0" applyFont="1" applyBorder="1"/>
    <xf numFmtId="0" fontId="7" fillId="5" borderId="16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3" xfId="2" applyFont="1" applyBorder="1" applyAlignment="1" applyProtection="1">
      <alignment horizontal="center"/>
      <protection hidden="1"/>
    </xf>
    <xf numFmtId="0" fontId="7" fillId="0" borderId="4" xfId="0" applyFont="1" applyBorder="1" applyAlignment="1">
      <alignment horizontal="center"/>
    </xf>
    <xf numFmtId="168" fontId="7" fillId="2" borderId="15" xfId="6" applyNumberFormat="1" applyFont="1" applyFill="1" applyBorder="1"/>
    <xf numFmtId="168" fontId="7" fillId="0" borderId="5" xfId="6" applyNumberFormat="1" applyFont="1" applyBorder="1"/>
    <xf numFmtId="168" fontId="7" fillId="0" borderId="1" xfId="6" applyNumberFormat="1" applyFont="1" applyBorder="1"/>
    <xf numFmtId="168" fontId="7" fillId="2" borderId="7" xfId="6" applyNumberFormat="1" applyFont="1" applyFill="1" applyBorder="1"/>
    <xf numFmtId="168" fontId="13" fillId="2" borderId="15" xfId="6" applyNumberFormat="1" applyFont="1" applyFill="1" applyBorder="1"/>
    <xf numFmtId="168" fontId="7" fillId="0" borderId="15" xfId="6" applyNumberFormat="1" applyFont="1" applyBorder="1"/>
    <xf numFmtId="0" fontId="7" fillId="0" borderId="6" xfId="2" applyFont="1" applyBorder="1" applyAlignment="1" applyProtection="1">
      <alignment horizontal="left" indent="3"/>
      <protection hidden="1"/>
    </xf>
    <xf numFmtId="0" fontId="7" fillId="0" borderId="10" xfId="2" applyFont="1" applyBorder="1" applyAlignment="1" applyProtection="1">
      <alignment horizontal="center"/>
      <protection hidden="1"/>
    </xf>
    <xf numFmtId="0" fontId="11" fillId="0" borderId="22" xfId="2" applyFont="1" applyBorder="1" applyProtection="1">
      <protection hidden="1"/>
    </xf>
    <xf numFmtId="3" fontId="9" fillId="0" borderId="6" xfId="2" applyNumberFormat="1" applyFont="1" applyBorder="1" applyAlignment="1" applyProtection="1">
      <alignment horizontal="right"/>
      <protection hidden="1"/>
    </xf>
    <xf numFmtId="0" fontId="7" fillId="0" borderId="23" xfId="2" applyFont="1" applyBorder="1" applyAlignment="1" applyProtection="1">
      <alignment horizontal="center"/>
      <protection hidden="1"/>
    </xf>
    <xf numFmtId="0" fontId="15" fillId="5" borderId="16" xfId="0" applyFont="1" applyFill="1" applyBorder="1"/>
    <xf numFmtId="0" fontId="15" fillId="5" borderId="16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5" fillId="4" borderId="17" xfId="2" applyFont="1" applyFill="1" applyBorder="1" applyAlignment="1" applyProtection="1">
      <alignment horizontal="center"/>
      <protection hidden="1"/>
    </xf>
    <xf numFmtId="0" fontId="12" fillId="0" borderId="10" xfId="2" applyFont="1" applyBorder="1" applyAlignment="1" applyProtection="1">
      <alignment horizontal="center"/>
      <protection hidden="1"/>
    </xf>
    <xf numFmtId="166" fontId="6" fillId="0" borderId="1" xfId="0" applyNumberFormat="1" applyFont="1" applyBorder="1"/>
    <xf numFmtId="0" fontId="16" fillId="0" borderId="5" xfId="0" applyFont="1" applyBorder="1"/>
    <xf numFmtId="168" fontId="7" fillId="0" borderId="2" xfId="6" applyNumberFormat="1" applyFont="1" applyBorder="1"/>
    <xf numFmtId="168" fontId="7" fillId="0" borderId="4" xfId="6" applyNumberFormat="1" applyFont="1" applyBorder="1"/>
    <xf numFmtId="168" fontId="7" fillId="0" borderId="10" xfId="6" applyNumberFormat="1" applyFont="1" applyBorder="1"/>
    <xf numFmtId="0" fontId="16" fillId="0" borderId="19" xfId="0" applyFont="1" applyBorder="1"/>
    <xf numFmtId="167" fontId="14" fillId="0" borderId="19" xfId="0" applyNumberFormat="1" applyFont="1" applyBorder="1"/>
    <xf numFmtId="168" fontId="6" fillId="0" borderId="1" xfId="6" applyNumberFormat="1" applyFont="1" applyBorder="1"/>
    <xf numFmtId="0" fontId="7" fillId="0" borderId="27" xfId="2" applyFont="1" applyBorder="1" applyAlignment="1" applyProtection="1">
      <alignment horizontal="center"/>
      <protection hidden="1"/>
    </xf>
    <xf numFmtId="0" fontId="17" fillId="5" borderId="16" xfId="0" applyFont="1" applyFill="1" applyBorder="1"/>
    <xf numFmtId="0" fontId="7" fillId="4" borderId="0" xfId="0" applyFont="1" applyFill="1"/>
    <xf numFmtId="169" fontId="7" fillId="0" borderId="1" xfId="1" applyNumberFormat="1" applyFont="1" applyBorder="1"/>
    <xf numFmtId="168" fontId="6" fillId="0" borderId="1" xfId="0" applyNumberFormat="1" applyFont="1" applyBorder="1"/>
    <xf numFmtId="0" fontId="18" fillId="0" borderId="0" xfId="0" applyFont="1"/>
    <xf numFmtId="0" fontId="19" fillId="0" borderId="0" xfId="0" applyFont="1"/>
    <xf numFmtId="0" fontId="18" fillId="0" borderId="28" xfId="0" applyFont="1" applyBorder="1"/>
    <xf numFmtId="168" fontId="18" fillId="0" borderId="0" xfId="0" applyNumberFormat="1" applyFont="1"/>
    <xf numFmtId="168" fontId="19" fillId="0" borderId="0" xfId="0" applyNumberFormat="1" applyFont="1"/>
    <xf numFmtId="168" fontId="7" fillId="0" borderId="1" xfId="0" applyNumberFormat="1" applyFont="1" applyBorder="1"/>
    <xf numFmtId="0" fontId="7" fillId="0" borderId="3" xfId="0" applyFont="1" applyBorder="1"/>
    <xf numFmtId="168" fontId="7" fillId="0" borderId="6" xfId="6" applyNumberFormat="1" applyFont="1" applyBorder="1" applyAlignment="1" applyProtection="1">
      <alignment horizontal="left" indent="3"/>
      <protection hidden="1"/>
    </xf>
    <xf numFmtId="9" fontId="7" fillId="0" borderId="1" xfId="1" applyFont="1" applyBorder="1" applyAlignment="1">
      <alignment horizontal="center"/>
    </xf>
    <xf numFmtId="168" fontId="7" fillId="0" borderId="6" xfId="6" applyNumberFormat="1" applyFont="1" applyBorder="1" applyAlignment="1">
      <alignment horizontal="center"/>
    </xf>
    <xf numFmtId="0" fontId="7" fillId="0" borderId="21" xfId="0" applyFont="1" applyBorder="1" applyAlignment="1">
      <alignment horizontal="center" wrapText="1"/>
    </xf>
    <xf numFmtId="9" fontId="8" fillId="0" borderId="20" xfId="1" applyFont="1" applyBorder="1" applyProtection="1">
      <protection hidden="1"/>
    </xf>
    <xf numFmtId="0" fontId="7" fillId="0" borderId="10" xfId="0" applyFont="1" applyBorder="1"/>
    <xf numFmtId="0" fontId="7" fillId="0" borderId="13" xfId="0" applyFont="1" applyBorder="1"/>
    <xf numFmtId="3" fontId="7" fillId="0" borderId="1" xfId="2" applyNumberFormat="1" applyFont="1" applyBorder="1" applyAlignment="1" applyProtection="1">
      <alignment horizontal="left" indent="2"/>
      <protection hidden="1"/>
    </xf>
    <xf numFmtId="0" fontId="6" fillId="0" borderId="32" xfId="2" applyFont="1" applyBorder="1" applyProtection="1">
      <protection hidden="1"/>
    </xf>
    <xf numFmtId="0" fontId="7" fillId="5" borderId="24" xfId="0" applyFont="1" applyFill="1" applyBorder="1"/>
    <xf numFmtId="1" fontId="10" fillId="5" borderId="24" xfId="2" applyNumberFormat="1" applyFont="1" applyFill="1" applyBorder="1" applyAlignment="1" applyProtection="1">
      <alignment horizontal="center"/>
      <protection hidden="1"/>
    </xf>
    <xf numFmtId="0" fontId="7" fillId="4" borderId="34" xfId="0" applyFont="1" applyFill="1" applyBorder="1"/>
    <xf numFmtId="3" fontId="7" fillId="0" borderId="4" xfId="2" applyNumberFormat="1" applyFont="1" applyBorder="1" applyAlignment="1" applyProtection="1">
      <alignment horizontal="left" indent="2"/>
      <protection hidden="1"/>
    </xf>
    <xf numFmtId="0" fontId="7" fillId="5" borderId="0" xfId="0" applyFont="1" applyFill="1"/>
    <xf numFmtId="1" fontId="10" fillId="5" borderId="0" xfId="2" applyNumberFormat="1" applyFont="1" applyFill="1" applyAlignment="1" applyProtection="1">
      <alignment horizontal="center"/>
      <protection hidden="1"/>
    </xf>
    <xf numFmtId="0" fontId="15" fillId="5" borderId="0" xfId="0" applyFont="1" applyFill="1"/>
    <xf numFmtId="167" fontId="14" fillId="0" borderId="0" xfId="0" applyNumberFormat="1" applyFont="1"/>
    <xf numFmtId="0" fontId="16" fillId="0" borderId="0" xfId="0" applyFont="1"/>
    <xf numFmtId="0" fontId="6" fillId="0" borderId="0" xfId="0" applyFont="1"/>
    <xf numFmtId="3" fontId="7" fillId="0" borderId="0" xfId="2" applyNumberFormat="1" applyFont="1" applyAlignment="1" applyProtection="1">
      <alignment horizontal="left" indent="2"/>
      <protection hidden="1"/>
    </xf>
    <xf numFmtId="167" fontId="6" fillId="0" borderId="23" xfId="2" applyNumberFormat="1" applyFont="1" applyBorder="1" applyAlignment="1" applyProtection="1">
      <alignment horizontal="right"/>
      <protection hidden="1"/>
    </xf>
    <xf numFmtId="167" fontId="6" fillId="0" borderId="31" xfId="2" applyNumberFormat="1" applyFont="1" applyBorder="1" applyAlignment="1" applyProtection="1">
      <alignment horizontal="right"/>
      <protection hidden="1"/>
    </xf>
    <xf numFmtId="167" fontId="14" fillId="0" borderId="9" xfId="0" applyNumberFormat="1" applyFont="1" applyBorder="1"/>
    <xf numFmtId="0" fontId="19" fillId="3" borderId="35" xfId="0" applyFont="1" applyFill="1" applyBorder="1"/>
    <xf numFmtId="0" fontId="19" fillId="0" borderId="2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35" xfId="0" applyFont="1" applyBorder="1"/>
    <xf numFmtId="0" fontId="21" fillId="0" borderId="0" xfId="0" applyFont="1"/>
    <xf numFmtId="0" fontId="19" fillId="0" borderId="37" xfId="0" applyFont="1" applyBorder="1"/>
    <xf numFmtId="0" fontId="18" fillId="0" borderId="37" xfId="0" applyFont="1" applyBorder="1"/>
    <xf numFmtId="168" fontId="19" fillId="0" borderId="37" xfId="0" applyNumberFormat="1" applyFont="1" applyBorder="1" applyAlignment="1">
      <alignment vertical="center"/>
    </xf>
    <xf numFmtId="0" fontId="11" fillId="0" borderId="8" xfId="2" applyFont="1" applyBorder="1" applyProtection="1">
      <protection hidden="1"/>
    </xf>
    <xf numFmtId="167" fontId="6" fillId="0" borderId="10" xfId="2" applyNumberFormat="1" applyFont="1" applyBorder="1" applyAlignment="1" applyProtection="1">
      <alignment horizontal="right"/>
      <protection hidden="1"/>
    </xf>
    <xf numFmtId="3" fontId="9" fillId="0" borderId="2" xfId="2" applyNumberFormat="1" applyFont="1" applyBorder="1" applyAlignment="1" applyProtection="1">
      <alignment horizontal="right"/>
      <protection hidden="1"/>
    </xf>
    <xf numFmtId="169" fontId="7" fillId="0" borderId="2" xfId="1" applyNumberFormat="1" applyFont="1" applyBorder="1"/>
    <xf numFmtId="166" fontId="6" fillId="0" borderId="4" xfId="0" applyNumberFormat="1" applyFont="1" applyBorder="1"/>
    <xf numFmtId="0" fontId="6" fillId="0" borderId="38" xfId="2" applyFont="1" applyBorder="1" applyProtection="1">
      <protection hidden="1"/>
    </xf>
    <xf numFmtId="0" fontId="7" fillId="0" borderId="39" xfId="2" applyFont="1" applyBorder="1" applyAlignment="1" applyProtection="1">
      <alignment horizontal="center"/>
      <protection hidden="1"/>
    </xf>
    <xf numFmtId="167" fontId="6" fillId="0" borderId="39" xfId="2" applyNumberFormat="1" applyFont="1" applyBorder="1" applyAlignment="1" applyProtection="1">
      <alignment horizontal="right"/>
      <protection hidden="1"/>
    </xf>
    <xf numFmtId="0" fontId="22" fillId="0" borderId="35" xfId="2" applyFont="1" applyBorder="1" applyProtection="1">
      <protection hidden="1"/>
    </xf>
    <xf numFmtId="0" fontId="23" fillId="0" borderId="35" xfId="2" applyFont="1" applyBorder="1" applyAlignment="1" applyProtection="1">
      <alignment horizontal="center"/>
      <protection hidden="1"/>
    </xf>
    <xf numFmtId="9" fontId="23" fillId="0" borderId="35" xfId="1" applyFont="1" applyBorder="1" applyAlignment="1" applyProtection="1">
      <alignment horizontal="right"/>
      <protection hidden="1"/>
    </xf>
    <xf numFmtId="0" fontId="6" fillId="0" borderId="2" xfId="2" applyFont="1" applyBorder="1" applyProtection="1">
      <protection hidden="1"/>
    </xf>
    <xf numFmtId="168" fontId="6" fillId="0" borderId="2" xfId="6" applyNumberFormat="1" applyFont="1" applyBorder="1" applyAlignment="1">
      <alignment horizontal="right"/>
    </xf>
    <xf numFmtId="0" fontId="6" fillId="0" borderId="1" xfId="0" applyFont="1" applyBorder="1" applyAlignment="1">
      <alignment horizontal="left" indent="1"/>
    </xf>
    <xf numFmtId="0" fontId="6" fillId="0" borderId="8" xfId="0" applyFont="1" applyBorder="1" applyAlignment="1">
      <alignment horizontal="left" indent="1"/>
    </xf>
    <xf numFmtId="168" fontId="6" fillId="0" borderId="10" xfId="6" applyNumberFormat="1" applyFont="1" applyBorder="1"/>
    <xf numFmtId="0" fontId="22" fillId="0" borderId="0" xfId="2" applyFont="1" applyProtection="1">
      <protection hidden="1"/>
    </xf>
    <xf numFmtId="0" fontId="23" fillId="0" borderId="0" xfId="2" applyFont="1" applyAlignment="1" applyProtection="1">
      <alignment horizontal="center"/>
      <protection hidden="1"/>
    </xf>
    <xf numFmtId="9" fontId="23" fillId="0" borderId="0" xfId="1" applyFont="1" applyBorder="1" applyAlignment="1" applyProtection="1">
      <alignment horizontal="right"/>
      <protection hidden="1"/>
    </xf>
    <xf numFmtId="3" fontId="7" fillId="0" borderId="8" xfId="2" applyNumberFormat="1" applyFont="1" applyBorder="1" applyAlignment="1" applyProtection="1">
      <alignment horizontal="left" indent="2"/>
      <protection hidden="1"/>
    </xf>
    <xf numFmtId="9" fontId="8" fillId="0" borderId="0" xfId="1" applyFont="1" applyBorder="1" applyProtection="1">
      <protection hidden="1"/>
    </xf>
    <xf numFmtId="168" fontId="19" fillId="0" borderId="0" xfId="0" applyNumberFormat="1" applyFont="1" applyAlignment="1">
      <alignment vertical="center"/>
    </xf>
    <xf numFmtId="0" fontId="7" fillId="0" borderId="40" xfId="0" applyFont="1" applyBorder="1"/>
    <xf numFmtId="168" fontId="19" fillId="0" borderId="41" xfId="0" applyNumberFormat="1" applyFont="1" applyBorder="1"/>
    <xf numFmtId="168" fontId="18" fillId="0" borderId="41" xfId="0" applyNumberFormat="1" applyFont="1" applyBorder="1"/>
    <xf numFmtId="168" fontId="19" fillId="0" borderId="41" xfId="0" applyNumberFormat="1" applyFont="1" applyBorder="1" applyAlignment="1">
      <alignment vertical="center"/>
    </xf>
    <xf numFmtId="168" fontId="7" fillId="0" borderId="44" xfId="6" applyNumberFormat="1" applyFont="1" applyBorder="1" applyAlignment="1">
      <alignment horizontal="right"/>
    </xf>
    <xf numFmtId="168" fontId="19" fillId="0" borderId="46" xfId="0" applyNumberFormat="1" applyFont="1" applyBorder="1" applyAlignment="1">
      <alignment vertical="center"/>
    </xf>
    <xf numFmtId="0" fontId="7" fillId="0" borderId="3" xfId="2" applyFont="1" applyBorder="1" applyAlignment="1" applyProtection="1">
      <alignment horizontal="right"/>
      <protection hidden="1"/>
    </xf>
    <xf numFmtId="0" fontId="7" fillId="0" borderId="10" xfId="2" applyFont="1" applyBorder="1" applyAlignment="1" applyProtection="1">
      <alignment horizontal="right"/>
      <protection hidden="1"/>
    </xf>
    <xf numFmtId="0" fontId="7" fillId="0" borderId="23" xfId="2" applyFont="1" applyBorder="1" applyAlignment="1" applyProtection="1">
      <alignment horizontal="right"/>
      <protection hidden="1"/>
    </xf>
    <xf numFmtId="0" fontId="7" fillId="0" borderId="1" xfId="0" applyFont="1" applyBorder="1" applyAlignment="1">
      <alignment horizontal="right"/>
    </xf>
    <xf numFmtId="3" fontId="9" fillId="0" borderId="11" xfId="2" applyNumberFormat="1" applyFont="1" applyBorder="1" applyAlignment="1" applyProtection="1">
      <alignment horizontal="right"/>
      <protection hidden="1"/>
    </xf>
    <xf numFmtId="0" fontId="7" fillId="0" borderId="39" xfId="2" applyFont="1" applyBorder="1" applyAlignment="1" applyProtection="1">
      <alignment horizontal="right"/>
      <protection hidden="1"/>
    </xf>
    <xf numFmtId="0" fontId="23" fillId="0" borderId="35" xfId="2" applyFont="1" applyBorder="1" applyAlignment="1" applyProtection="1">
      <alignment horizontal="right"/>
      <protection hidden="1"/>
    </xf>
    <xf numFmtId="3" fontId="9" fillId="0" borderId="3" xfId="2" applyNumberFormat="1" applyFont="1" applyBorder="1" applyAlignment="1" applyProtection="1">
      <alignment horizontal="right"/>
      <protection hidden="1"/>
    </xf>
    <xf numFmtId="0" fontId="7" fillId="0" borderId="4" xfId="0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7" fillId="0" borderId="27" xfId="2" applyFont="1" applyBorder="1" applyAlignment="1" applyProtection="1">
      <alignment horizontal="right"/>
      <protection hidden="1"/>
    </xf>
    <xf numFmtId="0" fontId="19" fillId="0" borderId="47" xfId="0" applyFont="1" applyBorder="1"/>
    <xf numFmtId="0" fontId="19" fillId="0" borderId="48" xfId="0" applyFont="1" applyBorder="1"/>
    <xf numFmtId="0" fontId="18" fillId="0" borderId="48" xfId="0" applyFont="1" applyBorder="1"/>
    <xf numFmtId="168" fontId="19" fillId="0" borderId="48" xfId="0" applyNumberFormat="1" applyFont="1" applyBorder="1" applyAlignment="1">
      <alignment vertical="center"/>
    </xf>
    <xf numFmtId="0" fontId="8" fillId="0" borderId="0" xfId="2" applyFont="1" applyProtection="1">
      <protection hidden="1"/>
    </xf>
    <xf numFmtId="0" fontId="7" fillId="0" borderId="26" xfId="0" applyFont="1" applyBorder="1"/>
    <xf numFmtId="0" fontId="7" fillId="0" borderId="26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18" fillId="0" borderId="51" xfId="0" applyFont="1" applyBorder="1"/>
    <xf numFmtId="0" fontId="7" fillId="0" borderId="52" xfId="0" applyFont="1" applyBorder="1"/>
    <xf numFmtId="168" fontId="19" fillId="0" borderId="54" xfId="0" applyNumberFormat="1" applyFont="1" applyBorder="1" applyAlignment="1">
      <alignment vertical="center"/>
    </xf>
    <xf numFmtId="0" fontId="18" fillId="0" borderId="47" xfId="0" applyFont="1" applyBorder="1"/>
    <xf numFmtId="168" fontId="19" fillId="0" borderId="47" xfId="0" applyNumberFormat="1" applyFont="1" applyBorder="1" applyAlignment="1">
      <alignment vertical="center"/>
    </xf>
    <xf numFmtId="0" fontId="18" fillId="0" borderId="56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8" fillId="0" borderId="53" xfId="0" applyFont="1" applyBorder="1" applyAlignment="1">
      <alignment vertical="center"/>
    </xf>
    <xf numFmtId="0" fontId="18" fillId="0" borderId="49" xfId="0" applyFont="1" applyBorder="1"/>
    <xf numFmtId="0" fontId="21" fillId="0" borderId="36" xfId="0" applyFont="1" applyBorder="1" applyAlignment="1">
      <alignment horizontal="right" vertical="center"/>
    </xf>
    <xf numFmtId="168" fontId="24" fillId="0" borderId="42" xfId="0" applyNumberFormat="1" applyFont="1" applyBorder="1"/>
    <xf numFmtId="0" fontId="20" fillId="6" borderId="30" xfId="0" applyFont="1" applyFill="1" applyBorder="1" applyAlignment="1">
      <alignment horizontal="center"/>
    </xf>
    <xf numFmtId="0" fontId="20" fillId="6" borderId="0" xfId="0" applyFont="1" applyFill="1" applyAlignment="1">
      <alignment horizontal="center"/>
    </xf>
    <xf numFmtId="0" fontId="20" fillId="6" borderId="57" xfId="0" applyFont="1" applyFill="1" applyBorder="1" applyAlignment="1">
      <alignment horizontal="center"/>
    </xf>
    <xf numFmtId="0" fontId="20" fillId="6" borderId="58" xfId="0" applyFont="1" applyFill="1" applyBorder="1" applyAlignment="1">
      <alignment horizontal="center"/>
    </xf>
    <xf numFmtId="0" fontId="5" fillId="0" borderId="59" xfId="0" applyFont="1" applyBorder="1"/>
    <xf numFmtId="0" fontId="25" fillId="0" borderId="59" xfId="0" applyFont="1" applyBorder="1"/>
    <xf numFmtId="0" fontId="5" fillId="0" borderId="60" xfId="0" applyFont="1" applyBorder="1"/>
    <xf numFmtId="0" fontId="5" fillId="0" borderId="61" xfId="0" applyFont="1" applyBorder="1"/>
    <xf numFmtId="0" fontId="26" fillId="0" borderId="62" xfId="0" applyFont="1" applyBorder="1" applyAlignment="1">
      <alignment horizontal="center"/>
    </xf>
    <xf numFmtId="0" fontId="5" fillId="0" borderId="63" xfId="0" applyFont="1" applyBorder="1"/>
    <xf numFmtId="0" fontId="5" fillId="0" borderId="64" xfId="0" applyFont="1" applyBorder="1"/>
    <xf numFmtId="0" fontId="5" fillId="0" borderId="59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0" fontId="5" fillId="0" borderId="65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66" xfId="0" applyFont="1" applyBorder="1"/>
    <xf numFmtId="0" fontId="5" fillId="0" borderId="67" xfId="0" applyFont="1" applyBorder="1"/>
    <xf numFmtId="0" fontId="5" fillId="0" borderId="68" xfId="0" applyFont="1" applyBorder="1"/>
    <xf numFmtId="0" fontId="5" fillId="0" borderId="72" xfId="0" applyFont="1" applyBorder="1"/>
    <xf numFmtId="0" fontId="5" fillId="0" borderId="73" xfId="0" applyFont="1" applyBorder="1" applyAlignment="1">
      <alignment horizontal="center"/>
    </xf>
    <xf numFmtId="0" fontId="5" fillId="0" borderId="74" xfId="0" applyFont="1" applyBorder="1"/>
    <xf numFmtId="0" fontId="5" fillId="0" borderId="75" xfId="0" applyFont="1" applyBorder="1" applyAlignment="1">
      <alignment horizontal="center"/>
    </xf>
    <xf numFmtId="0" fontId="5" fillId="0" borderId="76" xfId="0" applyFont="1" applyBorder="1"/>
    <xf numFmtId="0" fontId="5" fillId="0" borderId="80" xfId="0" applyFont="1" applyBorder="1"/>
    <xf numFmtId="0" fontId="5" fillId="0" borderId="67" xfId="0" applyFont="1" applyBorder="1" applyAlignment="1">
      <alignment vertical="center"/>
    </xf>
    <xf numFmtId="0" fontId="5" fillId="0" borderId="76" xfId="0" applyFont="1" applyBorder="1" applyAlignment="1">
      <alignment vertical="center"/>
    </xf>
    <xf numFmtId="0" fontId="5" fillId="0" borderId="82" xfId="0" applyFont="1" applyBorder="1" applyAlignment="1">
      <alignment horizontal="center" vertical="center" wrapText="1"/>
    </xf>
    <xf numFmtId="0" fontId="5" fillId="0" borderId="80" xfId="0" applyFont="1" applyBorder="1" applyAlignment="1">
      <alignment vertical="center"/>
    </xf>
    <xf numFmtId="0" fontId="5" fillId="0" borderId="81" xfId="0" applyFont="1" applyBorder="1"/>
    <xf numFmtId="0" fontId="5" fillId="0" borderId="83" xfId="0" applyFont="1" applyBorder="1"/>
    <xf numFmtId="0" fontId="5" fillId="0" borderId="59" xfId="0" applyFont="1" applyBorder="1" applyAlignment="1">
      <alignment horizontal="left" vertical="center" wrapText="1"/>
    </xf>
    <xf numFmtId="0" fontId="27" fillId="0" borderId="91" xfId="0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 wrapText="1"/>
    </xf>
    <xf numFmtId="0" fontId="5" fillId="0" borderId="92" xfId="0" applyFont="1" applyBorder="1"/>
    <xf numFmtId="0" fontId="5" fillId="0" borderId="93" xfId="0" applyFont="1" applyBorder="1"/>
    <xf numFmtId="0" fontId="5" fillId="0" borderId="94" xfId="0" applyFont="1" applyBorder="1"/>
    <xf numFmtId="0" fontId="5" fillId="0" borderId="95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5" fillId="0" borderId="61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96" xfId="0" applyFont="1" applyBorder="1"/>
    <xf numFmtId="0" fontId="5" fillId="0" borderId="97" xfId="0" applyFont="1" applyBorder="1"/>
    <xf numFmtId="0" fontId="5" fillId="0" borderId="60" xfId="0" applyFont="1" applyBorder="1" applyAlignment="1">
      <alignment vertical="center" wrapText="1"/>
    </xf>
    <xf numFmtId="0" fontId="5" fillId="0" borderId="59" xfId="0" applyFont="1" applyBorder="1" applyAlignment="1">
      <alignment vertical="center" wrapText="1"/>
    </xf>
    <xf numFmtId="0" fontId="5" fillId="0" borderId="83" xfId="0" applyFont="1" applyBorder="1" applyAlignment="1">
      <alignment horizontal="center" vertical="center" wrapText="1"/>
    </xf>
    <xf numFmtId="0" fontId="5" fillId="0" borderId="98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5" fillId="0" borderId="100" xfId="0" applyFont="1" applyBorder="1" applyAlignment="1">
      <alignment horizontal="center" vertical="center" wrapText="1"/>
    </xf>
    <xf numFmtId="0" fontId="5" fillId="0" borderId="8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75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5" fillId="0" borderId="102" xfId="0" applyFont="1" applyBorder="1" applyAlignment="1">
      <alignment horizontal="center" vertical="center" wrapText="1"/>
    </xf>
    <xf numFmtId="0" fontId="5" fillId="0" borderId="102" xfId="0" applyFont="1" applyBorder="1"/>
    <xf numFmtId="0" fontId="5" fillId="0" borderId="103" xfId="0" applyFont="1" applyBorder="1" applyAlignment="1">
      <alignment horizontal="center" vertical="center" wrapText="1"/>
    </xf>
    <xf numFmtId="0" fontId="5" fillId="0" borderId="106" xfId="0" applyFont="1" applyBorder="1"/>
    <xf numFmtId="0" fontId="5" fillId="0" borderId="0" xfId="0" applyFont="1"/>
    <xf numFmtId="0" fontId="7" fillId="0" borderId="107" xfId="0" applyFont="1" applyBorder="1"/>
    <xf numFmtId="168" fontId="6" fillId="0" borderId="6" xfId="0" applyNumberFormat="1" applyFont="1" applyBorder="1"/>
    <xf numFmtId="168" fontId="6" fillId="0" borderId="0" xfId="0" applyNumberFormat="1" applyFont="1"/>
    <xf numFmtId="0" fontId="5" fillId="0" borderId="108" xfId="0" applyFont="1" applyBorder="1" applyAlignment="1">
      <alignment horizontal="center" vertical="center" wrapText="1"/>
    </xf>
    <xf numFmtId="0" fontId="19" fillId="0" borderId="109" xfId="0" applyFont="1" applyBorder="1" applyAlignment="1">
      <alignment vertical="center"/>
    </xf>
    <xf numFmtId="168" fontId="6" fillId="0" borderId="43" xfId="6" applyNumberFormat="1" applyFont="1" applyBorder="1" applyAlignment="1">
      <alignment horizontal="right"/>
    </xf>
    <xf numFmtId="168" fontId="6" fillId="0" borderId="44" xfId="6" applyNumberFormat="1" applyFont="1" applyBorder="1" applyAlignment="1">
      <alignment horizontal="right"/>
    </xf>
    <xf numFmtId="0" fontId="28" fillId="0" borderId="36" xfId="0" applyFont="1" applyBorder="1" applyAlignment="1">
      <alignment horizontal="right" vertical="center"/>
    </xf>
    <xf numFmtId="0" fontId="28" fillId="0" borderId="45" xfId="0" applyFont="1" applyBorder="1" applyAlignment="1">
      <alignment horizontal="right" vertical="center"/>
    </xf>
    <xf numFmtId="0" fontId="29" fillId="0" borderId="51" xfId="0" applyFont="1" applyBorder="1"/>
    <xf numFmtId="0" fontId="29" fillId="0" borderId="0" xfId="0" applyFont="1"/>
    <xf numFmtId="0" fontId="28" fillId="0" borderId="35" xfId="0" applyFont="1" applyBorder="1" applyAlignment="1">
      <alignment horizontal="center" wrapText="1"/>
    </xf>
    <xf numFmtId="0" fontId="28" fillId="0" borderId="55" xfId="0" applyFont="1" applyBorder="1"/>
    <xf numFmtId="0" fontId="29" fillId="0" borderId="35" xfId="0" applyFont="1" applyBorder="1"/>
    <xf numFmtId="0" fontId="28" fillId="3" borderId="35" xfId="0" applyFont="1" applyFill="1" applyBorder="1" applyAlignment="1">
      <alignment horizontal="left"/>
    </xf>
    <xf numFmtId="0" fontId="28" fillId="3" borderId="35" xfId="0" applyFont="1" applyFill="1" applyBorder="1"/>
    <xf numFmtId="0" fontId="6" fillId="0" borderId="26" xfId="0" applyFont="1" applyBorder="1"/>
    <xf numFmtId="0" fontId="25" fillId="0" borderId="110" xfId="0" applyFont="1" applyBorder="1"/>
    <xf numFmtId="0" fontId="25" fillId="0" borderId="67" xfId="0" applyFont="1" applyBorder="1"/>
    <xf numFmtId="0" fontId="6" fillId="0" borderId="112" xfId="0" applyFont="1" applyBorder="1"/>
    <xf numFmtId="0" fontId="6" fillId="0" borderId="113" xfId="0" applyFont="1" applyBorder="1"/>
    <xf numFmtId="168" fontId="6" fillId="0" borderId="33" xfId="0" applyNumberFormat="1" applyFont="1" applyBorder="1"/>
    <xf numFmtId="168" fontId="6" fillId="0" borderId="111" xfId="0" applyNumberFormat="1" applyFont="1" applyBorder="1"/>
    <xf numFmtId="168" fontId="6" fillId="0" borderId="13" xfId="0" applyNumberFormat="1" applyFont="1" applyBorder="1"/>
    <xf numFmtId="168" fontId="6" fillId="0" borderId="114" xfId="0" applyNumberFormat="1" applyFont="1" applyBorder="1"/>
    <xf numFmtId="168" fontId="6" fillId="0" borderId="4" xfId="0" applyNumberFormat="1" applyFont="1" applyBorder="1"/>
    <xf numFmtId="168" fontId="6" fillId="0" borderId="14" xfId="0" applyNumberFormat="1" applyFont="1" applyBorder="1"/>
    <xf numFmtId="168" fontId="6" fillId="0" borderId="11" xfId="0" applyNumberFormat="1" applyFont="1" applyBorder="1"/>
    <xf numFmtId="0" fontId="25" fillId="0" borderId="115" xfId="0" applyFont="1" applyBorder="1"/>
    <xf numFmtId="168" fontId="6" fillId="0" borderId="112" xfId="0" applyNumberFormat="1" applyFont="1" applyBorder="1"/>
    <xf numFmtId="168" fontId="6" fillId="0" borderId="116" xfId="0" applyNumberFormat="1" applyFont="1" applyBorder="1"/>
    <xf numFmtId="168" fontId="7" fillId="0" borderId="116" xfId="6" applyNumberFormat="1" applyFont="1" applyBorder="1"/>
    <xf numFmtId="0" fontId="7" fillId="0" borderId="116" xfId="0" applyFont="1" applyBorder="1"/>
    <xf numFmtId="168" fontId="6" fillId="0" borderId="117" xfId="0" applyNumberFormat="1" applyFont="1" applyBorder="1"/>
    <xf numFmtId="168" fontId="6" fillId="0" borderId="107" xfId="0" applyNumberFormat="1" applyFont="1" applyBorder="1"/>
    <xf numFmtId="0" fontId="25" fillId="0" borderId="118" xfId="0" applyFont="1" applyBorder="1"/>
    <xf numFmtId="168" fontId="6" fillId="0" borderId="119" xfId="0" applyNumberFormat="1" applyFont="1" applyBorder="1"/>
    <xf numFmtId="0" fontId="5" fillId="0" borderId="104" xfId="0" applyFont="1" applyBorder="1" applyAlignment="1">
      <alignment horizontal="center" vertical="center" wrapText="1"/>
    </xf>
    <xf numFmtId="0" fontId="12" fillId="0" borderId="105" xfId="0" applyFont="1" applyBorder="1"/>
    <xf numFmtId="0" fontId="5" fillId="0" borderId="69" xfId="0" applyFont="1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0" fontId="12" fillId="0" borderId="25" xfId="0" applyFont="1" applyBorder="1"/>
    <xf numFmtId="0" fontId="12" fillId="0" borderId="29" xfId="0" applyFont="1" applyBorder="1"/>
    <xf numFmtId="0" fontId="20" fillId="6" borderId="25" xfId="0" applyFont="1" applyFill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5" fillId="0" borderId="60" xfId="0" applyFont="1" applyBorder="1" applyAlignment="1">
      <alignment horizontal="left" vertical="center"/>
    </xf>
    <xf numFmtId="0" fontId="5" fillId="0" borderId="67" xfId="0" applyFont="1" applyBorder="1" applyAlignment="1">
      <alignment horizontal="left" vertical="center"/>
    </xf>
    <xf numFmtId="0" fontId="5" fillId="0" borderId="77" xfId="0" applyFont="1" applyBorder="1" applyAlignment="1">
      <alignment horizontal="center"/>
    </xf>
    <xf numFmtId="0" fontId="12" fillId="0" borderId="78" xfId="0" applyFont="1" applyBorder="1"/>
    <xf numFmtId="0" fontId="12" fillId="0" borderId="79" xfId="0" applyFont="1" applyBorder="1"/>
    <xf numFmtId="0" fontId="5" fillId="0" borderId="84" xfId="0" applyFont="1" applyBorder="1" applyAlignment="1">
      <alignment horizontal="center" wrapText="1"/>
    </xf>
    <xf numFmtId="0" fontId="12" fillId="0" borderId="85" xfId="0" applyFont="1" applyBorder="1"/>
    <xf numFmtId="0" fontId="5" fillId="0" borderId="86" xfId="0" applyFont="1" applyBorder="1" applyAlignment="1">
      <alignment horizontal="center"/>
    </xf>
    <xf numFmtId="0" fontId="12" fillId="0" borderId="87" xfId="0" applyFont="1" applyBorder="1"/>
    <xf numFmtId="0" fontId="12" fillId="0" borderId="88" xfId="0" applyFont="1" applyBorder="1"/>
    <xf numFmtId="0" fontId="12" fillId="0" borderId="89" xfId="0" applyFont="1" applyBorder="1"/>
    <xf numFmtId="0" fontId="10" fillId="5" borderId="18" xfId="0" applyFont="1" applyFill="1" applyBorder="1" applyAlignment="1">
      <alignment horizontal="center" wrapText="1"/>
    </xf>
    <xf numFmtId="0" fontId="10" fillId="5" borderId="30" xfId="0" applyFont="1" applyFill="1" applyBorder="1" applyAlignment="1">
      <alignment horizontal="center" wrapText="1"/>
    </xf>
    <xf numFmtId="1" fontId="10" fillId="5" borderId="16" xfId="3" applyNumberFormat="1" applyFont="1" applyFill="1" applyBorder="1" applyAlignment="1" applyProtection="1">
      <alignment horizontal="center"/>
      <protection hidden="1"/>
    </xf>
    <xf numFmtId="1" fontId="10" fillId="5" borderId="24" xfId="3" applyNumberFormat="1" applyFont="1" applyFill="1" applyBorder="1" applyAlignment="1" applyProtection="1">
      <alignment horizontal="center"/>
      <protection hidden="1"/>
    </xf>
    <xf numFmtId="1" fontId="10" fillId="5" borderId="25" xfId="3" applyNumberFormat="1" applyFont="1" applyFill="1" applyBorder="1" applyAlignment="1" applyProtection="1">
      <alignment horizontal="center"/>
      <protection hidden="1"/>
    </xf>
    <xf numFmtId="1" fontId="10" fillId="5" borderId="29" xfId="3" applyNumberFormat="1" applyFont="1" applyFill="1" applyBorder="1" applyAlignment="1" applyProtection="1">
      <alignment horizontal="center"/>
      <protection hidden="1"/>
    </xf>
    <xf numFmtId="0" fontId="28" fillId="0" borderId="0" xfId="0" applyFont="1" applyAlignment="1">
      <alignment horizontal="center" wrapText="1"/>
    </xf>
    <xf numFmtId="0" fontId="28" fillId="0" borderId="35" xfId="0" applyFont="1" applyBorder="1" applyAlignment="1">
      <alignment horizontal="center" wrapText="1"/>
    </xf>
    <xf numFmtId="0" fontId="5" fillId="0" borderId="120" xfId="0" applyFont="1" applyBorder="1"/>
    <xf numFmtId="0" fontId="5" fillId="0" borderId="121" xfId="0" applyFont="1" applyBorder="1"/>
    <xf numFmtId="0" fontId="5" fillId="0" borderId="122" xfId="0" applyFont="1" applyBorder="1" applyAlignment="1">
      <alignment vertical="center"/>
    </xf>
    <xf numFmtId="0" fontId="5" fillId="0" borderId="123" xfId="0" applyFont="1" applyBorder="1"/>
    <xf numFmtId="0" fontId="5" fillId="0" borderId="124" xfId="0" applyFont="1" applyBorder="1"/>
    <xf numFmtId="0" fontId="5" fillId="0" borderId="125" xfId="0" applyFont="1" applyBorder="1" applyAlignment="1">
      <alignment horizontal="center" vertical="center" wrapText="1"/>
    </xf>
    <xf numFmtId="0" fontId="5" fillId="0" borderId="126" xfId="0" applyFont="1" applyBorder="1"/>
    <xf numFmtId="0" fontId="5" fillId="0" borderId="127" xfId="0" applyFont="1" applyBorder="1"/>
    <xf numFmtId="0" fontId="0" fillId="0" borderId="41" xfId="0" applyBorder="1"/>
    <xf numFmtId="0" fontId="5" fillId="0" borderId="128" xfId="0" applyFont="1" applyBorder="1"/>
  </cellXfs>
  <cellStyles count="7">
    <cellStyle name="Comma" xfId="6" builtinId="3"/>
    <cellStyle name="Comma 3" xfId="3" xr:uid="{F0FD436B-13DC-7E49-9B82-18031E48B2FD}"/>
    <cellStyle name="Currency 2" xfId="4" xr:uid="{C2852553-BCB6-2648-AF98-2FFFF75FE265}"/>
    <cellStyle name="Normal" xfId="0" builtinId="0"/>
    <cellStyle name="Normal 2" xfId="5" xr:uid="{09ACD9FB-2CEA-4942-B47C-40F6EE5E5B82}"/>
    <cellStyle name="Normal 4" xfId="2" xr:uid="{9A15A7E0-51B2-1341-B532-0CD4A9DE397B}"/>
    <cellStyle name="Per cent" xfId="1" builtinId="5"/>
  </cellStyles>
  <dxfs count="3">
    <dxf>
      <font>
        <b/>
        <color theme="1"/>
      </font>
      <border>
        <top style="thick">
          <color theme="1"/>
        </top>
        <bottom style="thick">
          <color theme="1"/>
        </bottom>
      </border>
    </dxf>
    <dxf>
      <font>
        <b/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3743705557422"/>
        </top>
        <bottom style="thick">
          <color theme="1"/>
        </bottom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ableStyleLight1 2" pivot="0" count="3" xr9:uid="{C2F94B70-787F-1B46-BE9E-2FAF7E19CB6F}">
      <tableStyleElement type="wholeTable" dxfId="2"/>
      <tableStyleElement type="headerRow" dxfId="1"/>
      <tableStyleElement type="totalRow" dxfId="0"/>
    </tableStyle>
  </tableStyles>
  <colors>
    <mruColors>
      <color rgb="FF003399"/>
      <color rgb="FFFFFF99"/>
      <color rgb="FF4B92DB"/>
      <color rgb="FF1C01A7"/>
      <color rgb="FF002664"/>
      <color rgb="FFF7BCBC"/>
      <color rgb="FFFF7F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AC8FE-35B4-5A42-A7E8-E9FB3911DED9}">
  <sheetPr>
    <tabColor theme="4" tint="0.79998168889431442"/>
  </sheetPr>
  <dimension ref="A1:EY151"/>
  <sheetViews>
    <sheetView tabSelected="1" zoomScaleNormal="67" workbookViewId="0">
      <pane xSplit="3" topLeftCell="D1" activePane="topRight" state="frozen"/>
      <selection pane="topRight"/>
    </sheetView>
  </sheetViews>
  <sheetFormatPr baseColWidth="10" defaultColWidth="0" defaultRowHeight="16" zeroHeight="1" x14ac:dyDescent="0.2"/>
  <cols>
    <col min="1" max="1" width="12.6640625" customWidth="1"/>
    <col min="2" max="2" width="19.33203125" customWidth="1"/>
    <col min="3" max="3" width="4.1640625" customWidth="1"/>
    <col min="4" max="4" width="12.6640625" customWidth="1"/>
    <col min="5" max="5" width="13.33203125" customWidth="1"/>
    <col min="6" max="7" width="15.1640625" customWidth="1"/>
    <col min="8" max="8" width="16.33203125" customWidth="1"/>
    <col min="9" max="9" width="16.5" customWidth="1"/>
    <col min="10" max="10" width="16.1640625" customWidth="1"/>
    <col min="11" max="11" width="16.33203125" customWidth="1"/>
    <col min="12" max="12" width="13.33203125" customWidth="1"/>
    <col min="13" max="13" width="11.83203125" customWidth="1"/>
    <col min="14" max="14" width="12.6640625" customWidth="1"/>
    <col min="15" max="15" width="15.5" customWidth="1"/>
    <col min="16" max="16" width="15.33203125" customWidth="1"/>
    <col min="17" max="17" width="15.1640625" customWidth="1"/>
    <col min="18" max="18" width="16.1640625" customWidth="1"/>
    <col min="19" max="19" width="15" customWidth="1"/>
    <col min="20" max="20" width="16.6640625" customWidth="1"/>
    <col min="21" max="21" width="16.1640625" customWidth="1"/>
    <col min="22" max="23" width="16.6640625" customWidth="1"/>
    <col min="24" max="24" width="16.1640625" customWidth="1"/>
    <col min="25" max="25" width="16.5" customWidth="1"/>
    <col min="26" max="26" width="16.1640625" customWidth="1"/>
    <col min="27" max="27" width="16.33203125" customWidth="1"/>
    <col min="28" max="28" width="16.6640625" customWidth="1"/>
    <col min="29" max="29" width="15" customWidth="1"/>
    <col min="30" max="30" width="15.1640625" customWidth="1"/>
    <col min="31" max="31" width="15.5" customWidth="1"/>
    <col min="32" max="32" width="16.6640625" customWidth="1"/>
    <col min="33" max="35" width="16.33203125" customWidth="1"/>
    <col min="36" max="37" width="16.6640625" customWidth="1"/>
    <col min="38" max="38" width="15.6640625" customWidth="1"/>
    <col min="39" max="40" width="12.6640625" customWidth="1"/>
  </cols>
  <sheetData>
    <row r="1" spans="1:40" x14ac:dyDescent="0.2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4"/>
      <c r="AN1" s="154"/>
    </row>
    <row r="2" spans="1:40" x14ac:dyDescent="0.2">
      <c r="A2" s="153"/>
      <c r="B2" s="53" t="s">
        <v>31</v>
      </c>
      <c r="C2" s="153"/>
      <c r="D2" s="259">
        <v>2025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1"/>
      <c r="P2" s="262">
        <v>2026</v>
      </c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1"/>
      <c r="AB2" s="262">
        <v>2027</v>
      </c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1"/>
      <c r="AN2" s="154"/>
    </row>
    <row r="3" spans="1:40" x14ac:dyDescent="0.2">
      <c r="A3" s="155"/>
      <c r="B3" s="155"/>
      <c r="C3" s="155"/>
      <c r="D3" s="155" t="s">
        <v>6</v>
      </c>
      <c r="E3" s="156" t="s">
        <v>7</v>
      </c>
      <c r="F3" s="156" t="s">
        <v>8</v>
      </c>
      <c r="G3" s="156" t="s">
        <v>9</v>
      </c>
      <c r="H3" s="156" t="s">
        <v>2</v>
      </c>
      <c r="I3" s="156" t="s">
        <v>3</v>
      </c>
      <c r="J3" s="156" t="s">
        <v>4</v>
      </c>
      <c r="K3" s="156" t="s">
        <v>10</v>
      </c>
      <c r="L3" s="156" t="s">
        <v>11</v>
      </c>
      <c r="M3" s="156" t="s">
        <v>12</v>
      </c>
      <c r="N3" s="156" t="s">
        <v>13</v>
      </c>
      <c r="O3" s="156" t="s">
        <v>14</v>
      </c>
      <c r="P3" s="156" t="s">
        <v>6</v>
      </c>
      <c r="Q3" s="156" t="s">
        <v>7</v>
      </c>
      <c r="R3" s="156" t="s">
        <v>8</v>
      </c>
      <c r="S3" s="156" t="s">
        <v>9</v>
      </c>
      <c r="T3" s="156" t="s">
        <v>2</v>
      </c>
      <c r="U3" s="156" t="s">
        <v>3</v>
      </c>
      <c r="V3" s="156" t="s">
        <v>4</v>
      </c>
      <c r="W3" s="156" t="s">
        <v>10</v>
      </c>
      <c r="X3" s="156" t="s">
        <v>11</v>
      </c>
      <c r="Y3" s="156" t="s">
        <v>12</v>
      </c>
      <c r="Z3" s="156" t="s">
        <v>13</v>
      </c>
      <c r="AA3" s="156" t="s">
        <v>14</v>
      </c>
      <c r="AB3" s="156" t="s">
        <v>6</v>
      </c>
      <c r="AC3" s="156" t="s">
        <v>7</v>
      </c>
      <c r="AD3" s="156" t="s">
        <v>8</v>
      </c>
      <c r="AE3" s="156" t="s">
        <v>9</v>
      </c>
      <c r="AF3" s="156" t="s">
        <v>2</v>
      </c>
      <c r="AG3" s="156" t="s">
        <v>3</v>
      </c>
      <c r="AH3" s="156" t="s">
        <v>4</v>
      </c>
      <c r="AI3" s="156" t="s">
        <v>10</v>
      </c>
      <c r="AJ3" s="156" t="s">
        <v>11</v>
      </c>
      <c r="AK3" s="156" t="s">
        <v>12</v>
      </c>
      <c r="AL3" s="156" t="s">
        <v>13</v>
      </c>
      <c r="AM3" s="156" t="s">
        <v>14</v>
      </c>
      <c r="AN3" s="154"/>
    </row>
    <row r="4" spans="1:40" x14ac:dyDescent="0.2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</row>
    <row r="5" spans="1:40" x14ac:dyDescent="0.2">
      <c r="A5" s="157"/>
      <c r="B5" s="158" t="s">
        <v>82</v>
      </c>
      <c r="C5" s="158"/>
      <c r="D5" s="158"/>
      <c r="E5" s="157"/>
      <c r="F5" s="159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</row>
    <row r="6" spans="1:40" x14ac:dyDescent="0.2">
      <c r="A6" s="157"/>
      <c r="B6" s="157"/>
      <c r="C6" s="157"/>
      <c r="D6" s="157"/>
      <c r="E6" s="160"/>
      <c r="F6" s="159"/>
      <c r="G6" s="161" t="s">
        <v>83</v>
      </c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</row>
    <row r="7" spans="1:40" x14ac:dyDescent="0.2">
      <c r="A7" s="157"/>
      <c r="B7" s="157"/>
      <c r="C7" s="157"/>
      <c r="D7" s="157"/>
      <c r="E7" s="160"/>
      <c r="F7" s="171"/>
      <c r="G7" s="283"/>
      <c r="H7" s="159"/>
      <c r="I7" s="159"/>
      <c r="J7" s="157"/>
      <c r="K7" s="157"/>
      <c r="L7" s="159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</row>
    <row r="8" spans="1:40" ht="30" x14ac:dyDescent="0.2">
      <c r="A8" s="164"/>
      <c r="B8" s="164" t="s">
        <v>84</v>
      </c>
      <c r="C8" s="164"/>
      <c r="D8" s="164"/>
      <c r="E8" s="165"/>
      <c r="F8" s="159"/>
      <c r="G8" s="166" t="s">
        <v>85</v>
      </c>
      <c r="H8" s="166" t="s">
        <v>86</v>
      </c>
      <c r="I8" s="166" t="s">
        <v>87</v>
      </c>
      <c r="J8" s="167"/>
      <c r="K8" s="168"/>
      <c r="L8" s="166" t="s">
        <v>88</v>
      </c>
      <c r="M8" s="167"/>
      <c r="N8" s="169"/>
      <c r="O8" s="169"/>
      <c r="P8" s="166" t="s">
        <v>89</v>
      </c>
      <c r="Q8" s="170"/>
      <c r="R8" s="166" t="s">
        <v>85</v>
      </c>
      <c r="S8" s="166" t="s">
        <v>90</v>
      </c>
      <c r="T8" s="166" t="s">
        <v>91</v>
      </c>
      <c r="U8" s="166" t="s">
        <v>87</v>
      </c>
      <c r="V8" s="170"/>
      <c r="W8" s="166" t="s">
        <v>86</v>
      </c>
      <c r="X8" s="166" t="s">
        <v>92</v>
      </c>
      <c r="Y8" s="170"/>
      <c r="Z8" s="164"/>
      <c r="AA8" s="166" t="s">
        <v>88</v>
      </c>
      <c r="AB8" s="166" t="s">
        <v>89</v>
      </c>
      <c r="AC8" s="170"/>
      <c r="AD8" s="166" t="s">
        <v>85</v>
      </c>
      <c r="AE8" s="166" t="s">
        <v>90</v>
      </c>
      <c r="AF8" s="166" t="s">
        <v>91</v>
      </c>
      <c r="AG8" s="166" t="s">
        <v>87</v>
      </c>
      <c r="AH8" s="170"/>
      <c r="AI8" s="166" t="s">
        <v>86</v>
      </c>
      <c r="AJ8" s="166" t="s">
        <v>92</v>
      </c>
      <c r="AK8" s="170"/>
      <c r="AL8" s="164"/>
      <c r="AM8" s="166" t="s">
        <v>88</v>
      </c>
      <c r="AN8" s="164"/>
    </row>
    <row r="9" spans="1:40" x14ac:dyDescent="0.2">
      <c r="A9" s="157"/>
      <c r="B9" s="157"/>
      <c r="C9" s="157"/>
      <c r="D9" s="157"/>
      <c r="E9" s="171"/>
      <c r="F9" s="159"/>
      <c r="G9" s="284"/>
      <c r="H9" s="172"/>
      <c r="I9" s="173"/>
      <c r="J9" s="157"/>
      <c r="K9" s="157"/>
      <c r="L9" s="172"/>
      <c r="M9" s="157"/>
      <c r="N9" s="157"/>
      <c r="O9" s="157"/>
      <c r="P9" s="159"/>
      <c r="Q9" s="159"/>
      <c r="R9" s="159"/>
      <c r="S9" s="159"/>
      <c r="T9" s="159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</row>
    <row r="10" spans="1:40" x14ac:dyDescent="0.2">
      <c r="A10" s="157"/>
      <c r="B10" s="157" t="s">
        <v>93</v>
      </c>
      <c r="C10" s="157"/>
      <c r="D10" s="160"/>
      <c r="E10" s="257" t="s">
        <v>94</v>
      </c>
      <c r="F10" s="258"/>
      <c r="G10" s="263"/>
      <c r="H10" s="174"/>
      <c r="I10" s="175" t="s">
        <v>95</v>
      </c>
      <c r="J10" s="176"/>
      <c r="K10" s="159"/>
      <c r="L10" s="159"/>
      <c r="M10" s="159"/>
      <c r="N10" s="159"/>
      <c r="O10" s="171"/>
      <c r="P10" s="257" t="s">
        <v>96</v>
      </c>
      <c r="Q10" s="258"/>
      <c r="R10" s="258"/>
      <c r="S10" s="177" t="s">
        <v>97</v>
      </c>
      <c r="T10" s="162"/>
      <c r="U10" s="162"/>
      <c r="V10" s="157"/>
      <c r="W10" s="159"/>
      <c r="X10" s="159"/>
      <c r="Y10" s="159"/>
      <c r="Z10" s="159"/>
      <c r="AA10" s="159"/>
      <c r="AB10" s="257" t="s">
        <v>98</v>
      </c>
      <c r="AC10" s="258"/>
      <c r="AD10" s="258"/>
      <c r="AE10" s="177" t="s">
        <v>99</v>
      </c>
      <c r="AG10" s="157"/>
      <c r="AH10" s="157"/>
      <c r="AI10" s="157"/>
      <c r="AJ10" s="157"/>
      <c r="AK10" s="157"/>
      <c r="AL10" s="157"/>
      <c r="AM10" s="157"/>
      <c r="AN10" s="157"/>
    </row>
    <row r="11" spans="1:40" x14ac:dyDescent="0.2">
      <c r="A11" s="157"/>
      <c r="B11" s="157" t="s">
        <v>100</v>
      </c>
      <c r="C11" s="157"/>
      <c r="D11" s="157"/>
      <c r="E11" s="178"/>
      <c r="F11" s="178"/>
      <c r="G11" s="266" t="s">
        <v>101</v>
      </c>
      <c r="H11" s="267"/>
      <c r="I11" s="267"/>
      <c r="J11" s="267"/>
      <c r="K11" s="267"/>
      <c r="L11" s="267"/>
      <c r="M11" s="267"/>
      <c r="N11" s="267"/>
      <c r="O11" s="268"/>
      <c r="P11" s="179"/>
      <c r="Q11" s="172"/>
      <c r="R11" s="172"/>
      <c r="S11" s="172"/>
      <c r="T11" s="172"/>
      <c r="U11" s="157"/>
      <c r="V11" s="160"/>
      <c r="W11" s="266" t="s">
        <v>102</v>
      </c>
      <c r="X11" s="267"/>
      <c r="Y11" s="267"/>
      <c r="Z11" s="267"/>
      <c r="AA11" s="268"/>
      <c r="AB11" s="162"/>
      <c r="AC11" s="162"/>
      <c r="AD11" s="162"/>
      <c r="AE11" s="162"/>
      <c r="AF11" s="162"/>
      <c r="AG11" s="157"/>
      <c r="AH11" s="157"/>
      <c r="AI11" s="157"/>
      <c r="AJ11" s="157"/>
      <c r="AK11" s="157"/>
      <c r="AL11" s="157"/>
      <c r="AM11" s="157"/>
      <c r="AN11" s="157"/>
    </row>
    <row r="12" spans="1:40" x14ac:dyDescent="0.2">
      <c r="A12" s="164"/>
      <c r="B12" s="164" t="s">
        <v>103</v>
      </c>
      <c r="C12" s="164"/>
      <c r="D12" s="164"/>
      <c r="E12" s="165"/>
      <c r="F12" s="178"/>
      <c r="G12" s="285"/>
      <c r="H12" s="180"/>
      <c r="I12" s="180"/>
      <c r="J12" s="181"/>
      <c r="K12" s="182" t="s">
        <v>104</v>
      </c>
      <c r="L12" s="183"/>
      <c r="M12" s="180"/>
      <c r="N12" s="180"/>
      <c r="O12" s="180"/>
      <c r="P12" s="164"/>
      <c r="Q12" s="164"/>
      <c r="R12" s="164"/>
      <c r="S12" s="164"/>
      <c r="T12" s="164"/>
      <c r="U12" s="182" t="s">
        <v>105</v>
      </c>
      <c r="V12" s="164"/>
      <c r="W12" s="182" t="s">
        <v>201</v>
      </c>
      <c r="X12" s="180"/>
      <c r="Y12" s="180"/>
      <c r="Z12" s="180"/>
      <c r="AA12" s="180"/>
      <c r="AB12" s="180"/>
      <c r="AC12" s="180"/>
      <c r="AD12" s="180"/>
      <c r="AE12" s="180"/>
      <c r="AF12" s="164"/>
      <c r="AG12" s="164"/>
      <c r="AH12" s="182" t="s">
        <v>202</v>
      </c>
      <c r="AI12" s="164"/>
      <c r="AJ12" s="164"/>
      <c r="AK12" s="164"/>
      <c r="AL12" s="164"/>
      <c r="AM12" s="164"/>
      <c r="AN12" s="164"/>
    </row>
    <row r="13" spans="1:40" x14ac:dyDescent="0.2">
      <c r="A13" s="157"/>
      <c r="B13" s="157"/>
      <c r="C13" s="157"/>
      <c r="D13" s="157"/>
      <c r="E13" s="160"/>
      <c r="F13" s="178"/>
      <c r="G13" s="199"/>
      <c r="H13" s="159"/>
      <c r="I13" s="157"/>
      <c r="J13" s="157"/>
      <c r="K13" s="172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</row>
    <row r="14" spans="1:40" x14ac:dyDescent="0.2">
      <c r="A14" s="157"/>
      <c r="B14" s="157" t="s">
        <v>106</v>
      </c>
      <c r="C14" s="157"/>
      <c r="D14" s="157"/>
      <c r="E14" s="160"/>
      <c r="F14" s="178"/>
      <c r="G14" s="184"/>
      <c r="H14" s="221" t="s">
        <v>107</v>
      </c>
      <c r="I14" s="162"/>
      <c r="J14" s="157"/>
      <c r="K14" s="221" t="s">
        <v>107</v>
      </c>
      <c r="L14" s="157"/>
      <c r="M14" s="157"/>
      <c r="N14" s="157"/>
      <c r="O14" s="157"/>
      <c r="P14" s="269" t="s">
        <v>107</v>
      </c>
      <c r="Q14" s="270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269" t="s">
        <v>107</v>
      </c>
      <c r="AC14" s="270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</row>
    <row r="15" spans="1:40" x14ac:dyDescent="0.2">
      <c r="A15" s="157"/>
      <c r="B15" s="157"/>
      <c r="C15" s="157"/>
      <c r="D15" s="157"/>
      <c r="E15" s="160"/>
      <c r="F15" s="178"/>
      <c r="G15" s="286"/>
      <c r="H15" s="173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</row>
    <row r="16" spans="1:40" x14ac:dyDescent="0.2">
      <c r="A16" s="157"/>
      <c r="B16" s="157" t="s">
        <v>108</v>
      </c>
      <c r="C16" s="157"/>
      <c r="D16" s="157"/>
      <c r="E16" s="271" t="s">
        <v>109</v>
      </c>
      <c r="F16" s="272"/>
      <c r="G16" s="272"/>
      <c r="H16" s="272"/>
      <c r="I16" s="272"/>
      <c r="J16" s="272"/>
      <c r="K16" s="272"/>
      <c r="L16" s="272"/>
      <c r="M16" s="272"/>
      <c r="N16" s="272"/>
      <c r="O16" s="273"/>
      <c r="P16" s="271" t="s">
        <v>109</v>
      </c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4"/>
      <c r="AB16" s="271" t="s">
        <v>109</v>
      </c>
      <c r="AC16" s="272"/>
      <c r="AD16" s="272"/>
      <c r="AE16" s="272"/>
      <c r="AF16" s="272"/>
      <c r="AG16" s="272"/>
      <c r="AH16" s="272"/>
      <c r="AI16" s="272"/>
      <c r="AJ16" s="272"/>
      <c r="AK16" s="272"/>
      <c r="AL16" s="272"/>
      <c r="AM16" s="273"/>
      <c r="AN16" s="162"/>
    </row>
    <row r="17" spans="1:40" ht="32" x14ac:dyDescent="0.2">
      <c r="A17" s="169"/>
      <c r="B17" s="186" t="s">
        <v>110</v>
      </c>
      <c r="C17" s="169"/>
      <c r="D17" s="169"/>
      <c r="E17" s="168"/>
      <c r="F17" s="168"/>
      <c r="G17" s="187" t="s">
        <v>111</v>
      </c>
      <c r="H17" s="187" t="s">
        <v>112</v>
      </c>
      <c r="I17" s="188"/>
      <c r="J17" s="189"/>
      <c r="K17" s="187" t="s">
        <v>113</v>
      </c>
      <c r="L17" s="190"/>
      <c r="M17" s="189"/>
      <c r="N17" s="189"/>
      <c r="O17" s="187" t="s">
        <v>114</v>
      </c>
      <c r="P17" s="189"/>
      <c r="Q17" s="187" t="s">
        <v>115</v>
      </c>
      <c r="R17" s="188"/>
      <c r="S17" s="187" t="s">
        <v>116</v>
      </c>
      <c r="T17" s="187" t="s">
        <v>112</v>
      </c>
      <c r="U17" s="189"/>
      <c r="V17" s="187" t="s">
        <v>111</v>
      </c>
      <c r="W17" s="189"/>
      <c r="X17" s="189"/>
      <c r="Y17" s="189"/>
      <c r="Z17" s="191" t="s">
        <v>113</v>
      </c>
      <c r="AA17" s="191" t="s">
        <v>114</v>
      </c>
      <c r="AB17" s="189"/>
      <c r="AC17" s="187" t="s">
        <v>115</v>
      </c>
      <c r="AD17" s="188"/>
      <c r="AE17" s="187" t="s">
        <v>116</v>
      </c>
      <c r="AF17" s="187" t="s">
        <v>112</v>
      </c>
      <c r="AG17" s="189"/>
      <c r="AH17" s="187" t="s">
        <v>111</v>
      </c>
      <c r="AI17" s="189"/>
      <c r="AJ17" s="189"/>
      <c r="AK17" s="189"/>
      <c r="AL17" s="191" t="s">
        <v>113</v>
      </c>
      <c r="AM17" s="169"/>
      <c r="AN17" s="169"/>
    </row>
    <row r="18" spans="1:40" ht="17" thickBot="1" x14ac:dyDescent="0.25">
      <c r="A18" s="157"/>
      <c r="B18" s="159"/>
      <c r="C18" s="159"/>
      <c r="D18" s="159"/>
      <c r="E18" s="171"/>
      <c r="F18" s="171"/>
      <c r="G18" s="287"/>
      <c r="H18" s="159"/>
      <c r="I18" s="159"/>
      <c r="J18" s="173"/>
      <c r="K18" s="173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</row>
    <row r="19" spans="1:40" x14ac:dyDescent="0.2">
      <c r="A19" s="157"/>
      <c r="B19" s="192"/>
      <c r="C19" s="192"/>
      <c r="D19" s="192"/>
      <c r="E19" s="193"/>
      <c r="F19" s="193"/>
      <c r="G19" s="194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</row>
    <row r="20" spans="1:40" x14ac:dyDescent="0.2">
      <c r="A20" s="157"/>
      <c r="B20" s="158" t="s">
        <v>117</v>
      </c>
      <c r="C20" s="157"/>
      <c r="D20" s="157"/>
      <c r="E20" s="157"/>
      <c r="F20" s="157"/>
      <c r="G20" s="184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  <c r="AK20" s="157"/>
      <c r="AL20" s="157"/>
      <c r="AM20" s="157"/>
      <c r="AN20" s="157"/>
    </row>
    <row r="21" spans="1:40" x14ac:dyDescent="0.2">
      <c r="A21" s="157"/>
      <c r="B21" s="157"/>
      <c r="C21" s="157"/>
      <c r="D21" s="157"/>
      <c r="E21" s="157"/>
      <c r="F21" s="157"/>
      <c r="G21" s="199"/>
      <c r="H21" s="157"/>
      <c r="I21" s="157"/>
      <c r="J21" s="157"/>
      <c r="K21" s="159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</row>
    <row r="22" spans="1:40" x14ac:dyDescent="0.2">
      <c r="A22" s="157"/>
      <c r="B22" s="157" t="s">
        <v>118</v>
      </c>
      <c r="C22" s="157"/>
      <c r="D22" s="157"/>
      <c r="E22" s="157"/>
      <c r="F22" s="157"/>
      <c r="G22" s="184"/>
      <c r="I22" s="195" t="s">
        <v>119</v>
      </c>
      <c r="J22" s="197"/>
      <c r="K22" s="195" t="s">
        <v>119</v>
      </c>
      <c r="L22" s="198"/>
      <c r="M22" s="196"/>
      <c r="N22" s="196"/>
      <c r="O22" s="196"/>
      <c r="P22" s="196"/>
      <c r="Q22" s="196"/>
      <c r="R22" s="195" t="s">
        <v>119</v>
      </c>
      <c r="S22" s="196"/>
      <c r="T22" s="195" t="s">
        <v>119</v>
      </c>
      <c r="U22" s="196"/>
      <c r="V22" s="196"/>
      <c r="W22" s="195" t="s">
        <v>119</v>
      </c>
      <c r="X22" s="196"/>
      <c r="Y22" s="196"/>
      <c r="Z22" s="195" t="s">
        <v>119</v>
      </c>
      <c r="AA22" s="157"/>
      <c r="AB22" s="196"/>
      <c r="AC22" s="196"/>
      <c r="AD22" s="195" t="s">
        <v>119</v>
      </c>
      <c r="AE22" s="196"/>
      <c r="AF22" s="195" t="s">
        <v>119</v>
      </c>
      <c r="AG22" s="196"/>
      <c r="AH22" s="196"/>
      <c r="AI22" s="195" t="s">
        <v>119</v>
      </c>
      <c r="AJ22" s="196"/>
      <c r="AK22" s="196"/>
      <c r="AL22" s="195" t="s">
        <v>119</v>
      </c>
      <c r="AM22" s="157"/>
      <c r="AN22" s="157"/>
    </row>
    <row r="23" spans="1:40" x14ac:dyDescent="0.2">
      <c r="A23" s="157"/>
      <c r="B23" s="157"/>
      <c r="C23" s="157"/>
      <c r="D23" s="157"/>
      <c r="E23" s="160"/>
      <c r="F23" s="157"/>
      <c r="G23" s="163"/>
      <c r="H23" s="159"/>
      <c r="I23" s="157"/>
      <c r="J23" s="157"/>
      <c r="K23" s="172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157"/>
      <c r="AN23" s="157"/>
    </row>
    <row r="24" spans="1:40" ht="30" x14ac:dyDescent="0.2">
      <c r="A24" s="169"/>
      <c r="B24" s="186" t="s">
        <v>120</v>
      </c>
      <c r="C24" s="169"/>
      <c r="D24" s="169"/>
      <c r="E24" s="168"/>
      <c r="F24" s="157"/>
      <c r="G24" s="288" t="s">
        <v>121</v>
      </c>
      <c r="H24" s="166" t="s">
        <v>122</v>
      </c>
      <c r="I24" s="166" t="s">
        <v>123</v>
      </c>
      <c r="J24" s="167"/>
      <c r="K24" s="166" t="s">
        <v>124</v>
      </c>
      <c r="L24" s="169"/>
      <c r="M24" s="169"/>
      <c r="N24" s="169"/>
      <c r="O24" s="169"/>
      <c r="P24" s="166" t="s">
        <v>125</v>
      </c>
      <c r="Q24" s="166" t="s">
        <v>121</v>
      </c>
      <c r="R24" s="166" t="s">
        <v>126</v>
      </c>
      <c r="T24" s="166" t="s">
        <v>122</v>
      </c>
      <c r="U24" s="166" t="s">
        <v>127</v>
      </c>
      <c r="V24" s="169"/>
      <c r="W24" s="166" t="s">
        <v>128</v>
      </c>
      <c r="X24" s="166" t="s">
        <v>123</v>
      </c>
      <c r="Y24" s="169"/>
      <c r="Z24" s="166" t="s">
        <v>124</v>
      </c>
      <c r="AA24" s="169"/>
      <c r="AB24" s="166" t="s">
        <v>125</v>
      </c>
      <c r="AC24" s="166" t="s">
        <v>121</v>
      </c>
      <c r="AD24" s="166" t="s">
        <v>126</v>
      </c>
      <c r="AF24" s="166" t="s">
        <v>122</v>
      </c>
      <c r="AG24" s="166" t="s">
        <v>127</v>
      </c>
      <c r="AH24" s="169"/>
      <c r="AI24" s="166" t="s">
        <v>128</v>
      </c>
      <c r="AJ24" s="166" t="s">
        <v>123</v>
      </c>
      <c r="AK24" s="169"/>
      <c r="AL24" s="166" t="s">
        <v>124</v>
      </c>
      <c r="AM24" s="169"/>
      <c r="AN24" s="169"/>
    </row>
    <row r="25" spans="1:40" x14ac:dyDescent="0.2">
      <c r="A25" s="157"/>
      <c r="B25" s="157"/>
      <c r="C25" s="157"/>
      <c r="D25" s="157"/>
      <c r="E25" s="160"/>
      <c r="F25" s="157"/>
      <c r="G25" s="200"/>
      <c r="H25" s="172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157"/>
      <c r="AN25" s="157"/>
    </row>
    <row r="26" spans="1:40" ht="30" x14ac:dyDescent="0.2">
      <c r="A26" s="164"/>
      <c r="B26" s="201" t="s">
        <v>129</v>
      </c>
      <c r="C26" s="202"/>
      <c r="D26" s="202"/>
      <c r="E26" s="168"/>
      <c r="F26" s="157"/>
      <c r="G26" s="203"/>
      <c r="H26" s="204" t="s">
        <v>130</v>
      </c>
      <c r="I26" s="204" t="s">
        <v>131</v>
      </c>
      <c r="J26" s="164"/>
      <c r="K26" s="205" t="s">
        <v>132</v>
      </c>
      <c r="L26" s="204" t="s">
        <v>133</v>
      </c>
      <c r="M26" s="204" t="s">
        <v>134</v>
      </c>
      <c r="N26" s="164"/>
      <c r="O26" s="164"/>
      <c r="P26" s="164"/>
      <c r="Q26" s="204" t="s">
        <v>134</v>
      </c>
      <c r="R26" s="204" t="s">
        <v>135</v>
      </c>
      <c r="S26" s="204" t="s">
        <v>136</v>
      </c>
      <c r="T26" s="204" t="s">
        <v>130</v>
      </c>
      <c r="U26" s="204" t="s">
        <v>131</v>
      </c>
      <c r="V26" s="164"/>
      <c r="W26" s="204" t="s">
        <v>137</v>
      </c>
      <c r="X26" s="204" t="s">
        <v>138</v>
      </c>
      <c r="Y26" s="204" t="s">
        <v>134</v>
      </c>
      <c r="Z26" s="204" t="s">
        <v>132</v>
      </c>
      <c r="AA26" s="204" t="s">
        <v>139</v>
      </c>
      <c r="AB26" s="169"/>
      <c r="AC26" s="204" t="s">
        <v>134</v>
      </c>
      <c r="AD26" s="204" t="s">
        <v>135</v>
      </c>
      <c r="AE26" s="204" t="s">
        <v>136</v>
      </c>
      <c r="AF26" s="204" t="s">
        <v>130</v>
      </c>
      <c r="AG26" s="204" t="s">
        <v>131</v>
      </c>
      <c r="AH26" s="164"/>
      <c r="AI26" s="204" t="s">
        <v>137</v>
      </c>
      <c r="AJ26" s="204" t="s">
        <v>138</v>
      </c>
      <c r="AK26" s="204" t="s">
        <v>134</v>
      </c>
      <c r="AL26" s="204" t="s">
        <v>132</v>
      </c>
      <c r="AM26" s="204" t="s">
        <v>139</v>
      </c>
      <c r="AN26" s="164"/>
    </row>
    <row r="27" spans="1:40" ht="30" x14ac:dyDescent="0.2">
      <c r="A27" s="157"/>
      <c r="B27" s="202" t="s">
        <v>140</v>
      </c>
      <c r="C27" s="157"/>
      <c r="D27" s="157"/>
      <c r="E27" s="160"/>
      <c r="F27" s="157"/>
      <c r="G27" s="185"/>
      <c r="H27" s="160"/>
      <c r="I27" s="159"/>
      <c r="K27" s="172"/>
      <c r="L27" s="206" t="s">
        <v>141</v>
      </c>
      <c r="M27" s="160"/>
      <c r="N27" s="160"/>
      <c r="O27" s="204" t="s">
        <v>58</v>
      </c>
      <c r="P27" s="204" t="s">
        <v>142</v>
      </c>
      <c r="Q27" s="204" t="s">
        <v>143</v>
      </c>
      <c r="R27" s="160"/>
      <c r="S27" s="204" t="s">
        <v>144</v>
      </c>
      <c r="T27" s="160"/>
      <c r="U27" s="160"/>
      <c r="V27" s="160"/>
      <c r="W27" s="204" t="s">
        <v>141</v>
      </c>
      <c r="X27" s="160"/>
      <c r="Y27" s="160"/>
      <c r="Z27" s="160"/>
      <c r="AA27" s="204" t="s">
        <v>58</v>
      </c>
      <c r="AB27" s="204" t="s">
        <v>142</v>
      </c>
      <c r="AC27" s="204" t="s">
        <v>143</v>
      </c>
      <c r="AD27" s="160"/>
      <c r="AE27" s="204" t="s">
        <v>144</v>
      </c>
      <c r="AF27" s="160"/>
      <c r="AG27" s="160"/>
      <c r="AH27" s="160"/>
      <c r="AI27" s="204" t="s">
        <v>141</v>
      </c>
      <c r="AJ27" s="160"/>
      <c r="AK27" s="160"/>
      <c r="AL27" s="160"/>
      <c r="AM27" s="204" t="s">
        <v>58</v>
      </c>
      <c r="AN27" s="160"/>
    </row>
    <row r="28" spans="1:40" x14ac:dyDescent="0.2">
      <c r="A28" s="157"/>
      <c r="B28" s="157"/>
      <c r="C28" s="157"/>
      <c r="D28" s="157"/>
      <c r="E28" s="160"/>
      <c r="F28" s="157"/>
      <c r="G28" s="184"/>
      <c r="H28" s="157"/>
      <c r="I28" s="159"/>
      <c r="J28" s="157"/>
      <c r="K28" s="172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7"/>
      <c r="AH28" s="157"/>
      <c r="AI28" s="157"/>
      <c r="AJ28" s="157"/>
      <c r="AK28" s="157"/>
      <c r="AL28" s="157"/>
      <c r="AM28" s="157"/>
      <c r="AN28" s="157"/>
    </row>
    <row r="29" spans="1:40" ht="30" x14ac:dyDescent="0.2">
      <c r="A29" s="169"/>
      <c r="B29" s="157" t="s">
        <v>145</v>
      </c>
      <c r="C29" s="169"/>
      <c r="D29" s="169"/>
      <c r="E29" s="168"/>
      <c r="F29" s="157"/>
      <c r="G29" s="207"/>
      <c r="H29" s="168"/>
      <c r="I29" s="157"/>
      <c r="J29" s="206" t="s">
        <v>146</v>
      </c>
      <c r="K29" s="169"/>
      <c r="L29" s="169"/>
      <c r="M29" s="169"/>
      <c r="N29" s="206" t="s">
        <v>147</v>
      </c>
      <c r="O29" s="206" t="s">
        <v>148</v>
      </c>
      <c r="P29" s="206" t="s">
        <v>149</v>
      </c>
      <c r="Q29" s="167"/>
      <c r="R29" s="206" t="s">
        <v>150</v>
      </c>
      <c r="S29" s="169"/>
      <c r="T29" s="169"/>
      <c r="U29" s="169"/>
      <c r="V29" s="206" t="s">
        <v>146</v>
      </c>
      <c r="W29" s="169"/>
      <c r="X29" s="167"/>
      <c r="Y29" s="167"/>
      <c r="Z29" s="206" t="s">
        <v>147</v>
      </c>
      <c r="AA29" s="206" t="s">
        <v>148</v>
      </c>
      <c r="AB29" s="206" t="s">
        <v>149</v>
      </c>
      <c r="AC29" s="167"/>
      <c r="AD29" s="206" t="s">
        <v>150</v>
      </c>
      <c r="AE29" s="169"/>
      <c r="AF29" s="169"/>
      <c r="AG29" s="169"/>
      <c r="AH29" s="206" t="s">
        <v>146</v>
      </c>
      <c r="AI29" s="169"/>
      <c r="AJ29" s="169"/>
      <c r="AK29" s="169"/>
      <c r="AL29" s="206" t="s">
        <v>147</v>
      </c>
      <c r="AM29" s="169"/>
      <c r="AN29" s="169"/>
    </row>
    <row r="30" spans="1:40" x14ac:dyDescent="0.2">
      <c r="A30" s="169"/>
      <c r="B30" s="186"/>
      <c r="C30" s="169"/>
      <c r="D30" s="169"/>
      <c r="E30" s="168"/>
      <c r="F30" s="157"/>
      <c r="G30" s="207"/>
      <c r="H30" s="168"/>
      <c r="I30" s="157"/>
      <c r="J30" s="167"/>
      <c r="K30" s="208"/>
      <c r="L30" s="169"/>
      <c r="M30" s="169"/>
      <c r="N30" s="169"/>
      <c r="O30" s="169"/>
      <c r="P30" s="167"/>
      <c r="Q30" s="167"/>
      <c r="R30" s="167"/>
      <c r="S30" s="169"/>
      <c r="T30" s="169"/>
      <c r="U30" s="169"/>
      <c r="V30" s="169"/>
      <c r="W30" s="169"/>
      <c r="X30" s="167"/>
      <c r="Y30" s="167"/>
      <c r="Z30" s="208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69"/>
      <c r="AL30" s="169"/>
      <c r="AM30" s="169"/>
      <c r="AN30" s="169"/>
    </row>
    <row r="31" spans="1:40" ht="30" x14ac:dyDescent="0.2">
      <c r="A31" s="169"/>
      <c r="B31" s="186" t="s">
        <v>151</v>
      </c>
      <c r="C31" s="169"/>
      <c r="D31" s="169"/>
      <c r="E31" s="168"/>
      <c r="F31" s="157"/>
      <c r="G31" s="207"/>
      <c r="H31" s="209" t="s">
        <v>152</v>
      </c>
      <c r="I31" s="209" t="s">
        <v>153</v>
      </c>
      <c r="J31" s="167"/>
      <c r="K31" s="209" t="s">
        <v>154</v>
      </c>
      <c r="L31" s="169"/>
      <c r="M31" s="169"/>
      <c r="N31" s="169"/>
      <c r="O31" s="169"/>
      <c r="P31" s="169"/>
      <c r="Q31" s="169"/>
      <c r="R31" s="209" t="s">
        <v>155</v>
      </c>
      <c r="S31" s="167"/>
      <c r="T31" s="209" t="s">
        <v>152</v>
      </c>
      <c r="U31" s="169"/>
      <c r="V31" s="169"/>
      <c r="W31" s="169"/>
      <c r="X31" s="209" t="s">
        <v>153</v>
      </c>
      <c r="Y31" s="167"/>
      <c r="Z31" s="209" t="s">
        <v>154</v>
      </c>
      <c r="AA31" s="169"/>
      <c r="AB31" s="169"/>
      <c r="AC31" s="169"/>
      <c r="AD31" s="209" t="s">
        <v>155</v>
      </c>
      <c r="AE31" s="167"/>
      <c r="AF31" s="209" t="s">
        <v>152</v>
      </c>
      <c r="AG31" s="169"/>
      <c r="AH31" s="169"/>
      <c r="AI31" s="169"/>
      <c r="AJ31" s="209" t="s">
        <v>153</v>
      </c>
      <c r="AK31" s="167"/>
      <c r="AL31" s="209" t="s">
        <v>154</v>
      </c>
      <c r="AM31" s="169"/>
      <c r="AN31" s="169"/>
    </row>
    <row r="32" spans="1:40" x14ac:dyDescent="0.2">
      <c r="A32" s="157"/>
      <c r="B32" s="157"/>
      <c r="C32" s="157"/>
      <c r="D32" s="157"/>
      <c r="E32" s="160"/>
      <c r="F32" s="157"/>
      <c r="G32" s="289"/>
      <c r="H32" s="159"/>
      <c r="I32" s="172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  <c r="AG32" s="157"/>
      <c r="AH32" s="157"/>
      <c r="AI32" s="157"/>
      <c r="AJ32" s="157"/>
      <c r="AK32" s="157"/>
      <c r="AL32" s="157"/>
      <c r="AM32" s="157"/>
      <c r="AN32" s="157"/>
    </row>
    <row r="33" spans="1:40" ht="30" x14ac:dyDescent="0.2">
      <c r="A33" s="169"/>
      <c r="B33" s="186" t="s">
        <v>156</v>
      </c>
      <c r="C33" s="169"/>
      <c r="D33" s="169"/>
      <c r="E33" s="169"/>
      <c r="F33" s="157"/>
      <c r="G33" s="210" t="s">
        <v>157</v>
      </c>
      <c r="H33" s="210" t="s">
        <v>158</v>
      </c>
      <c r="I33" s="211" t="s">
        <v>159</v>
      </c>
      <c r="J33" s="212"/>
      <c r="K33" s="212"/>
      <c r="L33" s="169"/>
      <c r="M33" s="169"/>
      <c r="N33" s="169"/>
      <c r="O33" s="169"/>
      <c r="P33" s="210" t="s">
        <v>160</v>
      </c>
      <c r="Q33" s="210" t="s">
        <v>161</v>
      </c>
      <c r="R33" s="210" t="s">
        <v>162</v>
      </c>
      <c r="S33" s="210" t="s">
        <v>163</v>
      </c>
      <c r="U33" s="169"/>
      <c r="V33" s="169"/>
      <c r="W33" s="169"/>
      <c r="X33" s="169"/>
      <c r="Y33" s="169"/>
      <c r="Z33" s="169"/>
      <c r="AA33" s="169"/>
      <c r="AB33" s="210" t="s">
        <v>164</v>
      </c>
      <c r="AC33" s="210" t="s">
        <v>165</v>
      </c>
      <c r="AD33" s="210" t="s">
        <v>166</v>
      </c>
      <c r="AE33" s="210" t="s">
        <v>167</v>
      </c>
      <c r="AG33" s="169"/>
      <c r="AH33" s="169"/>
      <c r="AI33" s="169"/>
      <c r="AJ33" s="169"/>
      <c r="AK33" s="169"/>
      <c r="AL33" s="169"/>
      <c r="AM33" s="169"/>
      <c r="AN33" s="169"/>
    </row>
    <row r="34" spans="1:40" ht="30" x14ac:dyDescent="0.2">
      <c r="A34" s="157"/>
      <c r="B34" s="264" t="s">
        <v>168</v>
      </c>
      <c r="C34" s="157"/>
      <c r="D34" s="157"/>
      <c r="E34" s="160"/>
      <c r="F34" s="157"/>
      <c r="G34" s="290"/>
      <c r="H34" s="182" t="s">
        <v>169</v>
      </c>
      <c r="I34" s="182" t="s">
        <v>170</v>
      </c>
      <c r="J34" s="182" t="s">
        <v>171</v>
      </c>
      <c r="K34" s="182" t="s">
        <v>172</v>
      </c>
      <c r="L34" s="162"/>
      <c r="M34" s="157"/>
      <c r="N34" s="157"/>
      <c r="P34" s="157"/>
      <c r="Q34" s="157"/>
      <c r="R34" s="182" t="s">
        <v>173</v>
      </c>
      <c r="S34" s="182" t="s">
        <v>174</v>
      </c>
      <c r="T34" s="182" t="s">
        <v>175</v>
      </c>
      <c r="U34" s="182" t="s">
        <v>176</v>
      </c>
      <c r="V34" s="157"/>
      <c r="W34" s="157"/>
      <c r="X34" s="157"/>
      <c r="Y34" s="157"/>
      <c r="Z34" s="157"/>
      <c r="AA34" s="157"/>
      <c r="AB34" s="157"/>
      <c r="AC34" s="157"/>
      <c r="AD34" s="157"/>
      <c r="AE34" s="182" t="s">
        <v>203</v>
      </c>
      <c r="AF34" s="182" t="s">
        <v>204</v>
      </c>
      <c r="AG34" s="182" t="s">
        <v>205</v>
      </c>
      <c r="AH34" s="182" t="s">
        <v>206</v>
      </c>
      <c r="AI34" s="157"/>
      <c r="AJ34" s="157"/>
      <c r="AK34" s="157"/>
      <c r="AL34" s="157"/>
      <c r="AM34" s="157"/>
      <c r="AN34" s="157"/>
    </row>
    <row r="35" spans="1:40" s="157" customFormat="1" ht="30" x14ac:dyDescent="0.2">
      <c r="B35" s="265"/>
      <c r="E35" s="160"/>
      <c r="G35" s="184"/>
      <c r="T35" s="182" t="s">
        <v>207</v>
      </c>
      <c r="U35" s="182" t="s">
        <v>208</v>
      </c>
      <c r="V35" s="182" t="s">
        <v>209</v>
      </c>
      <c r="W35" s="182" t="s">
        <v>210</v>
      </c>
    </row>
    <row r="36" spans="1:40" x14ac:dyDescent="0.2">
      <c r="A36" s="157"/>
      <c r="B36" s="157"/>
      <c r="C36" s="157"/>
      <c r="D36" s="157"/>
      <c r="E36" s="160"/>
      <c r="F36" s="157"/>
      <c r="G36" s="184"/>
      <c r="H36" s="157"/>
      <c r="I36" s="173"/>
      <c r="J36" s="172"/>
      <c r="K36" s="172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157"/>
      <c r="AG36" s="157"/>
      <c r="AH36" s="157"/>
      <c r="AI36" s="157"/>
      <c r="AJ36" s="157"/>
      <c r="AK36" s="157"/>
      <c r="AL36" s="157"/>
      <c r="AM36" s="157"/>
      <c r="AN36" s="157"/>
    </row>
    <row r="37" spans="1:40" ht="30" x14ac:dyDescent="0.2">
      <c r="A37" s="169"/>
      <c r="B37" s="186" t="s">
        <v>177</v>
      </c>
      <c r="C37" s="169"/>
      <c r="D37" s="169"/>
      <c r="E37" s="168"/>
      <c r="F37" s="157"/>
      <c r="G37" s="291"/>
      <c r="H37" s="213" t="s">
        <v>178</v>
      </c>
      <c r="I37" s="213" t="s">
        <v>179</v>
      </c>
      <c r="J37" s="213" t="s">
        <v>180</v>
      </c>
      <c r="K37" s="213" t="s">
        <v>181</v>
      </c>
      <c r="L37" s="213" t="s">
        <v>179</v>
      </c>
      <c r="M37" s="213" t="s">
        <v>182</v>
      </c>
      <c r="N37" s="169"/>
      <c r="O37" s="169"/>
      <c r="P37" s="169"/>
      <c r="Q37" s="169"/>
      <c r="R37" s="169"/>
      <c r="S37" s="213" t="s">
        <v>181</v>
      </c>
      <c r="T37" s="213" t="s">
        <v>179</v>
      </c>
      <c r="U37" s="213" t="s">
        <v>182</v>
      </c>
      <c r="V37" s="167"/>
      <c r="W37" s="213" t="s">
        <v>181</v>
      </c>
      <c r="X37" s="213" t="s">
        <v>179</v>
      </c>
      <c r="Y37" s="213" t="s">
        <v>182</v>
      </c>
      <c r="AA37" s="169"/>
      <c r="AB37" s="169"/>
      <c r="AC37" s="169"/>
      <c r="AD37" s="169"/>
      <c r="AE37" s="213" t="s">
        <v>181</v>
      </c>
      <c r="AF37" s="213" t="s">
        <v>179</v>
      </c>
      <c r="AG37" s="213" t="s">
        <v>182</v>
      </c>
      <c r="AH37" s="167"/>
      <c r="AI37" s="213" t="s">
        <v>181</v>
      </c>
      <c r="AJ37" s="213" t="s">
        <v>179</v>
      </c>
      <c r="AK37" s="213" t="s">
        <v>182</v>
      </c>
      <c r="AL37" s="169"/>
      <c r="AM37" s="169"/>
      <c r="AN37" s="169"/>
    </row>
    <row r="38" spans="1:40" ht="30" x14ac:dyDescent="0.2">
      <c r="A38" s="169"/>
      <c r="B38" s="186" t="s">
        <v>183</v>
      </c>
      <c r="C38" s="169"/>
      <c r="D38" s="169"/>
      <c r="E38" s="168"/>
      <c r="F38" s="157"/>
      <c r="G38" s="207"/>
      <c r="H38" s="169"/>
      <c r="I38" s="189"/>
      <c r="J38" s="169"/>
      <c r="K38" s="169"/>
      <c r="L38" s="169"/>
      <c r="M38" s="169"/>
      <c r="N38" s="169"/>
      <c r="O38" s="169"/>
      <c r="P38" s="169"/>
      <c r="Q38" s="169"/>
      <c r="R38" s="213" t="s">
        <v>184</v>
      </c>
      <c r="S38" s="213" t="s">
        <v>185</v>
      </c>
      <c r="T38" s="213" t="s">
        <v>186</v>
      </c>
      <c r="U38" s="167"/>
      <c r="V38" s="213" t="s">
        <v>184</v>
      </c>
      <c r="W38" s="213" t="s">
        <v>185</v>
      </c>
      <c r="X38" s="213" t="s">
        <v>186</v>
      </c>
      <c r="Y38" s="169"/>
      <c r="Z38" s="169"/>
      <c r="AA38" s="169"/>
      <c r="AB38" s="169"/>
      <c r="AC38" s="169"/>
      <c r="AD38" s="169"/>
      <c r="AE38" s="213" t="s">
        <v>184</v>
      </c>
      <c r="AF38" s="213" t="s">
        <v>185</v>
      </c>
      <c r="AG38" s="213" t="s">
        <v>187</v>
      </c>
      <c r="AH38" s="213" t="s">
        <v>184</v>
      </c>
      <c r="AI38" s="213" t="s">
        <v>185</v>
      </c>
      <c r="AJ38" s="213" t="s">
        <v>187</v>
      </c>
      <c r="AK38" s="208"/>
      <c r="AL38" s="169"/>
      <c r="AM38" s="169"/>
      <c r="AN38" s="169"/>
    </row>
    <row r="39" spans="1:40" x14ac:dyDescent="0.2">
      <c r="A39" s="157"/>
      <c r="B39" s="186" t="s">
        <v>188</v>
      </c>
      <c r="C39" s="157"/>
      <c r="D39" s="157"/>
      <c r="E39" s="160"/>
      <c r="F39" s="157"/>
      <c r="G39" s="184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7"/>
      <c r="AB39" s="157"/>
      <c r="AC39" s="157"/>
      <c r="AD39" s="214" t="s">
        <v>189</v>
      </c>
      <c r="AE39" s="214" t="s">
        <v>190</v>
      </c>
      <c r="AF39" s="214" t="s">
        <v>191</v>
      </c>
      <c r="AG39" s="214" t="s">
        <v>189</v>
      </c>
      <c r="AH39" s="214" t="s">
        <v>190</v>
      </c>
      <c r="AI39" s="214" t="s">
        <v>191</v>
      </c>
      <c r="AK39" s="157"/>
      <c r="AM39" s="157"/>
      <c r="AN39" s="157"/>
    </row>
    <row r="40" spans="1:40" x14ac:dyDescent="0.2">
      <c r="A40" s="157"/>
      <c r="B40" s="157"/>
      <c r="C40" s="157"/>
      <c r="D40" s="157"/>
      <c r="E40" s="160"/>
      <c r="F40" s="157"/>
      <c r="G40" s="184"/>
      <c r="H40" s="159"/>
      <c r="I40" s="159"/>
      <c r="J40" s="159"/>
      <c r="K40" s="159"/>
      <c r="L40" s="157"/>
      <c r="M40" s="157"/>
      <c r="N40" s="157"/>
      <c r="O40" s="157"/>
      <c r="P40" s="157"/>
      <c r="Q40" s="157"/>
      <c r="R40" s="157"/>
      <c r="S40" s="157"/>
      <c r="T40" s="159"/>
      <c r="U40" s="159"/>
      <c r="V40" s="159"/>
      <c r="W40" s="159"/>
      <c r="X40" s="157"/>
      <c r="Y40" s="157"/>
      <c r="Z40" s="157"/>
      <c r="AA40" s="157"/>
      <c r="AB40" s="157"/>
      <c r="AC40" s="157"/>
      <c r="AD40" s="157"/>
      <c r="AE40" s="157"/>
      <c r="AF40" s="159"/>
      <c r="AG40" s="159"/>
      <c r="AH40" s="159"/>
      <c r="AI40" s="159"/>
      <c r="AJ40" s="157"/>
      <c r="AK40" s="157"/>
      <c r="AL40" s="157"/>
      <c r="AM40" s="157"/>
      <c r="AN40" s="157"/>
    </row>
    <row r="41" spans="1:40" ht="30" x14ac:dyDescent="0.2">
      <c r="A41" s="169"/>
      <c r="B41" s="186" t="s">
        <v>192</v>
      </c>
      <c r="C41" s="169"/>
      <c r="D41" s="169"/>
      <c r="E41" s="168"/>
      <c r="F41" s="157"/>
      <c r="G41" s="203"/>
      <c r="H41" s="215" t="s">
        <v>193</v>
      </c>
      <c r="I41" s="255" t="s">
        <v>194</v>
      </c>
      <c r="J41" s="256"/>
      <c r="K41" s="215" t="s">
        <v>195</v>
      </c>
      <c r="L41" s="167"/>
      <c r="M41" s="169"/>
      <c r="N41" s="169"/>
      <c r="O41" s="169"/>
      <c r="P41" s="169"/>
      <c r="Q41" s="169"/>
      <c r="R41" s="169"/>
      <c r="S41" s="168"/>
      <c r="T41" s="215" t="s">
        <v>193</v>
      </c>
      <c r="U41" s="255" t="s">
        <v>194</v>
      </c>
      <c r="V41" s="256"/>
      <c r="W41" s="215" t="s">
        <v>195</v>
      </c>
      <c r="X41" s="167"/>
      <c r="Y41" s="169"/>
      <c r="Z41" s="169"/>
      <c r="AA41" s="169"/>
      <c r="AB41" s="169"/>
      <c r="AC41" s="169"/>
      <c r="AD41" s="169"/>
      <c r="AE41" s="168"/>
      <c r="AF41" s="215" t="s">
        <v>193</v>
      </c>
      <c r="AG41" s="255" t="s">
        <v>194</v>
      </c>
      <c r="AH41" s="256"/>
      <c r="AI41" s="215" t="s">
        <v>195</v>
      </c>
      <c r="AJ41" s="167"/>
      <c r="AK41" s="169"/>
      <c r="AL41" s="169"/>
      <c r="AM41" s="169"/>
      <c r="AN41" s="169"/>
    </row>
    <row r="42" spans="1:40" x14ac:dyDescent="0.2">
      <c r="A42" s="157"/>
      <c r="B42" s="157"/>
      <c r="C42" s="157"/>
      <c r="D42" s="157"/>
      <c r="E42" s="160"/>
      <c r="F42" s="157"/>
      <c r="G42" s="184"/>
      <c r="H42" s="173"/>
      <c r="I42" s="172"/>
      <c r="J42" s="172"/>
      <c r="K42" s="172"/>
      <c r="L42" s="157"/>
      <c r="M42" s="157"/>
      <c r="N42" s="157"/>
      <c r="O42" s="157"/>
      <c r="P42" s="157"/>
      <c r="Q42" s="157"/>
      <c r="R42" s="157"/>
      <c r="S42" s="157"/>
      <c r="T42" s="173"/>
      <c r="U42" s="173"/>
      <c r="V42" s="173"/>
      <c r="W42" s="173"/>
      <c r="X42" s="157"/>
      <c r="Y42" s="157"/>
      <c r="Z42" s="157"/>
      <c r="AA42" s="157"/>
      <c r="AB42" s="157"/>
      <c r="AC42" s="157"/>
      <c r="AD42" s="157"/>
      <c r="AE42" s="157"/>
      <c r="AF42" s="172"/>
      <c r="AG42" s="172"/>
      <c r="AH42" s="172"/>
      <c r="AI42" s="172"/>
      <c r="AJ42" s="157"/>
      <c r="AK42" s="157"/>
      <c r="AL42" s="157"/>
      <c r="AM42" s="157"/>
      <c r="AN42" s="157"/>
    </row>
    <row r="43" spans="1:40" x14ac:dyDescent="0.2">
      <c r="A43" s="157"/>
      <c r="B43" s="157" t="s">
        <v>196</v>
      </c>
      <c r="C43" s="157"/>
      <c r="D43" s="157"/>
      <c r="E43" s="160"/>
      <c r="F43" s="157"/>
      <c r="G43" s="185"/>
      <c r="H43" s="160"/>
      <c r="I43" s="216" t="s">
        <v>197</v>
      </c>
      <c r="J43" s="216" t="s">
        <v>197</v>
      </c>
      <c r="K43" s="216" t="s">
        <v>197</v>
      </c>
      <c r="L43" s="157"/>
      <c r="M43" s="157"/>
      <c r="N43" s="157"/>
      <c r="O43" s="157"/>
      <c r="P43" s="157"/>
      <c r="Q43" s="157"/>
      <c r="R43" s="157"/>
      <c r="S43" s="160"/>
      <c r="T43" s="216" t="s">
        <v>197</v>
      </c>
      <c r="U43" s="157"/>
      <c r="V43" s="216" t="s">
        <v>197</v>
      </c>
      <c r="W43" s="216" t="s">
        <v>197</v>
      </c>
      <c r="X43" s="157"/>
      <c r="Y43" s="157"/>
      <c r="Z43" s="157"/>
      <c r="AA43" s="157"/>
      <c r="AB43" s="157"/>
      <c r="AC43" s="157"/>
      <c r="AD43" s="157"/>
      <c r="AE43" s="216" t="s">
        <v>197</v>
      </c>
      <c r="AF43" s="216" t="s">
        <v>197</v>
      </c>
      <c r="AG43" s="157"/>
      <c r="AH43" s="216" t="s">
        <v>197</v>
      </c>
      <c r="AI43" s="216" t="s">
        <v>197</v>
      </c>
      <c r="AJ43" s="216" t="s">
        <v>197</v>
      </c>
      <c r="AK43" s="157"/>
      <c r="AL43" s="157"/>
      <c r="AM43" s="157"/>
      <c r="AN43" s="157"/>
    </row>
    <row r="44" spans="1:40" x14ac:dyDescent="0.2">
      <c r="A44" s="157"/>
      <c r="B44" s="157" t="s">
        <v>198</v>
      </c>
      <c r="C44" s="157"/>
      <c r="D44" s="157"/>
      <c r="E44" s="160"/>
      <c r="F44" s="157"/>
      <c r="G44" s="184"/>
      <c r="H44" s="172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216" t="s">
        <v>197</v>
      </c>
      <c r="T44" s="216" t="s">
        <v>197</v>
      </c>
      <c r="U44" s="216" t="s">
        <v>197</v>
      </c>
      <c r="V44" s="216" t="s">
        <v>197</v>
      </c>
      <c r="W44" s="216" t="s">
        <v>197</v>
      </c>
      <c r="X44" s="157"/>
      <c r="Y44" s="157"/>
      <c r="Z44" s="157"/>
      <c r="AA44" s="157"/>
      <c r="AB44" s="157"/>
      <c r="AC44" s="157"/>
      <c r="AD44" s="157"/>
      <c r="AE44" s="216" t="s">
        <v>197</v>
      </c>
      <c r="AF44" s="216" t="s">
        <v>197</v>
      </c>
      <c r="AG44" s="157"/>
      <c r="AH44" s="216" t="s">
        <v>197</v>
      </c>
      <c r="AI44" s="216" t="s">
        <v>197</v>
      </c>
      <c r="AJ44" s="157"/>
      <c r="AK44" s="157"/>
      <c r="AL44" s="157"/>
      <c r="AM44" s="157"/>
      <c r="AN44" s="157"/>
    </row>
    <row r="45" spans="1:40" x14ac:dyDescent="0.2">
      <c r="A45" s="157"/>
      <c r="B45" s="157" t="s">
        <v>199</v>
      </c>
      <c r="C45" s="157"/>
      <c r="D45" s="157"/>
      <c r="E45" s="160"/>
      <c r="F45" s="157"/>
      <c r="G45" s="184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216" t="s">
        <v>197</v>
      </c>
      <c r="AF45" s="157"/>
      <c r="AG45" s="216" t="s">
        <v>197</v>
      </c>
      <c r="AH45" s="216" t="s">
        <v>197</v>
      </c>
      <c r="AI45" s="157"/>
      <c r="AJ45" s="216" t="s">
        <v>197</v>
      </c>
      <c r="AK45" s="216" t="s">
        <v>197</v>
      </c>
      <c r="AL45" s="157"/>
      <c r="AM45" s="157"/>
      <c r="AN45" s="157"/>
    </row>
    <row r="46" spans="1:40" x14ac:dyDescent="0.2">
      <c r="A46" s="157"/>
      <c r="B46" s="157"/>
      <c r="C46" s="157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157"/>
      <c r="AG46" s="157"/>
      <c r="AH46" s="157"/>
      <c r="AI46" s="157"/>
      <c r="AJ46" s="157"/>
      <c r="AK46" s="157"/>
      <c r="AL46" s="157"/>
      <c r="AM46" s="157"/>
      <c r="AN46" s="157"/>
    </row>
    <row r="47" spans="1:40" x14ac:dyDescent="0.2">
      <c r="A47" s="157"/>
      <c r="B47" s="157"/>
      <c r="C47" s="157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7"/>
      <c r="AK47" s="157"/>
      <c r="AL47" s="157"/>
      <c r="AM47" s="157"/>
      <c r="AN47" s="157"/>
    </row>
    <row r="48" spans="1:40" x14ac:dyDescent="0.2">
      <c r="A48" s="157"/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</row>
    <row r="49" spans="1:155" s="5" customFormat="1" ht="13" x14ac:dyDescent="0.15">
      <c r="B49" s="6" t="s">
        <v>67</v>
      </c>
      <c r="C49" s="42"/>
    </row>
    <row r="50" spans="1:155" s="54" customFormat="1" ht="13" x14ac:dyDescent="0.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62"/>
      <c r="Q50" s="9"/>
      <c r="R50" s="9"/>
      <c r="S50" s="9"/>
      <c r="T50" s="9"/>
      <c r="U50" s="9"/>
      <c r="V50" s="9"/>
      <c r="W50" s="9"/>
      <c r="X50" s="9"/>
      <c r="Y50" s="9"/>
      <c r="Z50" s="9"/>
      <c r="AA50" s="62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</row>
    <row r="51" spans="1:155" s="54" customFormat="1" ht="14" x14ac:dyDescent="0.2">
      <c r="A51" s="9"/>
      <c r="B51" s="22" t="s">
        <v>33</v>
      </c>
      <c r="C51" s="9"/>
      <c r="D51" s="56">
        <v>494.53500000000008</v>
      </c>
      <c r="E51" s="243">
        <v>494.53500000000008</v>
      </c>
      <c r="F51" s="243">
        <v>494.53500000000008</v>
      </c>
      <c r="G51" s="248">
        <v>494.53500000000008</v>
      </c>
      <c r="H51" s="56">
        <v>10494.535</v>
      </c>
      <c r="I51" s="56">
        <v>35235.722571972219</v>
      </c>
      <c r="J51" s="56">
        <v>108660.02320152221</v>
      </c>
      <c r="K51" s="56">
        <v>52853.583857958321</v>
      </c>
      <c r="L51" s="56">
        <v>63788.599275514673</v>
      </c>
      <c r="M51" s="56">
        <v>13507.599384425546</v>
      </c>
      <c r="N51" s="56">
        <v>7532.6322729654603</v>
      </c>
      <c r="O51" s="243">
        <v>24841.874809629597</v>
      </c>
      <c r="P51" s="248">
        <v>2587.1344053471362</v>
      </c>
      <c r="Q51" s="56">
        <v>2587.1344053471362</v>
      </c>
      <c r="R51" s="56">
        <v>2587.1344053471362</v>
      </c>
      <c r="S51" s="56">
        <v>213544.21686588181</v>
      </c>
      <c r="T51" s="56">
        <v>171490.23879078432</v>
      </c>
      <c r="U51" s="56">
        <v>197171.32192962506</v>
      </c>
      <c r="V51" s="56">
        <v>125809.15565194358</v>
      </c>
      <c r="W51" s="56">
        <v>150069.96800607417</v>
      </c>
      <c r="X51" s="56">
        <v>86239.802359703506</v>
      </c>
      <c r="Y51" s="56">
        <v>57493.201573135681</v>
      </c>
      <c r="Z51" s="56">
        <v>43119.901179851753</v>
      </c>
      <c r="AA51" s="56">
        <v>287466.0078656784</v>
      </c>
      <c r="AB51" s="56">
        <v>14373.30039328392</v>
      </c>
      <c r="AC51" s="56">
        <v>14373.30039328392</v>
      </c>
      <c r="AD51" s="56">
        <v>14373.30039328392</v>
      </c>
      <c r="AE51" s="56">
        <v>498390.01118992874</v>
      </c>
      <c r="AF51" s="56">
        <v>262243.63695942413</v>
      </c>
      <c r="AG51" s="56">
        <v>248403.30632674915</v>
      </c>
      <c r="AH51" s="56">
        <v>286083.96759209904</v>
      </c>
      <c r="AI51" s="56">
        <v>282243.63695942413</v>
      </c>
      <c r="AJ51" s="56">
        <v>203636.6592067173</v>
      </c>
      <c r="AK51" s="56">
        <v>129095.87685636069</v>
      </c>
      <c r="AL51" s="56">
        <v>106821.9076422705</v>
      </c>
      <c r="AM51" s="56">
        <v>645479.38428180339</v>
      </c>
      <c r="AN51" s="157"/>
      <c r="AO51" s="56">
        <v>16340.46773681285</v>
      </c>
      <c r="AP51" s="56">
        <v>16340.46773681285</v>
      </c>
      <c r="AQ51" s="56">
        <v>350847.68717510975</v>
      </c>
      <c r="AR51" s="56">
        <v>208380.45286255516</v>
      </c>
      <c r="AS51" s="56">
        <v>188198.59360474479</v>
      </c>
      <c r="AT51" s="56">
        <v>221838.31232569378</v>
      </c>
      <c r="AU51" s="56">
        <v>205018.45296521927</v>
      </c>
      <c r="AV51" s="56">
        <v>259401.75245416351</v>
      </c>
      <c r="AW51" s="56">
        <v>176271.2973273969</v>
      </c>
      <c r="AX51" s="56">
        <v>144703.47299554767</v>
      </c>
      <c r="AY51" s="56">
        <v>831356.48663698439</v>
      </c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</row>
    <row r="52" spans="1:155" s="54" customFormat="1" ht="14" x14ac:dyDescent="0.2">
      <c r="A52" s="9"/>
      <c r="B52" s="9" t="s">
        <v>43</v>
      </c>
      <c r="C52" s="9"/>
      <c r="D52" s="30">
        <v>494.53500000000008</v>
      </c>
      <c r="E52" s="47">
        <v>494.53500000000008</v>
      </c>
      <c r="F52" s="47">
        <v>494.53500000000008</v>
      </c>
      <c r="G52" s="249">
        <v>494.53500000000008</v>
      </c>
      <c r="H52" s="30">
        <v>10494.535</v>
      </c>
      <c r="I52" s="30">
        <v>35235.722571972219</v>
      </c>
      <c r="J52" s="30">
        <v>108660.02320152221</v>
      </c>
      <c r="K52" s="30">
        <v>52853.583857958321</v>
      </c>
      <c r="L52" s="30">
        <v>63788.599275514673</v>
      </c>
      <c r="M52" s="30">
        <v>13507.599384425546</v>
      </c>
      <c r="N52" s="30">
        <v>7532.6322729654603</v>
      </c>
      <c r="O52" s="47">
        <v>24841.874809629597</v>
      </c>
      <c r="P52" s="249">
        <v>2587.1344053471362</v>
      </c>
      <c r="Q52" s="30">
        <v>2587.1344053471362</v>
      </c>
      <c r="R52" s="30">
        <v>2587.1344053471362</v>
      </c>
      <c r="S52" s="30">
        <v>213544.21686588181</v>
      </c>
      <c r="T52" s="30">
        <v>171490.23879078432</v>
      </c>
      <c r="U52" s="30">
        <v>197171.32192962506</v>
      </c>
      <c r="V52" s="30">
        <v>125809.15565194358</v>
      </c>
      <c r="W52" s="30">
        <v>150069.96800607417</v>
      </c>
      <c r="X52" s="30">
        <v>86239.802359703506</v>
      </c>
      <c r="Y52" s="30">
        <v>57493.201573135681</v>
      </c>
      <c r="Z52" s="30">
        <v>43119.901179851753</v>
      </c>
      <c r="AA52" s="30">
        <v>287466.0078656784</v>
      </c>
      <c r="AB52" s="30">
        <v>14373.30039328392</v>
      </c>
      <c r="AC52" s="30">
        <v>14373.30039328392</v>
      </c>
      <c r="AD52" s="30">
        <v>14373.30039328392</v>
      </c>
      <c r="AE52" s="30">
        <v>498390.01118992874</v>
      </c>
      <c r="AF52" s="30">
        <v>262243.63695942413</v>
      </c>
      <c r="AG52" s="30">
        <v>248403.30632674915</v>
      </c>
      <c r="AH52" s="30">
        <v>286083.96759209904</v>
      </c>
      <c r="AI52" s="30">
        <v>282243.63695942413</v>
      </c>
      <c r="AJ52" s="30">
        <v>203636.6592067173</v>
      </c>
      <c r="AK52" s="30">
        <v>129095.87685636069</v>
      </c>
      <c r="AL52" s="30">
        <v>106821.9076422705</v>
      </c>
      <c r="AM52" s="30">
        <v>645479.38428180339</v>
      </c>
      <c r="AN52" s="157"/>
      <c r="AO52" s="30">
        <v>16340.46773681285</v>
      </c>
      <c r="AP52" s="30">
        <v>16340.46773681285</v>
      </c>
      <c r="AQ52" s="30">
        <v>350847.68717510975</v>
      </c>
      <c r="AR52" s="30">
        <v>208380.45286255516</v>
      </c>
      <c r="AS52" s="30">
        <v>188198.59360474479</v>
      </c>
      <c r="AT52" s="30">
        <v>221838.31232569378</v>
      </c>
      <c r="AU52" s="30">
        <v>205018.45296521927</v>
      </c>
      <c r="AV52" s="30">
        <v>259401.75245416351</v>
      </c>
      <c r="AW52" s="30">
        <v>176271.2973273969</v>
      </c>
      <c r="AX52" s="30">
        <v>144703.47299554767</v>
      </c>
      <c r="AY52" s="30">
        <v>831356.48663698439</v>
      </c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</row>
    <row r="53" spans="1:155" s="54" customFormat="1" ht="14" x14ac:dyDescent="0.2">
      <c r="A53" s="9"/>
      <c r="B53" s="9"/>
      <c r="C53" s="9"/>
      <c r="D53" s="9"/>
      <c r="E53" s="11"/>
      <c r="F53" s="11"/>
      <c r="G53" s="250"/>
      <c r="H53" s="9"/>
      <c r="I53" s="9"/>
      <c r="J53" s="9"/>
      <c r="K53" s="9"/>
      <c r="L53" s="9"/>
      <c r="M53" s="9"/>
      <c r="N53" s="9"/>
      <c r="O53" s="11"/>
      <c r="P53" s="250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157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</row>
    <row r="54" spans="1:155" s="54" customFormat="1" ht="14" x14ac:dyDescent="0.2">
      <c r="A54" s="9"/>
      <c r="B54" s="22" t="s">
        <v>32</v>
      </c>
      <c r="C54" s="9"/>
      <c r="D54" s="56">
        <v>-487.37033333333329</v>
      </c>
      <c r="E54" s="243">
        <v>-487.37033333333329</v>
      </c>
      <c r="F54" s="243">
        <v>-2593.5613194601633</v>
      </c>
      <c r="G54" s="248">
        <v>-68927.815238863652</v>
      </c>
      <c r="H54" s="56">
        <v>-82588.369561218424</v>
      </c>
      <c r="I54" s="56">
        <v>-33267.037000000004</v>
      </c>
      <c r="J54" s="56">
        <v>-23611.580333333335</v>
      </c>
      <c r="K54" s="56">
        <v>-23111.580333333335</v>
      </c>
      <c r="L54" s="56">
        <v>-15611.580333333335</v>
      </c>
      <c r="M54" s="56">
        <v>-12111.580333333335</v>
      </c>
      <c r="N54" s="56">
        <v>-17911.580333333332</v>
      </c>
      <c r="O54" s="243">
        <v>-29136.580333333335</v>
      </c>
      <c r="P54" s="248">
        <v>-35173.950666666664</v>
      </c>
      <c r="Q54" s="56">
        <v>-320769.32436631789</v>
      </c>
      <c r="R54" s="56">
        <v>-76973.950666666671</v>
      </c>
      <c r="S54" s="56">
        <v>-108251.95066666667</v>
      </c>
      <c r="T54" s="56">
        <v>-210678.3032567589</v>
      </c>
      <c r="U54" s="56">
        <v>-68169.617333333343</v>
      </c>
      <c r="V54" s="56">
        <v>-48169.617333333335</v>
      </c>
      <c r="W54" s="56">
        <v>-71669.617333333343</v>
      </c>
      <c r="X54" s="56">
        <v>-52669.617333333335</v>
      </c>
      <c r="Y54" s="56">
        <v>-48669.617333333335</v>
      </c>
      <c r="Z54" s="56">
        <v>-50669.617333333335</v>
      </c>
      <c r="AA54" s="56">
        <v>-61169.617333333335</v>
      </c>
      <c r="AB54" s="56">
        <v>-49177.691333333329</v>
      </c>
      <c r="AC54" s="56">
        <v>-460298.65834033879</v>
      </c>
      <c r="AD54" s="56">
        <v>-174361.59133333332</v>
      </c>
      <c r="AE54" s="56">
        <v>-221167.69133333332</v>
      </c>
      <c r="AF54" s="56">
        <v>-310047.55873023591</v>
      </c>
      <c r="AG54" s="56">
        <v>-104283.02466666668</v>
      </c>
      <c r="AH54" s="56">
        <v>-96283.024666666679</v>
      </c>
      <c r="AI54" s="56">
        <v>-115283.02466666668</v>
      </c>
      <c r="AJ54" s="56">
        <v>-74283.024666666679</v>
      </c>
      <c r="AK54" s="56">
        <v>-95283.024666666679</v>
      </c>
      <c r="AL54" s="56">
        <v>-89283.024666666679</v>
      </c>
      <c r="AM54" s="56">
        <v>-104783.02466666668</v>
      </c>
      <c r="AN54" s="157"/>
      <c r="AO54" s="56">
        <v>-583952.89677927457</v>
      </c>
      <c r="AP54" s="56">
        <v>-187336.147</v>
      </c>
      <c r="AQ54" s="56">
        <v>-226032.24700000003</v>
      </c>
      <c r="AR54" s="56">
        <v>-349604.59219787671</v>
      </c>
      <c r="AS54" s="56">
        <v>-117494.247</v>
      </c>
      <c r="AT54" s="56">
        <v>-104494.247</v>
      </c>
      <c r="AU54" s="56">
        <v>-137494.247</v>
      </c>
      <c r="AV54" s="56">
        <v>-64494.246999999996</v>
      </c>
      <c r="AW54" s="56">
        <v>-100494.247</v>
      </c>
      <c r="AX54" s="56">
        <v>-86494.247000000003</v>
      </c>
      <c r="AY54" s="56">
        <v>-126994.247</v>
      </c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</row>
    <row r="55" spans="1:155" s="54" customFormat="1" ht="14" x14ac:dyDescent="0.2">
      <c r="A55" s="9"/>
      <c r="B55" s="9" t="s">
        <v>68</v>
      </c>
      <c r="C55" s="9"/>
      <c r="D55" s="30">
        <v>0</v>
      </c>
      <c r="E55" s="47">
        <v>0</v>
      </c>
      <c r="F55" s="47">
        <v>-2100</v>
      </c>
      <c r="G55" s="249">
        <v>-63371.952107279692</v>
      </c>
      <c r="H55" s="30">
        <v>-36950.399508486087</v>
      </c>
      <c r="I55" s="30">
        <v>0</v>
      </c>
      <c r="J55" s="30">
        <v>0</v>
      </c>
      <c r="K55" s="30">
        <v>0</v>
      </c>
      <c r="L55" s="30">
        <v>0</v>
      </c>
      <c r="M55" s="30">
        <v>0</v>
      </c>
      <c r="N55" s="30">
        <v>0</v>
      </c>
      <c r="O55" s="47">
        <v>0</v>
      </c>
      <c r="P55" s="249">
        <v>0</v>
      </c>
      <c r="Q55" s="30">
        <v>-232410.20780809232</v>
      </c>
      <c r="R55" s="30">
        <v>0</v>
      </c>
      <c r="S55" s="30">
        <v>0</v>
      </c>
      <c r="T55" s="30">
        <v>-101250.19138523276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-385620.96700700541</v>
      </c>
      <c r="AD55" s="30">
        <v>0</v>
      </c>
      <c r="AE55" s="30">
        <v>0</v>
      </c>
      <c r="AF55" s="30">
        <v>-188043.49849669603</v>
      </c>
      <c r="AG55" s="30">
        <v>0</v>
      </c>
      <c r="AH55" s="30">
        <v>0</v>
      </c>
      <c r="AI55" s="30">
        <v>0</v>
      </c>
      <c r="AJ55" s="30">
        <v>0</v>
      </c>
      <c r="AK55" s="30">
        <v>0</v>
      </c>
      <c r="AL55" s="30">
        <v>0</v>
      </c>
      <c r="AM55" s="30">
        <v>0</v>
      </c>
      <c r="AN55" s="157"/>
      <c r="AO55" s="30">
        <v>-501300.64977927459</v>
      </c>
      <c r="AP55" s="30">
        <v>0</v>
      </c>
      <c r="AQ55" s="30">
        <v>0</v>
      </c>
      <c r="AR55" s="30">
        <v>-208495.68144961077</v>
      </c>
      <c r="AS55" s="30">
        <v>0</v>
      </c>
      <c r="AT55" s="30">
        <v>0</v>
      </c>
      <c r="AU55" s="30">
        <v>0</v>
      </c>
      <c r="AV55" s="30">
        <v>0</v>
      </c>
      <c r="AW55" s="30">
        <v>0</v>
      </c>
      <c r="AX55" s="30">
        <v>0</v>
      </c>
      <c r="AY55" s="30">
        <v>0</v>
      </c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</row>
    <row r="56" spans="1:155" s="54" customFormat="1" ht="14" x14ac:dyDescent="0.2">
      <c r="A56" s="9"/>
      <c r="B56" s="9" t="s">
        <v>62</v>
      </c>
      <c r="C56" s="9"/>
      <c r="D56" s="30">
        <v>0</v>
      </c>
      <c r="E56" s="47">
        <v>0</v>
      </c>
      <c r="F56" s="47">
        <v>0</v>
      </c>
      <c r="G56" s="249">
        <v>0</v>
      </c>
      <c r="H56" s="30">
        <v>-30000</v>
      </c>
      <c r="I56" s="30">
        <v>0</v>
      </c>
      <c r="J56" s="30">
        <v>0</v>
      </c>
      <c r="K56" s="30">
        <v>0</v>
      </c>
      <c r="L56" s="30">
        <v>0</v>
      </c>
      <c r="M56" s="30">
        <v>0</v>
      </c>
      <c r="N56" s="30">
        <v>0</v>
      </c>
      <c r="O56" s="47">
        <v>0</v>
      </c>
      <c r="P56" s="249">
        <v>0</v>
      </c>
      <c r="Q56" s="30">
        <v>-55000</v>
      </c>
      <c r="R56" s="30">
        <v>-40000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0">
        <v>-80000</v>
      </c>
      <c r="AE56" s="30">
        <v>-60000</v>
      </c>
      <c r="AF56" s="30">
        <v>0</v>
      </c>
      <c r="AG56" s="30">
        <v>0</v>
      </c>
      <c r="AH56" s="30">
        <v>0</v>
      </c>
      <c r="AI56" s="30">
        <v>0</v>
      </c>
      <c r="AJ56" s="30">
        <v>0</v>
      </c>
      <c r="AK56" s="30">
        <v>0</v>
      </c>
      <c r="AL56" s="30">
        <v>0</v>
      </c>
      <c r="AM56" s="30">
        <v>0</v>
      </c>
      <c r="AN56" s="157"/>
      <c r="AO56" s="30">
        <v>0</v>
      </c>
      <c r="AP56" s="30">
        <v>-80000</v>
      </c>
      <c r="AQ56" s="30">
        <v>-60000</v>
      </c>
      <c r="AR56" s="30">
        <v>0</v>
      </c>
      <c r="AS56" s="30">
        <v>0</v>
      </c>
      <c r="AT56" s="30">
        <v>0</v>
      </c>
      <c r="AU56" s="30">
        <v>0</v>
      </c>
      <c r="AV56" s="30">
        <v>0</v>
      </c>
      <c r="AW56" s="30">
        <v>0</v>
      </c>
      <c r="AX56" s="30">
        <v>0</v>
      </c>
      <c r="AY56" s="30">
        <v>0</v>
      </c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</row>
    <row r="57" spans="1:155" s="54" customFormat="1" ht="14" x14ac:dyDescent="0.2">
      <c r="A57" s="9"/>
      <c r="B57" s="9" t="s">
        <v>54</v>
      </c>
      <c r="C57" s="9"/>
      <c r="D57" s="30">
        <v>0</v>
      </c>
      <c r="E57" s="47">
        <v>0</v>
      </c>
      <c r="F57" s="47">
        <v>0</v>
      </c>
      <c r="G57" s="249">
        <v>-1500</v>
      </c>
      <c r="H57" s="30">
        <v>-1500</v>
      </c>
      <c r="I57" s="30">
        <v>-1500</v>
      </c>
      <c r="J57" s="30">
        <v>-1500</v>
      </c>
      <c r="K57" s="30">
        <v>-1500</v>
      </c>
      <c r="L57" s="30">
        <v>-1500</v>
      </c>
      <c r="M57" s="30">
        <v>-1500</v>
      </c>
      <c r="N57" s="30">
        <v>-1500</v>
      </c>
      <c r="O57" s="47">
        <v>-1500</v>
      </c>
      <c r="P57" s="249">
        <v>-1500</v>
      </c>
      <c r="Q57" s="30">
        <v>-1500</v>
      </c>
      <c r="R57" s="30">
        <v>-1500</v>
      </c>
      <c r="S57" s="30">
        <v>-6500</v>
      </c>
      <c r="T57" s="30">
        <v>-6500</v>
      </c>
      <c r="U57" s="30">
        <v>-6500</v>
      </c>
      <c r="V57" s="30">
        <v>-6500</v>
      </c>
      <c r="W57" s="30">
        <v>-6500</v>
      </c>
      <c r="X57" s="30">
        <v>-6500</v>
      </c>
      <c r="Y57" s="30">
        <v>-6500</v>
      </c>
      <c r="Z57" s="30">
        <v>-6500</v>
      </c>
      <c r="AA57" s="30">
        <v>-6500</v>
      </c>
      <c r="AB57" s="30">
        <v>-6500</v>
      </c>
      <c r="AC57" s="30">
        <v>-6500</v>
      </c>
      <c r="AD57" s="30">
        <v>-13500</v>
      </c>
      <c r="AE57" s="30">
        <v>-13500</v>
      </c>
      <c r="AF57" s="30">
        <v>-13500</v>
      </c>
      <c r="AG57" s="30">
        <v>-13500</v>
      </c>
      <c r="AH57" s="30">
        <v>-13500</v>
      </c>
      <c r="AI57" s="30">
        <v>-13500</v>
      </c>
      <c r="AJ57" s="30">
        <v>-13500</v>
      </c>
      <c r="AK57" s="30">
        <v>-13500</v>
      </c>
      <c r="AL57" s="30">
        <v>-13500</v>
      </c>
      <c r="AM57" s="30">
        <v>-13500</v>
      </c>
      <c r="AN57" s="157"/>
      <c r="AO57" s="30">
        <v>-6500</v>
      </c>
      <c r="AP57" s="30">
        <v>-13500</v>
      </c>
      <c r="AQ57" s="30">
        <v>-13500</v>
      </c>
      <c r="AR57" s="30">
        <v>-13500</v>
      </c>
      <c r="AS57" s="30">
        <v>-13500</v>
      </c>
      <c r="AT57" s="30">
        <v>-13500</v>
      </c>
      <c r="AU57" s="30">
        <v>-13500</v>
      </c>
      <c r="AV57" s="30">
        <v>-13500</v>
      </c>
      <c r="AW57" s="30">
        <v>-13500</v>
      </c>
      <c r="AX57" s="30">
        <v>-13500</v>
      </c>
      <c r="AY57" s="30">
        <v>-13500</v>
      </c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</row>
    <row r="58" spans="1:155" s="54" customFormat="1" ht="14" x14ac:dyDescent="0.2">
      <c r="A58" s="9"/>
      <c r="B58" s="9" t="s">
        <v>49</v>
      </c>
      <c r="C58" s="9"/>
      <c r="D58" s="30">
        <v>-204.03699999999998</v>
      </c>
      <c r="E58" s="47">
        <v>-204.03699999999998</v>
      </c>
      <c r="F58" s="47">
        <v>-204.03699999999998</v>
      </c>
      <c r="G58" s="249">
        <v>-3585.7036666666663</v>
      </c>
      <c r="H58" s="30">
        <v>-3745.7036666666663</v>
      </c>
      <c r="I58" s="30">
        <v>-6415.7036666666672</v>
      </c>
      <c r="J58" s="30">
        <v>-7414.7036666666672</v>
      </c>
      <c r="K58" s="30">
        <v>-7414.7036666666672</v>
      </c>
      <c r="L58" s="30">
        <v>-7414.7036666666672</v>
      </c>
      <c r="M58" s="30">
        <v>-7414.7036666666672</v>
      </c>
      <c r="N58" s="30">
        <v>-13714.703666666666</v>
      </c>
      <c r="O58" s="47">
        <v>-14939.703666666666</v>
      </c>
      <c r="P58" s="249">
        <v>-15143.740666666667</v>
      </c>
      <c r="Q58" s="30">
        <v>-15143.740666666667</v>
      </c>
      <c r="R58" s="30">
        <v>-15143.740666666667</v>
      </c>
      <c r="S58" s="30">
        <v>-28061.740666666668</v>
      </c>
      <c r="T58" s="30">
        <v>-31839.407333333333</v>
      </c>
      <c r="U58" s="30">
        <v>-31839.407333333333</v>
      </c>
      <c r="V58" s="30">
        <v>-31839.407333333333</v>
      </c>
      <c r="W58" s="30">
        <v>-31839.407333333333</v>
      </c>
      <c r="X58" s="30">
        <v>-31839.407333333333</v>
      </c>
      <c r="Y58" s="30">
        <v>-31839.407333333333</v>
      </c>
      <c r="Z58" s="30">
        <v>-31839.407333333333</v>
      </c>
      <c r="AA58" s="30">
        <v>-31839.407333333333</v>
      </c>
      <c r="AB58" s="30">
        <v>-32247.481333333333</v>
      </c>
      <c r="AC58" s="30">
        <v>-32247.481333333333</v>
      </c>
      <c r="AD58" s="30">
        <v>-32247.481333333333</v>
      </c>
      <c r="AE58" s="30">
        <v>-47177.481333333337</v>
      </c>
      <c r="AF58" s="30">
        <v>-51819.481333333337</v>
      </c>
      <c r="AG58" s="30">
        <v>-52652.814666666665</v>
      </c>
      <c r="AH58" s="30">
        <v>-52652.814666666665</v>
      </c>
      <c r="AI58" s="30">
        <v>-52652.814666666665</v>
      </c>
      <c r="AJ58" s="30">
        <v>-52652.814666666665</v>
      </c>
      <c r="AK58" s="30">
        <v>-52652.814666666665</v>
      </c>
      <c r="AL58" s="30">
        <v>-52652.814666666665</v>
      </c>
      <c r="AM58" s="30">
        <v>-52652.814666666665</v>
      </c>
      <c r="AN58" s="157"/>
      <c r="AO58" s="30">
        <v>-25222.037</v>
      </c>
      <c r="AP58" s="30">
        <v>-25222.037</v>
      </c>
      <c r="AQ58" s="30">
        <v>-25222.037</v>
      </c>
      <c r="AR58" s="30">
        <v>-39864.036999999997</v>
      </c>
      <c r="AS58" s="30">
        <v>-39864.036999999997</v>
      </c>
      <c r="AT58" s="30">
        <v>-39864.036999999997</v>
      </c>
      <c r="AU58" s="30">
        <v>-39864.036999999997</v>
      </c>
      <c r="AV58" s="30">
        <v>-39864.036999999997</v>
      </c>
      <c r="AW58" s="30">
        <v>-39864.036999999997</v>
      </c>
      <c r="AX58" s="30">
        <v>-39864.036999999997</v>
      </c>
      <c r="AY58" s="30">
        <v>-39864.036999999997</v>
      </c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</row>
    <row r="59" spans="1:155" s="54" customFormat="1" ht="14" x14ac:dyDescent="0.2">
      <c r="A59" s="9"/>
      <c r="B59" s="9" t="s">
        <v>81</v>
      </c>
      <c r="C59" s="9"/>
      <c r="D59" s="30">
        <v>0</v>
      </c>
      <c r="E59" s="47">
        <v>0</v>
      </c>
      <c r="F59" s="47">
        <v>0</v>
      </c>
      <c r="G59" s="249">
        <v>0</v>
      </c>
      <c r="H59" s="30">
        <v>0</v>
      </c>
      <c r="I59" s="30">
        <v>-4000</v>
      </c>
      <c r="J59" s="30">
        <v>-12000</v>
      </c>
      <c r="K59" s="30">
        <v>-7500</v>
      </c>
      <c r="L59" s="30">
        <v>-5000</v>
      </c>
      <c r="M59" s="30">
        <v>-1500</v>
      </c>
      <c r="N59" s="30">
        <v>0</v>
      </c>
      <c r="O59" s="47">
        <v>-7000</v>
      </c>
      <c r="P59" s="249">
        <v>-3000</v>
      </c>
      <c r="Q59" s="30">
        <v>-4000</v>
      </c>
      <c r="R59" s="30">
        <v>-8000</v>
      </c>
      <c r="S59" s="30">
        <v>-24000</v>
      </c>
      <c r="T59" s="30">
        <v>-13000</v>
      </c>
      <c r="U59" s="30">
        <v>-24000</v>
      </c>
      <c r="V59" s="30">
        <v>-7000</v>
      </c>
      <c r="W59" s="30">
        <v>-22000</v>
      </c>
      <c r="X59" s="30">
        <v>-10000</v>
      </c>
      <c r="Y59" s="30">
        <v>-8000</v>
      </c>
      <c r="Z59" s="30">
        <v>-4000</v>
      </c>
      <c r="AA59" s="30">
        <v>-20000</v>
      </c>
      <c r="AB59" s="30">
        <v>-7000</v>
      </c>
      <c r="AC59" s="30">
        <v>-15000</v>
      </c>
      <c r="AD59" s="30">
        <v>-20000</v>
      </c>
      <c r="AE59" s="30">
        <v>-48000</v>
      </c>
      <c r="AF59" s="30">
        <v>-31000</v>
      </c>
      <c r="AG59" s="30">
        <v>-26000</v>
      </c>
      <c r="AH59" s="30">
        <v>-21000</v>
      </c>
      <c r="AI59" s="30">
        <v>-35000</v>
      </c>
      <c r="AJ59" s="30">
        <v>-3000</v>
      </c>
      <c r="AK59" s="30">
        <v>-18000</v>
      </c>
      <c r="AL59" s="30">
        <v>-10000</v>
      </c>
      <c r="AM59" s="30">
        <v>-35000</v>
      </c>
      <c r="AN59" s="157"/>
      <c r="AO59" s="30">
        <v>-15000</v>
      </c>
      <c r="AP59" s="30">
        <v>-20000</v>
      </c>
      <c r="AQ59" s="30">
        <v>-48000</v>
      </c>
      <c r="AR59" s="30">
        <v>-31000</v>
      </c>
      <c r="AS59" s="30">
        <v>-26000</v>
      </c>
      <c r="AT59" s="30">
        <v>-21000</v>
      </c>
      <c r="AU59" s="30">
        <v>-35000</v>
      </c>
      <c r="AV59" s="30">
        <v>-3000</v>
      </c>
      <c r="AW59" s="30">
        <v>-18000</v>
      </c>
      <c r="AX59" s="30">
        <v>-10000</v>
      </c>
      <c r="AY59" s="30">
        <v>-35000</v>
      </c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</row>
    <row r="60" spans="1:155" s="54" customFormat="1" ht="14" x14ac:dyDescent="0.2">
      <c r="A60" s="9"/>
      <c r="B60" s="9" t="s">
        <v>200</v>
      </c>
      <c r="C60" s="9"/>
      <c r="D60" s="30">
        <v>0</v>
      </c>
      <c r="E60" s="47">
        <v>0</v>
      </c>
      <c r="F60" s="47">
        <v>0</v>
      </c>
      <c r="G60" s="249">
        <v>0</v>
      </c>
      <c r="H60" s="30">
        <v>-5000</v>
      </c>
      <c r="I60" s="30">
        <v>-2000</v>
      </c>
      <c r="J60" s="30">
        <v>-1000</v>
      </c>
      <c r="K60" s="30">
        <v>-5000</v>
      </c>
      <c r="L60" s="30">
        <v>0</v>
      </c>
      <c r="M60" s="30">
        <v>0</v>
      </c>
      <c r="N60" s="30">
        <v>-1000</v>
      </c>
      <c r="O60" s="47">
        <v>-4000</v>
      </c>
      <c r="P60" s="249">
        <v>-13500</v>
      </c>
      <c r="Q60" s="30">
        <v>-5000</v>
      </c>
      <c r="R60" s="30">
        <v>-5000</v>
      </c>
      <c r="S60" s="30">
        <v>-5000</v>
      </c>
      <c r="T60" s="30">
        <v>-13000</v>
      </c>
      <c r="U60" s="30">
        <v>-3500</v>
      </c>
      <c r="V60" s="30">
        <v>-500</v>
      </c>
      <c r="W60" s="30">
        <v>-9000</v>
      </c>
      <c r="X60" s="30">
        <v>-2000</v>
      </c>
      <c r="Y60" s="30">
        <v>0</v>
      </c>
      <c r="Z60" s="30">
        <v>-6000</v>
      </c>
      <c r="AA60" s="30">
        <v>-500</v>
      </c>
      <c r="AB60" s="30">
        <v>-500</v>
      </c>
      <c r="AC60" s="30">
        <v>-8000</v>
      </c>
      <c r="AD60" s="30">
        <v>-20500</v>
      </c>
      <c r="AE60" s="30">
        <v>-7000</v>
      </c>
      <c r="AF60" s="30">
        <v>-22000</v>
      </c>
      <c r="AG60" s="30">
        <v>-9000</v>
      </c>
      <c r="AH60" s="30">
        <v>-6000</v>
      </c>
      <c r="AI60" s="30">
        <v>-11000</v>
      </c>
      <c r="AJ60" s="30">
        <v>-2000</v>
      </c>
      <c r="AK60" s="30">
        <v>-8000</v>
      </c>
      <c r="AL60" s="30">
        <v>-10000</v>
      </c>
      <c r="AM60" s="30">
        <v>-500</v>
      </c>
      <c r="AN60" s="157"/>
      <c r="AO60" s="30">
        <v>-8000</v>
      </c>
      <c r="AP60" s="30">
        <v>-20500</v>
      </c>
      <c r="AQ60" s="30">
        <v>-7000</v>
      </c>
      <c r="AR60" s="30">
        <v>-22000</v>
      </c>
      <c r="AS60" s="30">
        <v>-9000</v>
      </c>
      <c r="AT60" s="30">
        <v>-6000</v>
      </c>
      <c r="AU60" s="30">
        <v>-11000</v>
      </c>
      <c r="AV60" s="30">
        <v>-2000</v>
      </c>
      <c r="AW60" s="30">
        <v>-8000</v>
      </c>
      <c r="AX60" s="30">
        <v>-10000</v>
      </c>
      <c r="AY60" s="30">
        <v>-500</v>
      </c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</row>
    <row r="61" spans="1:155" s="54" customFormat="1" ht="14" x14ac:dyDescent="0.2">
      <c r="A61" s="9"/>
      <c r="B61" s="9" t="s">
        <v>63</v>
      </c>
      <c r="C61" s="9"/>
      <c r="D61" s="30">
        <v>0</v>
      </c>
      <c r="E61" s="47">
        <v>0</v>
      </c>
      <c r="F61" s="47">
        <v>0</v>
      </c>
      <c r="G61" s="249">
        <v>0</v>
      </c>
      <c r="H61" s="30">
        <v>-5000</v>
      </c>
      <c r="I61" s="30">
        <v>-5000</v>
      </c>
      <c r="J61" s="30">
        <v>0</v>
      </c>
      <c r="K61" s="30">
        <v>0</v>
      </c>
      <c r="L61" s="30">
        <v>0</v>
      </c>
      <c r="M61" s="30">
        <v>0</v>
      </c>
      <c r="N61" s="30">
        <v>0</v>
      </c>
      <c r="O61" s="47">
        <v>0</v>
      </c>
      <c r="P61" s="249">
        <v>0</v>
      </c>
      <c r="Q61" s="30">
        <v>-5000</v>
      </c>
      <c r="R61" s="30">
        <v>-5000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-10000</v>
      </c>
      <c r="AD61" s="30">
        <v>-5000</v>
      </c>
      <c r="AE61" s="30">
        <v>0</v>
      </c>
      <c r="AF61" s="30">
        <v>0</v>
      </c>
      <c r="AG61" s="30">
        <v>0</v>
      </c>
      <c r="AH61" s="30">
        <v>0</v>
      </c>
      <c r="AI61" s="30">
        <v>0</v>
      </c>
      <c r="AJ61" s="30">
        <v>0</v>
      </c>
      <c r="AK61" s="30">
        <v>0</v>
      </c>
      <c r="AL61" s="30">
        <v>0</v>
      </c>
      <c r="AM61" s="30">
        <v>0</v>
      </c>
      <c r="AN61" s="157"/>
      <c r="AO61" s="30">
        <v>-10000</v>
      </c>
      <c r="AP61" s="30">
        <v>-5000</v>
      </c>
      <c r="AQ61" s="30">
        <v>0</v>
      </c>
      <c r="AR61" s="30">
        <v>0</v>
      </c>
      <c r="AS61" s="30">
        <v>0</v>
      </c>
      <c r="AT61" s="30">
        <v>0</v>
      </c>
      <c r="AU61" s="30">
        <v>0</v>
      </c>
      <c r="AV61" s="30">
        <v>0</v>
      </c>
      <c r="AW61" s="30">
        <v>0</v>
      </c>
      <c r="AX61" s="30">
        <v>0</v>
      </c>
      <c r="AY61" s="30">
        <v>0</v>
      </c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</row>
    <row r="62" spans="1:155" s="54" customFormat="1" ht="14" x14ac:dyDescent="0.2">
      <c r="A62" s="9"/>
      <c r="B62" s="9" t="s">
        <v>80</v>
      </c>
      <c r="C62" s="9"/>
      <c r="D62" s="30">
        <v>0</v>
      </c>
      <c r="E62" s="47">
        <v>0</v>
      </c>
      <c r="F62" s="47">
        <v>0</v>
      </c>
      <c r="G62" s="249">
        <v>0</v>
      </c>
      <c r="H62" s="30">
        <v>0</v>
      </c>
      <c r="I62" s="30">
        <v>-7034</v>
      </c>
      <c r="J62" s="30">
        <v>0</v>
      </c>
      <c r="K62" s="30">
        <v>0</v>
      </c>
      <c r="L62" s="30">
        <v>0</v>
      </c>
      <c r="M62" s="30">
        <v>0</v>
      </c>
      <c r="N62" s="30">
        <v>0</v>
      </c>
      <c r="O62" s="47">
        <v>0</v>
      </c>
      <c r="P62" s="249">
        <v>0</v>
      </c>
      <c r="Q62" s="30">
        <v>0</v>
      </c>
      <c r="R62" s="30">
        <v>0</v>
      </c>
      <c r="S62" s="30">
        <v>-21180</v>
      </c>
      <c r="T62" s="30">
        <v>-21230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  <c r="AD62" s="30">
        <v>0</v>
      </c>
      <c r="AE62" s="30">
        <v>-21180</v>
      </c>
      <c r="AF62" s="30">
        <v>0</v>
      </c>
      <c r="AG62" s="30">
        <v>0</v>
      </c>
      <c r="AH62" s="30">
        <v>0</v>
      </c>
      <c r="AI62" s="30">
        <v>0</v>
      </c>
      <c r="AJ62" s="30">
        <v>0</v>
      </c>
      <c r="AK62" s="30">
        <v>0</v>
      </c>
      <c r="AL62" s="30">
        <v>0</v>
      </c>
      <c r="AM62" s="30">
        <v>0</v>
      </c>
      <c r="AN62" s="157"/>
      <c r="AO62" s="30">
        <v>0</v>
      </c>
      <c r="AP62" s="30">
        <v>0</v>
      </c>
      <c r="AQ62" s="30">
        <v>-21180</v>
      </c>
      <c r="AR62" s="30">
        <v>0</v>
      </c>
      <c r="AS62" s="30">
        <v>0</v>
      </c>
      <c r="AT62" s="30">
        <v>0</v>
      </c>
      <c r="AU62" s="30">
        <v>0</v>
      </c>
      <c r="AV62" s="30">
        <v>0</v>
      </c>
      <c r="AW62" s="30">
        <v>0</v>
      </c>
      <c r="AX62" s="30">
        <v>0</v>
      </c>
      <c r="AY62" s="30">
        <v>0</v>
      </c>
      <c r="AZ62" s="30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</row>
    <row r="63" spans="1:155" s="54" customFormat="1" ht="14" x14ac:dyDescent="0.2">
      <c r="A63" s="9"/>
      <c r="B63" s="9" t="s">
        <v>55</v>
      </c>
      <c r="C63" s="9"/>
      <c r="D63" s="30">
        <v>-283.33333333333331</v>
      </c>
      <c r="E63" s="47">
        <v>-283.33333333333331</v>
      </c>
      <c r="F63" s="47">
        <v>-289.52431946016367</v>
      </c>
      <c r="G63" s="249">
        <v>-470.1594649172975</v>
      </c>
      <c r="H63" s="30">
        <v>-392.26638606565507</v>
      </c>
      <c r="I63" s="30">
        <v>-283.33333333333331</v>
      </c>
      <c r="J63" s="30">
        <v>-1696.8766666666663</v>
      </c>
      <c r="K63" s="30">
        <v>-1696.8766666666663</v>
      </c>
      <c r="L63" s="30">
        <v>-1696.8766666666663</v>
      </c>
      <c r="M63" s="30">
        <v>-1696.8766666666663</v>
      </c>
      <c r="N63" s="30">
        <v>-1696.8766666666663</v>
      </c>
      <c r="O63" s="47">
        <v>-1696.8766666666663</v>
      </c>
      <c r="P63" s="249">
        <v>-2030.2099999999996</v>
      </c>
      <c r="Q63" s="30">
        <v>-2715.3758915588828</v>
      </c>
      <c r="R63" s="30">
        <v>-2330.2099999999996</v>
      </c>
      <c r="S63" s="30">
        <v>-2330.2099999999996</v>
      </c>
      <c r="T63" s="30">
        <v>-2628.7045381928056</v>
      </c>
      <c r="U63" s="30">
        <v>-2330.2099999999996</v>
      </c>
      <c r="V63" s="30">
        <v>-2330.2099999999996</v>
      </c>
      <c r="W63" s="30">
        <v>-2330.2099999999996</v>
      </c>
      <c r="X63" s="30">
        <v>-2330.2099999999996</v>
      </c>
      <c r="Y63" s="30">
        <v>-2330.2099999999996</v>
      </c>
      <c r="Z63" s="30">
        <v>-2330.2099999999996</v>
      </c>
      <c r="AA63" s="30">
        <v>-2330.2099999999996</v>
      </c>
      <c r="AB63" s="30">
        <v>-2930.21</v>
      </c>
      <c r="AC63" s="30">
        <v>-2930.21</v>
      </c>
      <c r="AD63" s="30">
        <v>-3114.11</v>
      </c>
      <c r="AE63" s="30">
        <v>-3130.21</v>
      </c>
      <c r="AF63" s="30">
        <v>-3684.5789002065167</v>
      </c>
      <c r="AG63" s="30">
        <v>-3130.21</v>
      </c>
      <c r="AH63" s="30">
        <v>-3130.21</v>
      </c>
      <c r="AI63" s="30">
        <v>-3130.21</v>
      </c>
      <c r="AJ63" s="30">
        <v>-3130.21</v>
      </c>
      <c r="AK63" s="30">
        <v>-3130.21</v>
      </c>
      <c r="AL63" s="30">
        <v>-3130.21</v>
      </c>
      <c r="AM63" s="30">
        <v>-3130.21</v>
      </c>
      <c r="AN63" s="157"/>
      <c r="AO63" s="30">
        <v>-17930.210000000003</v>
      </c>
      <c r="AP63" s="30">
        <v>-23114.11</v>
      </c>
      <c r="AQ63" s="30">
        <v>-51130.210000000006</v>
      </c>
      <c r="AR63" s="30">
        <v>-34744.873748265985</v>
      </c>
      <c r="AS63" s="30">
        <v>-29130.21</v>
      </c>
      <c r="AT63" s="30">
        <v>-24130.21</v>
      </c>
      <c r="AU63" s="30">
        <v>-38130.210000000006</v>
      </c>
      <c r="AV63" s="30">
        <v>-6130.21</v>
      </c>
      <c r="AW63" s="30">
        <v>-21130.21</v>
      </c>
      <c r="AX63" s="30">
        <v>-13130.210000000001</v>
      </c>
      <c r="AY63" s="30">
        <v>-38130.210000000006</v>
      </c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</row>
    <row r="64" spans="1:155" s="54" customFormat="1" ht="14" hidden="1" x14ac:dyDescent="0.2">
      <c r="A64" s="9"/>
      <c r="B64" s="9" t="s">
        <v>64</v>
      </c>
      <c r="C64" s="9"/>
      <c r="D64" s="30">
        <v>0</v>
      </c>
      <c r="E64" s="47">
        <v>0</v>
      </c>
      <c r="F64" s="47">
        <v>0</v>
      </c>
      <c r="G64" s="249">
        <v>0</v>
      </c>
      <c r="H64" s="30">
        <v>0</v>
      </c>
      <c r="I64" s="30">
        <v>0</v>
      </c>
      <c r="J64" s="30">
        <v>0</v>
      </c>
      <c r="K64" s="30">
        <v>0</v>
      </c>
      <c r="L64" s="30">
        <v>0</v>
      </c>
      <c r="M64" s="30">
        <v>0</v>
      </c>
      <c r="N64" s="30">
        <v>0</v>
      </c>
      <c r="O64" s="47">
        <v>0</v>
      </c>
      <c r="P64" s="249">
        <v>0</v>
      </c>
      <c r="Q64" s="30">
        <v>0</v>
      </c>
      <c r="R64" s="30">
        <v>0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  <c r="AD64" s="30">
        <v>0</v>
      </c>
      <c r="AE64" s="30">
        <v>0</v>
      </c>
      <c r="AF64" s="30">
        <v>0</v>
      </c>
      <c r="AG64" s="30">
        <v>0</v>
      </c>
      <c r="AH64" s="30">
        <v>0</v>
      </c>
      <c r="AI64" s="30">
        <v>0</v>
      </c>
      <c r="AJ64" s="30">
        <v>0</v>
      </c>
      <c r="AK64" s="30">
        <v>0</v>
      </c>
      <c r="AL64" s="30">
        <v>0</v>
      </c>
      <c r="AM64" s="30">
        <v>0</v>
      </c>
      <c r="AN64" s="157"/>
      <c r="AO64" s="30">
        <v>0</v>
      </c>
      <c r="AP64" s="30">
        <v>0</v>
      </c>
      <c r="AQ64" s="30">
        <v>0</v>
      </c>
      <c r="AR64" s="30">
        <v>0</v>
      </c>
      <c r="AS64" s="30">
        <v>0</v>
      </c>
      <c r="AT64" s="30">
        <v>0</v>
      </c>
      <c r="AU64" s="30">
        <v>0</v>
      </c>
      <c r="AV64" s="30">
        <v>0</v>
      </c>
      <c r="AW64" s="30">
        <v>0</v>
      </c>
      <c r="AX64" s="30">
        <v>0</v>
      </c>
      <c r="AY64" s="30">
        <v>0</v>
      </c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</row>
    <row r="65" spans="1:155" s="54" customFormat="1" ht="7" customHeight="1" x14ac:dyDescent="0.2">
      <c r="A65" s="9"/>
      <c r="B65" s="13"/>
      <c r="C65" s="13"/>
      <c r="D65" s="13"/>
      <c r="E65" s="15"/>
      <c r="F65" s="15"/>
      <c r="G65" s="218"/>
      <c r="H65" s="13"/>
      <c r="I65" s="13"/>
      <c r="J65" s="13"/>
      <c r="K65" s="13"/>
      <c r="L65" s="13"/>
      <c r="M65" s="13"/>
      <c r="N65" s="13"/>
      <c r="O65" s="15"/>
      <c r="P65" s="218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57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</row>
    <row r="66" spans="1:155" s="54" customFormat="1" ht="14" x14ac:dyDescent="0.2">
      <c r="A66" s="9"/>
      <c r="B66" s="14" t="s">
        <v>34</v>
      </c>
      <c r="C66" s="70"/>
      <c r="D66" s="241">
        <v>7.1646666666667898</v>
      </c>
      <c r="E66" s="244">
        <v>7.1646666666667898</v>
      </c>
      <c r="F66" s="244">
        <v>-2099.026319460163</v>
      </c>
      <c r="G66" s="251">
        <v>-68433.280238863648</v>
      </c>
      <c r="H66" s="241">
        <v>-72093.83456121842</v>
      </c>
      <c r="I66" s="241">
        <v>1968.6855719722153</v>
      </c>
      <c r="J66" s="241">
        <v>85048.442868188882</v>
      </c>
      <c r="K66" s="241">
        <v>29742.003524624986</v>
      </c>
      <c r="L66" s="241">
        <v>48177.018942181341</v>
      </c>
      <c r="M66" s="241">
        <v>1396.0190510922112</v>
      </c>
      <c r="N66" s="241">
        <v>-10378.948060367871</v>
      </c>
      <c r="O66" s="244">
        <v>-4294.7055237037384</v>
      </c>
      <c r="P66" s="251">
        <v>-32586.816261319527</v>
      </c>
      <c r="Q66" s="241">
        <v>-318182.18996097078</v>
      </c>
      <c r="R66" s="241">
        <v>-74386.816261319531</v>
      </c>
      <c r="S66" s="241">
        <v>105292.26619921514</v>
      </c>
      <c r="T66" s="241">
        <v>-39188.064465974574</v>
      </c>
      <c r="U66" s="241">
        <v>129001.70459629172</v>
      </c>
      <c r="V66" s="241">
        <v>77639.538318610255</v>
      </c>
      <c r="W66" s="241">
        <v>78400.350672740824</v>
      </c>
      <c r="X66" s="241">
        <v>33570.185026370171</v>
      </c>
      <c r="Y66" s="241">
        <v>8823.5842398023451</v>
      </c>
      <c r="Z66" s="241">
        <v>-7549.7161534815823</v>
      </c>
      <c r="AA66" s="241">
        <v>226296.39053234507</v>
      </c>
      <c r="AB66" s="241">
        <v>-34804.390940049409</v>
      </c>
      <c r="AC66" s="241">
        <v>-445925.3579470549</v>
      </c>
      <c r="AD66" s="241">
        <v>-159988.2909400494</v>
      </c>
      <c r="AE66" s="241">
        <v>277222.31985659542</v>
      </c>
      <c r="AF66" s="241">
        <v>-47803.921770811779</v>
      </c>
      <c r="AG66" s="241">
        <v>144120.28166008246</v>
      </c>
      <c r="AH66" s="241">
        <v>189800.94292543235</v>
      </c>
      <c r="AI66" s="241">
        <v>166960.61229275743</v>
      </c>
      <c r="AJ66" s="241">
        <v>129353.63454005063</v>
      </c>
      <c r="AK66" s="241">
        <v>33812.852189694007</v>
      </c>
      <c r="AL66" s="241">
        <v>17538.882975603818</v>
      </c>
      <c r="AM66" s="242">
        <v>540696.35961513675</v>
      </c>
      <c r="AN66" s="157"/>
      <c r="AO66" s="56">
        <v>-567612.42904246168</v>
      </c>
      <c r="AP66" s="56">
        <v>-170995.67926318714</v>
      </c>
      <c r="AQ66" s="56">
        <v>124815.44017510972</v>
      </c>
      <c r="AR66" s="56">
        <v>-141224.13933532155</v>
      </c>
      <c r="AS66" s="56">
        <v>70704.346604744787</v>
      </c>
      <c r="AT66" s="56">
        <v>117344.06532569378</v>
      </c>
      <c r="AU66" s="56">
        <v>67524.205965219269</v>
      </c>
      <c r="AV66" s="56">
        <v>194907.5054541635</v>
      </c>
      <c r="AW66" s="56">
        <v>75777.050327396893</v>
      </c>
      <c r="AX66" s="56">
        <v>58209.225995547662</v>
      </c>
      <c r="AY66" s="56">
        <v>704362.23963698442</v>
      </c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</row>
    <row r="67" spans="1:155" s="54" customFormat="1" ht="14" x14ac:dyDescent="0.2">
      <c r="A67" s="9"/>
      <c r="B67" s="234" t="s">
        <v>72</v>
      </c>
      <c r="C67" s="13"/>
      <c r="D67" s="219">
        <v>6159.454666666652</v>
      </c>
      <c r="E67" s="245">
        <v>6166.6193333333185</v>
      </c>
      <c r="F67" s="245">
        <v>4067.5930138731551</v>
      </c>
      <c r="G67" s="252">
        <v>-60984.020558323835</v>
      </c>
      <c r="H67" s="219">
        <v>-142917.85511954225</v>
      </c>
      <c r="I67" s="219">
        <v>-155986.35711954226</v>
      </c>
      <c r="J67" s="219">
        <v>-143363.21488090337</v>
      </c>
      <c r="K67" s="219">
        <v>-57814.772012714486</v>
      </c>
      <c r="L67" s="219">
        <v>-20572.768488089499</v>
      </c>
      <c r="M67" s="219">
        <v>31104.250454091845</v>
      </c>
      <c r="N67" s="219">
        <v>33000.269505184056</v>
      </c>
      <c r="O67" s="245">
        <v>12621.321444816187</v>
      </c>
      <c r="P67" s="252">
        <v>2493.2825877791201</v>
      </c>
      <c r="Q67" s="219">
        <v>-315688.90737319161</v>
      </c>
      <c r="R67" s="219">
        <v>-390075.72363451117</v>
      </c>
      <c r="S67" s="219">
        <v>-461642.53989583073</v>
      </c>
      <c r="T67" s="219">
        <v>-433768.95962004119</v>
      </c>
      <c r="U67" s="219">
        <v>-330448.33816259023</v>
      </c>
      <c r="V67" s="219">
        <v>-181446.63356629849</v>
      </c>
      <c r="W67" s="219">
        <v>-127307.09524768825</v>
      </c>
      <c r="X67" s="219">
        <v>-29906.744574947417</v>
      </c>
      <c r="Y67" s="219">
        <v>7663.4404514227608</v>
      </c>
      <c r="Z67" s="219">
        <v>14487.024691225113</v>
      </c>
      <c r="AA67" s="219">
        <v>-3562.6914622564691</v>
      </c>
      <c r="AB67" s="219">
        <v>235133.69907008857</v>
      </c>
      <c r="AC67" s="219">
        <v>-210791.65887696625</v>
      </c>
      <c r="AD67" s="219">
        <v>-370779.94981701567</v>
      </c>
      <c r="AE67" s="219">
        <v>-541464.3407570651</v>
      </c>
      <c r="AF67" s="219">
        <v>-348479.88829737226</v>
      </c>
      <c r="AG67" s="219">
        <v>-189685.94267128146</v>
      </c>
      <c r="AH67" s="219">
        <v>-37565.661011198972</v>
      </c>
      <c r="AI67" s="219">
        <v>133235.2819142334</v>
      </c>
      <c r="AJ67" s="219">
        <v>341195.89420699084</v>
      </c>
      <c r="AK67" s="219">
        <v>449549.52874704142</v>
      </c>
      <c r="AL67" s="219">
        <v>489362.38093673543</v>
      </c>
      <c r="AM67" s="219">
        <v>491401.26391233935</v>
      </c>
      <c r="AN67" s="159"/>
      <c r="AO67" s="56">
        <v>-312509.54333513469</v>
      </c>
      <c r="AP67" s="56">
        <v>-483505.22259832185</v>
      </c>
      <c r="AQ67" s="56">
        <v>-358689.78242321213</v>
      </c>
      <c r="AR67" s="56">
        <v>-499913.92175853369</v>
      </c>
      <c r="AS67" s="56">
        <v>-429209.5751537889</v>
      </c>
      <c r="AT67" s="56">
        <v>-311865.50982809509</v>
      </c>
      <c r="AU67" s="56">
        <v>-244341.30386287582</v>
      </c>
      <c r="AV67" s="56">
        <v>-49433.798408712319</v>
      </c>
      <c r="AW67" s="56">
        <v>26343.251918684575</v>
      </c>
      <c r="AX67" s="56">
        <v>84552.477914232237</v>
      </c>
      <c r="AY67" s="56">
        <v>788914.71755121672</v>
      </c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</row>
    <row r="68" spans="1:155" s="54" customFormat="1" ht="5" customHeight="1" x14ac:dyDescent="0.2">
      <c r="A68" s="4"/>
      <c r="B68" s="157"/>
      <c r="C68" s="157"/>
      <c r="D68" s="157"/>
      <c r="E68" s="160"/>
      <c r="F68" s="160"/>
      <c r="G68" s="184"/>
      <c r="H68" s="157"/>
      <c r="I68" s="157"/>
      <c r="J68" s="157"/>
      <c r="K68" s="157"/>
      <c r="L68" s="157"/>
      <c r="M68" s="157"/>
      <c r="N68" s="157"/>
      <c r="O68" s="160"/>
      <c r="P68" s="184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</row>
    <row r="69" spans="1:155" s="57" customFormat="1" ht="5" customHeight="1" x14ac:dyDescent="0.2">
      <c r="A69" s="158"/>
      <c r="B69" s="235"/>
      <c r="C69" s="235"/>
      <c r="D69" s="235"/>
      <c r="E69" s="246"/>
      <c r="F69" s="246"/>
      <c r="G69" s="253"/>
      <c r="H69" s="235"/>
      <c r="I69" s="235"/>
      <c r="J69" s="235"/>
      <c r="K69" s="235"/>
      <c r="L69" s="235"/>
      <c r="M69" s="235"/>
      <c r="N69" s="235"/>
      <c r="O69" s="246"/>
      <c r="P69" s="253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157"/>
    </row>
    <row r="70" spans="1:155" s="54" customFormat="1" ht="14" x14ac:dyDescent="0.2">
      <c r="A70" s="9"/>
      <c r="B70" s="234" t="s">
        <v>213</v>
      </c>
      <c r="C70" s="234"/>
      <c r="D70" s="56">
        <v>7.1646666666667898</v>
      </c>
      <c r="E70" s="243">
        <v>7.1646666666667898</v>
      </c>
      <c r="F70" s="243">
        <v>197900.97368053984</v>
      </c>
      <c r="G70" s="248">
        <v>-68433.280238863648</v>
      </c>
      <c r="H70" s="56">
        <v>-72093.83456121842</v>
      </c>
      <c r="I70" s="56">
        <v>1968.6855719722153</v>
      </c>
      <c r="J70" s="56">
        <v>85048.442868188882</v>
      </c>
      <c r="K70" s="56">
        <v>29742.003524624986</v>
      </c>
      <c r="L70" s="56">
        <v>48177.018942181341</v>
      </c>
      <c r="M70" s="56">
        <v>1396.0190510922112</v>
      </c>
      <c r="N70" s="56">
        <v>-10378.948060367871</v>
      </c>
      <c r="O70" s="243">
        <v>-4294.7055237037384</v>
      </c>
      <c r="P70" s="248">
        <v>267413.1837386805</v>
      </c>
      <c r="Q70" s="56">
        <v>-318182.18996097078</v>
      </c>
      <c r="R70" s="56">
        <v>-74386.816261319531</v>
      </c>
      <c r="S70" s="56">
        <v>105292.26619921514</v>
      </c>
      <c r="T70" s="56">
        <v>-39188.064465974574</v>
      </c>
      <c r="U70" s="56">
        <v>129001.70459629172</v>
      </c>
      <c r="V70" s="56">
        <v>77639.538318610255</v>
      </c>
      <c r="W70" s="56">
        <v>78400.350672740824</v>
      </c>
      <c r="X70" s="56">
        <v>33570.185026370171</v>
      </c>
      <c r="Y70" s="56">
        <v>8823.5842398023451</v>
      </c>
      <c r="Z70" s="56">
        <v>-7549.7161534815823</v>
      </c>
      <c r="AA70" s="56">
        <v>226296.39053234507</v>
      </c>
      <c r="AB70" s="56">
        <v>-34804.390940049409</v>
      </c>
      <c r="AC70" s="56">
        <v>-445925.3579470549</v>
      </c>
      <c r="AD70" s="56">
        <v>-159988.2909400494</v>
      </c>
      <c r="AE70" s="56">
        <v>277222.31985659542</v>
      </c>
      <c r="AF70" s="56">
        <v>-47803.921770811779</v>
      </c>
      <c r="AG70" s="56">
        <v>144120.28166008246</v>
      </c>
      <c r="AH70" s="56">
        <v>189800.94292543235</v>
      </c>
      <c r="AI70" s="56">
        <v>166960.61229275743</v>
      </c>
      <c r="AJ70" s="56">
        <v>129353.63454005063</v>
      </c>
      <c r="AK70" s="56">
        <v>33812.852189694007</v>
      </c>
      <c r="AL70" s="56">
        <v>17538.882975603818</v>
      </c>
      <c r="AM70" s="56">
        <v>540696.35961513675</v>
      </c>
      <c r="AN70" s="157"/>
      <c r="AO70" s="56">
        <v>-567612.42904246168</v>
      </c>
      <c r="AP70" s="56">
        <v>-170995.67926318714</v>
      </c>
      <c r="AQ70" s="56">
        <v>124815.44017510972</v>
      </c>
      <c r="AR70" s="56">
        <v>-141224.13933532155</v>
      </c>
      <c r="AS70" s="56">
        <v>70704.346604744787</v>
      </c>
      <c r="AT70" s="56">
        <v>117344.06532569378</v>
      </c>
      <c r="AU70" s="56">
        <v>67524.205965219269</v>
      </c>
      <c r="AV70" s="56">
        <v>194907.5054541635</v>
      </c>
      <c r="AW70" s="56">
        <v>75777.050327396893</v>
      </c>
      <c r="AX70" s="56">
        <v>58209.225995547662</v>
      </c>
      <c r="AY70" s="56">
        <v>704362.23963698442</v>
      </c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</row>
    <row r="71" spans="1:155" s="54" customFormat="1" ht="15" thickBot="1" x14ac:dyDescent="0.25">
      <c r="A71" s="9"/>
      <c r="B71" s="237" t="s">
        <v>78</v>
      </c>
      <c r="C71" s="238"/>
      <c r="D71" s="239">
        <v>6159.454666666652</v>
      </c>
      <c r="E71" s="247">
        <v>6166.6193333333185</v>
      </c>
      <c r="F71" s="247">
        <v>504067.59301387315</v>
      </c>
      <c r="G71" s="254">
        <v>439015.97944167611</v>
      </c>
      <c r="H71" s="239">
        <v>357082.14488045772</v>
      </c>
      <c r="I71" s="239">
        <v>344013.64288045774</v>
      </c>
      <c r="J71" s="239">
        <v>356636.78511909669</v>
      </c>
      <c r="K71" s="239">
        <v>442185.22798728565</v>
      </c>
      <c r="L71" s="239">
        <v>479427.23151191068</v>
      </c>
      <c r="M71" s="239">
        <v>531104.25045409205</v>
      </c>
      <c r="N71" s="239">
        <v>533000.26950518426</v>
      </c>
      <c r="O71" s="247">
        <v>512621.32144481648</v>
      </c>
      <c r="P71" s="254">
        <v>502493.28258777939</v>
      </c>
      <c r="Q71" s="239">
        <v>184311.09262680859</v>
      </c>
      <c r="R71" s="239">
        <v>109924.27636548906</v>
      </c>
      <c r="S71" s="239">
        <v>38357.460104169535</v>
      </c>
      <c r="T71" s="239">
        <v>66231.040379959115</v>
      </c>
      <c r="U71" s="239">
        <v>169551.66183741009</v>
      </c>
      <c r="V71" s="239">
        <v>318553.36643370183</v>
      </c>
      <c r="W71" s="239">
        <v>372692.90475231205</v>
      </c>
      <c r="X71" s="239">
        <v>470093.25542505283</v>
      </c>
      <c r="Y71" s="239">
        <v>507663.44045142294</v>
      </c>
      <c r="Z71" s="239">
        <v>514487.02469122532</v>
      </c>
      <c r="AA71" s="239">
        <v>496437.30853774375</v>
      </c>
      <c r="AB71" s="239">
        <v>735133.69907008891</v>
      </c>
      <c r="AC71" s="239">
        <v>289208.34112303407</v>
      </c>
      <c r="AD71" s="239">
        <v>129220.05018298463</v>
      </c>
      <c r="AE71" s="239">
        <v>-41464.340757064761</v>
      </c>
      <c r="AF71" s="239">
        <v>151520.11170262814</v>
      </c>
      <c r="AG71" s="239">
        <v>310314.05732871889</v>
      </c>
      <c r="AH71" s="239">
        <v>462434.33898880129</v>
      </c>
      <c r="AI71" s="239">
        <v>633235.2819142337</v>
      </c>
      <c r="AJ71" s="239">
        <v>841195.89420699119</v>
      </c>
      <c r="AK71" s="239">
        <v>949549.52874704183</v>
      </c>
      <c r="AL71" s="239">
        <v>989362.38093673589</v>
      </c>
      <c r="AM71" s="240">
        <v>991401.26391233981</v>
      </c>
      <c r="AN71" s="157"/>
      <c r="AO71" s="56">
        <v>187490.45666486549</v>
      </c>
      <c r="AP71" s="56">
        <v>16494.777401678351</v>
      </c>
      <c r="AQ71" s="56">
        <v>141310.21757678807</v>
      </c>
      <c r="AR71" s="56">
        <v>86.078241466515465</v>
      </c>
      <c r="AS71" s="56">
        <v>70790.424846211303</v>
      </c>
      <c r="AT71" s="56">
        <v>188134.49017190508</v>
      </c>
      <c r="AU71" s="56">
        <v>255658.69613712435</v>
      </c>
      <c r="AV71" s="56">
        <v>450566.20159128786</v>
      </c>
      <c r="AW71" s="56">
        <v>526343.25191868469</v>
      </c>
      <c r="AX71" s="56">
        <v>584552.4779142323</v>
      </c>
      <c r="AY71" s="56">
        <v>1288914.7175512167</v>
      </c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</row>
    <row r="72" spans="1:155" ht="17" thickTop="1" x14ac:dyDescent="0.2">
      <c r="A72" s="157"/>
      <c r="B72" s="236"/>
      <c r="C72" s="172"/>
      <c r="D72" s="172"/>
      <c r="E72" s="178"/>
      <c r="F72" s="178"/>
      <c r="G72" s="292"/>
      <c r="H72" s="172"/>
      <c r="I72" s="172"/>
      <c r="J72" s="172"/>
      <c r="K72" s="172"/>
      <c r="L72" s="172"/>
      <c r="M72" s="172"/>
      <c r="N72" s="172"/>
      <c r="O72" s="178"/>
      <c r="P72" s="29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57"/>
    </row>
    <row r="73" spans="1:155" x14ac:dyDescent="0.2">
      <c r="A73" s="157"/>
      <c r="B73" s="236"/>
      <c r="C73" s="172"/>
      <c r="D73" s="172"/>
      <c r="E73" s="178"/>
      <c r="F73" s="160"/>
      <c r="G73" s="223" t="s">
        <v>214</v>
      </c>
      <c r="H73" s="172"/>
      <c r="I73" s="172"/>
      <c r="J73" s="172"/>
      <c r="K73" s="172"/>
      <c r="L73" s="172"/>
      <c r="M73" s="172"/>
      <c r="N73" s="172"/>
      <c r="O73" s="172"/>
      <c r="P73" s="223" t="s">
        <v>215</v>
      </c>
      <c r="Q73" s="172"/>
      <c r="R73" s="172"/>
      <c r="S73" s="172"/>
      <c r="T73" s="172"/>
      <c r="U73" s="172"/>
      <c r="V73" s="172"/>
      <c r="W73" s="172"/>
      <c r="X73" s="172"/>
      <c r="Y73" s="172"/>
      <c r="Z73" s="172"/>
      <c r="AA73" s="172"/>
      <c r="AB73" s="172"/>
      <c r="AC73" s="172"/>
      <c r="AD73" s="172"/>
      <c r="AE73" s="172"/>
      <c r="AF73" s="172"/>
      <c r="AG73" s="172"/>
      <c r="AH73" s="172"/>
      <c r="AI73" s="172"/>
      <c r="AJ73" s="172"/>
      <c r="AK73" s="172"/>
      <c r="AL73" s="172"/>
      <c r="AM73" s="172"/>
      <c r="AN73" s="157"/>
    </row>
    <row r="74" spans="1:155" x14ac:dyDescent="0.2">
      <c r="A74" s="157"/>
      <c r="B74" s="157"/>
      <c r="C74" s="157"/>
      <c r="D74" s="157"/>
      <c r="E74" s="160"/>
      <c r="F74" s="160"/>
      <c r="G74" s="224" t="s">
        <v>211</v>
      </c>
      <c r="H74" s="157"/>
      <c r="I74" s="157"/>
      <c r="J74" s="157"/>
      <c r="K74" s="157"/>
      <c r="L74" s="157"/>
      <c r="M74" s="157"/>
      <c r="N74" s="157"/>
      <c r="O74" s="157"/>
      <c r="P74" s="224" t="s">
        <v>211</v>
      </c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</row>
    <row r="75" spans="1:155" hidden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</row>
    <row r="76" spans="1:155" hidden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</row>
    <row r="77" spans="1:155" hidden="1" x14ac:dyDescent="0.2">
      <c r="A77" s="157"/>
      <c r="B77" s="158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</row>
    <row r="78" spans="1:155" hidden="1" x14ac:dyDescent="0.2">
      <c r="A78" s="157"/>
      <c r="B78" s="158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</row>
    <row r="79" spans="1:155" hidden="1" x14ac:dyDescent="0.2">
      <c r="A79" s="157"/>
      <c r="B79" s="158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</row>
    <row r="80" spans="1:155" hidden="1" x14ac:dyDescent="0.2">
      <c r="A80" s="157"/>
      <c r="B80" s="158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</row>
    <row r="81" spans="1:40" hidden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</row>
    <row r="82" spans="1:40" hidden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</row>
    <row r="83" spans="1:40" hidden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</row>
    <row r="84" spans="1:40" hidden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</row>
    <row r="85" spans="1:40" hidden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</row>
    <row r="86" spans="1:40" hidden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</row>
    <row r="87" spans="1:40" hidden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</row>
    <row r="88" spans="1:40" hidden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</row>
    <row r="89" spans="1:40" hidden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</row>
    <row r="90" spans="1:40" hidden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</row>
    <row r="91" spans="1:40" hidden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</row>
    <row r="92" spans="1:40" hidden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</row>
    <row r="93" spans="1:40" hidden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</row>
    <row r="94" spans="1:40" hidden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</row>
    <row r="95" spans="1:40" hidden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</row>
    <row r="96" spans="1:40" hidden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</row>
    <row r="97" spans="1:40" hidden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</row>
    <row r="98" spans="1:40" hidden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</row>
    <row r="99" spans="1:40" hidden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</row>
    <row r="100" spans="1:40" hidden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</row>
    <row r="101" spans="1:40" hidden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</row>
    <row r="102" spans="1:40" hidden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</row>
    <row r="103" spans="1:40" hidden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</row>
    <row r="104" spans="1:40" hidden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</row>
    <row r="105" spans="1:40" hidden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</row>
    <row r="106" spans="1:40" hidden="1" x14ac:dyDescent="0.2">
      <c r="B106" s="157"/>
    </row>
    <row r="107" spans="1:40" hidden="1" x14ac:dyDescent="0.2">
      <c r="B107" s="157"/>
    </row>
    <row r="108" spans="1:40" hidden="1" x14ac:dyDescent="0.2">
      <c r="B108" s="157"/>
    </row>
    <row r="109" spans="1:40" hidden="1" x14ac:dyDescent="0.2">
      <c r="B109" s="157"/>
    </row>
    <row r="110" spans="1:40" hidden="1" x14ac:dyDescent="0.2">
      <c r="B110" s="157"/>
    </row>
    <row r="111" spans="1:40" hidden="1" x14ac:dyDescent="0.2">
      <c r="B111" s="157"/>
    </row>
    <row r="112" spans="1:40" hidden="1" x14ac:dyDescent="0.2">
      <c r="B112" s="157"/>
    </row>
    <row r="113" spans="2:2" hidden="1" x14ac:dyDescent="0.2">
      <c r="B113" s="157"/>
    </row>
    <row r="114" spans="2:2" hidden="1" x14ac:dyDescent="0.2">
      <c r="B114" s="157"/>
    </row>
    <row r="115" spans="2:2" hidden="1" x14ac:dyDescent="0.2">
      <c r="B115" s="157"/>
    </row>
    <row r="116" spans="2:2" hidden="1" x14ac:dyDescent="0.2">
      <c r="B116" s="157"/>
    </row>
    <row r="117" spans="2:2" hidden="1" x14ac:dyDescent="0.2">
      <c r="B117" s="157"/>
    </row>
    <row r="118" spans="2:2" hidden="1" x14ac:dyDescent="0.2">
      <c r="B118" s="157"/>
    </row>
    <row r="119" spans="2:2" hidden="1" x14ac:dyDescent="0.2">
      <c r="B119" s="157"/>
    </row>
    <row r="120" spans="2:2" hidden="1" x14ac:dyDescent="0.2">
      <c r="B120" s="157"/>
    </row>
    <row r="121" spans="2:2" hidden="1" x14ac:dyDescent="0.2">
      <c r="B121" s="157"/>
    </row>
    <row r="122" spans="2:2" hidden="1" x14ac:dyDescent="0.2">
      <c r="B122" s="157"/>
    </row>
    <row r="123" spans="2:2" hidden="1" x14ac:dyDescent="0.2">
      <c r="B123" s="157"/>
    </row>
    <row r="124" spans="2:2" hidden="1" x14ac:dyDescent="0.2">
      <c r="B124" s="157"/>
    </row>
    <row r="125" spans="2:2" hidden="1" x14ac:dyDescent="0.2">
      <c r="B125" s="157"/>
    </row>
    <row r="126" spans="2:2" hidden="1" x14ac:dyDescent="0.2">
      <c r="B126" s="157"/>
    </row>
    <row r="127" spans="2:2" hidden="1" x14ac:dyDescent="0.2">
      <c r="B127" s="157"/>
    </row>
    <row r="128" spans="2:2" hidden="1" x14ac:dyDescent="0.2">
      <c r="B128" s="157"/>
    </row>
    <row r="129" spans="2:2" hidden="1" x14ac:dyDescent="0.2">
      <c r="B129" s="157"/>
    </row>
    <row r="130" spans="2:2" hidden="1" x14ac:dyDescent="0.2">
      <c r="B130" s="157"/>
    </row>
    <row r="131" spans="2:2" hidden="1" x14ac:dyDescent="0.2">
      <c r="B131" s="157"/>
    </row>
    <row r="132" spans="2:2" hidden="1" x14ac:dyDescent="0.2">
      <c r="B132" s="157"/>
    </row>
    <row r="133" spans="2:2" hidden="1" x14ac:dyDescent="0.2">
      <c r="B133" s="157"/>
    </row>
    <row r="134" spans="2:2" hidden="1" x14ac:dyDescent="0.2">
      <c r="B134" s="157"/>
    </row>
    <row r="135" spans="2:2" hidden="1" x14ac:dyDescent="0.2">
      <c r="B135" s="157"/>
    </row>
    <row r="136" spans="2:2" hidden="1" x14ac:dyDescent="0.2">
      <c r="B136" s="157"/>
    </row>
    <row r="137" spans="2:2" hidden="1" x14ac:dyDescent="0.2">
      <c r="B137" s="157"/>
    </row>
    <row r="138" spans="2:2" hidden="1" x14ac:dyDescent="0.2">
      <c r="B138" s="157"/>
    </row>
    <row r="139" spans="2:2" hidden="1" x14ac:dyDescent="0.2">
      <c r="B139" s="217"/>
    </row>
    <row r="141" spans="2:2" hidden="1" x14ac:dyDescent="0.2">
      <c r="B141" s="217"/>
    </row>
    <row r="142" spans="2:2" hidden="1" x14ac:dyDescent="0.2">
      <c r="B142" s="217"/>
    </row>
    <row r="143" spans="2:2" hidden="1" x14ac:dyDescent="0.2">
      <c r="B143" s="217"/>
    </row>
    <row r="145" spans="1:40" hidden="1" x14ac:dyDescent="0.2">
      <c r="B145" s="217"/>
    </row>
    <row r="147" spans="1:40" hidden="1" x14ac:dyDescent="0.2">
      <c r="B147" s="217"/>
    </row>
    <row r="148" spans="1:40" hidden="1" x14ac:dyDescent="0.2">
      <c r="B148" s="217"/>
    </row>
    <row r="149" spans="1:40" hidden="1" x14ac:dyDescent="0.2">
      <c r="B149" s="217"/>
    </row>
    <row r="150" spans="1:40" hidden="1" x14ac:dyDescent="0.2">
      <c r="B150" s="217"/>
    </row>
    <row r="151" spans="1:40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</row>
  </sheetData>
  <mergeCells count="17">
    <mergeCell ref="D2:O2"/>
    <mergeCell ref="P2:AA2"/>
    <mergeCell ref="AB2:AM2"/>
    <mergeCell ref="E10:G10"/>
    <mergeCell ref="B34:B35"/>
    <mergeCell ref="G11:O11"/>
    <mergeCell ref="W11:AA11"/>
    <mergeCell ref="P14:Q14"/>
    <mergeCell ref="AB14:AC14"/>
    <mergeCell ref="E16:O16"/>
    <mergeCell ref="P16:AA16"/>
    <mergeCell ref="AB16:AM16"/>
    <mergeCell ref="I41:J41"/>
    <mergeCell ref="U41:V41"/>
    <mergeCell ref="AG41:AH41"/>
    <mergeCell ref="P10:R10"/>
    <mergeCell ref="AB10:AD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6E277-9801-5641-993D-50B1917B9A03}">
  <sheetPr>
    <tabColor theme="9" tint="0.59999389629810485"/>
  </sheetPr>
  <dimension ref="A1:XFD203"/>
  <sheetViews>
    <sheetView showGridLines="0" topLeftCell="A4" zoomScale="110" zoomScaleNormal="110" workbookViewId="0">
      <selection activeCell="F41" sqref="F41"/>
    </sheetView>
  </sheetViews>
  <sheetFormatPr baseColWidth="10" defaultColWidth="11" defaultRowHeight="0" customHeight="1" zeroHeight="1" x14ac:dyDescent="0.2"/>
  <cols>
    <col min="1" max="1" width="11" style="9" customWidth="1"/>
    <col min="2" max="2" width="26" style="9" customWidth="1"/>
    <col min="3" max="3" width="6.33203125" style="25" customWidth="1"/>
    <col min="4" max="7" width="11" style="9" customWidth="1"/>
    <col min="8" max="8" width="0" hidden="1"/>
    <col min="9" max="53" width="11" style="9" hidden="1" customWidth="1"/>
    <col min="54" max="16383" width="0" style="9" hidden="1" customWidth="1"/>
    <col min="16384" max="16384" width="11" style="9"/>
  </cols>
  <sheetData>
    <row r="1" spans="1:12 16384:16384" s="77" customFormat="1" ht="15" customHeight="1" x14ac:dyDescent="0.15">
      <c r="A1" s="1"/>
      <c r="B1" s="1"/>
      <c r="C1" s="23"/>
      <c r="D1" s="1"/>
      <c r="E1" s="1"/>
      <c r="F1" s="1"/>
      <c r="G1" s="1"/>
      <c r="I1" s="73"/>
    </row>
    <row r="2" spans="1:12 16384:16384" s="77" customFormat="1" ht="15" customHeight="1" x14ac:dyDescent="0.2">
      <c r="A2" s="1"/>
      <c r="B2" s="53" t="s">
        <v>31</v>
      </c>
      <c r="C2" s="23"/>
      <c r="D2" s="275">
        <v>2024</v>
      </c>
      <c r="E2" s="275">
        <v>2025</v>
      </c>
      <c r="F2" s="275">
        <v>2026</v>
      </c>
      <c r="G2" s="275">
        <v>2027</v>
      </c>
      <c r="I2" s="73"/>
    </row>
    <row r="3" spans="1:12 16384:16384" s="79" customFormat="1" ht="15" customHeight="1" x14ac:dyDescent="0.15">
      <c r="A3" s="39"/>
      <c r="B3" s="2" t="s">
        <v>16</v>
      </c>
      <c r="C3" s="40"/>
      <c r="D3" s="276"/>
      <c r="E3" s="276"/>
      <c r="F3" s="276"/>
      <c r="G3" s="276"/>
      <c r="I3" s="74"/>
      <c r="J3" s="78"/>
    </row>
    <row r="4" spans="1:12 16384:16384" s="4" customFormat="1" ht="15" customHeight="1" x14ac:dyDescent="0.15">
      <c r="A4" s="3"/>
      <c r="B4" s="3"/>
      <c r="C4" s="24"/>
      <c r="E4" s="3"/>
      <c r="F4" s="3"/>
      <c r="G4" s="3"/>
      <c r="I4" s="69"/>
    </row>
    <row r="5" spans="1:12 16384:16384" s="54" customFormat="1" ht="15" customHeight="1" x14ac:dyDescent="0.2">
      <c r="A5" s="11"/>
      <c r="B5" s="87"/>
      <c r="C5" s="87"/>
      <c r="D5" s="233">
        <v>2024</v>
      </c>
      <c r="E5" s="233">
        <v>2025</v>
      </c>
      <c r="F5" s="233">
        <v>2026</v>
      </c>
      <c r="G5" s="233">
        <v>2027</v>
      </c>
      <c r="I5" s="75"/>
      <c r="XFD5" s="82"/>
    </row>
    <row r="6" spans="1:12 16384:16384" s="4" customFormat="1" ht="8" customHeight="1" x14ac:dyDescent="0.15">
      <c r="A6" s="9"/>
      <c r="B6" s="7"/>
      <c r="C6" s="43"/>
      <c r="E6" s="86"/>
      <c r="F6" s="86"/>
      <c r="G6" s="17"/>
      <c r="I6" s="50"/>
      <c r="J6" s="80"/>
      <c r="K6" s="80"/>
    </row>
    <row r="7" spans="1:12 16384:16384" s="82" customFormat="1" ht="15" customHeight="1" x14ac:dyDescent="0.15">
      <c r="A7" s="44"/>
      <c r="B7" s="71" t="s">
        <v>60</v>
      </c>
      <c r="C7" s="123" t="s">
        <v>16</v>
      </c>
      <c r="D7" s="30" t="e">
        <f>SUM(#REF!)</f>
        <v>#REF!</v>
      </c>
      <c r="E7" s="30" t="e">
        <f>SUM(#REF!)</f>
        <v>#REF!</v>
      </c>
      <c r="F7" s="30" t="e">
        <f>SUM(#REF!)</f>
        <v>#REF!</v>
      </c>
      <c r="G7" s="30" t="e">
        <f>SUM(#REF!)</f>
        <v>#REF!</v>
      </c>
      <c r="I7" s="49"/>
      <c r="J7" s="81"/>
      <c r="K7" s="81"/>
    </row>
    <row r="8" spans="1:12 16384:16384" s="82" customFormat="1" ht="15" customHeight="1" x14ac:dyDescent="0.15">
      <c r="A8" s="22"/>
      <c r="B8" s="71" t="s">
        <v>61</v>
      </c>
      <c r="C8" s="123" t="s">
        <v>16</v>
      </c>
      <c r="D8" s="30" t="e">
        <f>SUM(#REF!)</f>
        <v>#REF!</v>
      </c>
      <c r="E8" s="30" t="e">
        <f>SUM(#REF!)</f>
        <v>#REF!</v>
      </c>
      <c r="F8" s="30" t="e">
        <f>SUM(#REF!)</f>
        <v>#REF!</v>
      </c>
      <c r="G8" s="30" t="e">
        <f>SUM(#REF!)</f>
        <v>#REF!</v>
      </c>
      <c r="I8" s="49"/>
      <c r="J8" s="81"/>
      <c r="K8" s="81"/>
      <c r="L8" s="81"/>
    </row>
    <row r="9" spans="1:12 16384:16384" s="4" customFormat="1" ht="15" customHeight="1" x14ac:dyDescent="0.15">
      <c r="A9" s="44"/>
      <c r="B9" s="71" t="s">
        <v>44</v>
      </c>
      <c r="C9" s="123" t="s">
        <v>16</v>
      </c>
      <c r="D9" s="30" t="e">
        <f>SUM(#REF!)</f>
        <v>#REF!</v>
      </c>
      <c r="E9" s="30" t="e">
        <f>SUM(#REF!)</f>
        <v>#REF!</v>
      </c>
      <c r="F9" s="30" t="e">
        <f>SUM(#REF!)</f>
        <v>#REF!</v>
      </c>
      <c r="G9" s="30" t="e">
        <f>SUM(#REF!)</f>
        <v>#REF!</v>
      </c>
      <c r="I9" s="49"/>
      <c r="J9" s="81"/>
      <c r="K9" s="81"/>
      <c r="L9" s="81"/>
    </row>
    <row r="10" spans="1:12 16384:16384" s="4" customFormat="1" ht="15" hidden="1" customHeight="1" x14ac:dyDescent="0.15">
      <c r="A10" s="44"/>
      <c r="B10" s="71" t="s">
        <v>45</v>
      </c>
      <c r="C10" s="123" t="s">
        <v>16</v>
      </c>
      <c r="D10" s="30" t="e">
        <f>SUM(#REF!)</f>
        <v>#REF!</v>
      </c>
      <c r="E10" s="30" t="e">
        <f>SUM(#REF!)</f>
        <v>#REF!</v>
      </c>
      <c r="F10" s="30" t="e">
        <f>SUM(#REF!)</f>
        <v>#REF!</v>
      </c>
      <c r="G10" s="30" t="e">
        <f>SUM(#REF!)</f>
        <v>#REF!</v>
      </c>
      <c r="I10" s="49"/>
      <c r="J10" s="81"/>
      <c r="K10" s="81"/>
      <c r="L10" s="81"/>
    </row>
    <row r="11" spans="1:12 16384:16384" s="4" customFormat="1" ht="15" customHeight="1" x14ac:dyDescent="0.15">
      <c r="A11" s="44"/>
      <c r="B11" s="71" t="s">
        <v>46</v>
      </c>
      <c r="C11" s="123" t="s">
        <v>16</v>
      </c>
      <c r="D11" s="30" t="e">
        <f>SUM(#REF!)</f>
        <v>#REF!</v>
      </c>
      <c r="E11" s="30" t="e">
        <f>SUM(#REF!)</f>
        <v>#REF!</v>
      </c>
      <c r="F11" s="30" t="e">
        <f>SUM(#REF!)</f>
        <v>#REF!</v>
      </c>
      <c r="G11" s="30" t="e">
        <f>SUM(#REF!)</f>
        <v>#REF!</v>
      </c>
      <c r="I11" s="49"/>
      <c r="J11" s="81"/>
      <c r="K11" s="81"/>
      <c r="L11" s="81"/>
    </row>
    <row r="12" spans="1:12 16384:16384" s="4" customFormat="1" ht="5" customHeight="1" x14ac:dyDescent="0.15">
      <c r="A12" s="44"/>
      <c r="B12" s="34"/>
      <c r="C12" s="124"/>
      <c r="D12" s="64" t="e">
        <f>SUM(#REF!)</f>
        <v>#REF!</v>
      </c>
      <c r="E12" s="64"/>
      <c r="F12" s="64"/>
      <c r="G12" s="64"/>
      <c r="I12" s="49"/>
      <c r="J12" s="81"/>
      <c r="K12" s="81"/>
      <c r="L12" s="81"/>
    </row>
    <row r="13" spans="1:12 16384:16384" s="4" customFormat="1" ht="15" customHeight="1" x14ac:dyDescent="0.15">
      <c r="A13" s="44"/>
      <c r="B13" s="36" t="s">
        <v>43</v>
      </c>
      <c r="C13" s="125" t="s">
        <v>16</v>
      </c>
      <c r="D13" s="84" t="e">
        <f>SUM(#REF!)</f>
        <v>#REF!</v>
      </c>
      <c r="E13" s="84" t="e">
        <f>SUM(#REF!)</f>
        <v>#REF!</v>
      </c>
      <c r="F13" s="84" t="e">
        <f>SUM(#REF!)</f>
        <v>#REF!</v>
      </c>
      <c r="G13" s="84" t="e">
        <f>SUM(#REF!)</f>
        <v>#REF!</v>
      </c>
      <c r="I13" s="49"/>
      <c r="J13" s="81"/>
      <c r="K13" s="81"/>
      <c r="L13" s="81"/>
    </row>
    <row r="14" spans="1:12 16384:16384" s="4" customFormat="1" ht="5" customHeight="1" x14ac:dyDescent="0.15">
      <c r="A14" s="44"/>
      <c r="B14" s="9"/>
      <c r="C14" s="126"/>
      <c r="D14" s="46"/>
      <c r="E14" s="46"/>
      <c r="F14" s="46"/>
      <c r="G14" s="46"/>
      <c r="I14" s="49"/>
      <c r="J14" s="81"/>
      <c r="K14" s="81"/>
      <c r="L14" s="81"/>
    </row>
    <row r="15" spans="1:12 16384:16384" s="4" customFormat="1" ht="15" customHeight="1" x14ac:dyDescent="0.15">
      <c r="A15" s="44"/>
      <c r="B15" s="71" t="s">
        <v>47</v>
      </c>
      <c r="C15" s="123" t="s">
        <v>16</v>
      </c>
      <c r="D15" s="30" t="e">
        <f>SUM(#REF!)</f>
        <v>#REF!</v>
      </c>
      <c r="E15" s="30" t="e">
        <f>SUM(#REF!)</f>
        <v>#REF!</v>
      </c>
      <c r="F15" s="30" t="e">
        <f>SUM(#REF!)</f>
        <v>#REF!</v>
      </c>
      <c r="G15" s="30" t="e">
        <f>SUM(#REF!)</f>
        <v>#REF!</v>
      </c>
      <c r="I15" s="49"/>
      <c r="J15" s="81"/>
      <c r="K15" s="81"/>
      <c r="L15" s="81"/>
    </row>
    <row r="16" spans="1:12 16384:16384" s="4" customFormat="1" ht="15" customHeight="1" x14ac:dyDescent="0.15">
      <c r="A16" s="44"/>
      <c r="B16" s="71" t="s">
        <v>48</v>
      </c>
      <c r="C16" s="123" t="s">
        <v>16</v>
      </c>
      <c r="D16" s="30" t="e">
        <f>SUM(#REF!)</f>
        <v>#REF!</v>
      </c>
      <c r="E16" s="30" t="e">
        <f>SUM(#REF!)</f>
        <v>#REF!</v>
      </c>
      <c r="F16" s="30" t="e">
        <f>SUM(#REF!)</f>
        <v>#REF!</v>
      </c>
      <c r="G16" s="30" t="e">
        <f>SUM(#REF!)</f>
        <v>#REF!</v>
      </c>
      <c r="I16" s="49"/>
      <c r="J16" s="81"/>
      <c r="K16" s="81"/>
      <c r="L16" s="81"/>
    </row>
    <row r="17" spans="1:12" s="4" customFormat="1" ht="15" customHeight="1" x14ac:dyDescent="0.15">
      <c r="A17" s="44"/>
      <c r="B17" s="71" t="s">
        <v>55</v>
      </c>
      <c r="C17" s="123" t="s">
        <v>16</v>
      </c>
      <c r="D17" s="30" t="e">
        <f>SUM(#REF!)</f>
        <v>#REF!</v>
      </c>
      <c r="E17" s="30" t="e">
        <f>SUM(#REF!)</f>
        <v>#REF!</v>
      </c>
      <c r="F17" s="30" t="e">
        <f>SUM(#REF!)</f>
        <v>#REF!</v>
      </c>
      <c r="G17" s="30" t="e">
        <f>SUM(#REF!)</f>
        <v>#REF!</v>
      </c>
      <c r="I17" s="49"/>
      <c r="J17" s="81"/>
      <c r="K17" s="81"/>
      <c r="L17" s="81"/>
    </row>
    <row r="18" spans="1:12" s="4" customFormat="1" ht="15" customHeight="1" x14ac:dyDescent="0.15">
      <c r="A18" s="44"/>
      <c r="B18" s="22" t="s">
        <v>59</v>
      </c>
      <c r="C18" s="123" t="s">
        <v>16</v>
      </c>
      <c r="D18" s="51" t="e">
        <f>SUM(D15:D17)</f>
        <v>#REF!</v>
      </c>
      <c r="E18" s="51" t="e">
        <f t="shared" ref="E18:F18" si="0">SUM(E15:E17)</f>
        <v>#REF!</v>
      </c>
      <c r="F18" s="51" t="e">
        <f t="shared" si="0"/>
        <v>#REF!</v>
      </c>
      <c r="G18" s="51" t="e">
        <f t="shared" ref="G18" si="1">SUM(G15:G17)</f>
        <v>#REF!</v>
      </c>
      <c r="I18" s="49"/>
      <c r="J18" s="81"/>
      <c r="K18" s="81"/>
      <c r="L18" s="81"/>
    </row>
    <row r="19" spans="1:12" s="4" customFormat="1" ht="5" customHeight="1" x14ac:dyDescent="0.15">
      <c r="A19" s="44"/>
      <c r="B19" s="37"/>
      <c r="C19" s="127"/>
      <c r="D19" s="30"/>
      <c r="E19" s="30"/>
      <c r="F19" s="30"/>
      <c r="G19" s="30"/>
      <c r="I19" s="49"/>
      <c r="J19" s="81"/>
      <c r="K19" s="81"/>
      <c r="L19" s="81"/>
    </row>
    <row r="20" spans="1:12" s="4" customFormat="1" ht="15" customHeight="1" x14ac:dyDescent="0.15">
      <c r="A20" s="44"/>
      <c r="B20" s="100" t="s">
        <v>50</v>
      </c>
      <c r="C20" s="128" t="s">
        <v>16</v>
      </c>
      <c r="D20" s="102" t="e">
        <f>SUM(#REF!)</f>
        <v>#REF!</v>
      </c>
      <c r="E20" s="102" t="e">
        <f>SUM(#REF!)</f>
        <v>#REF!</v>
      </c>
      <c r="F20" s="102" t="e">
        <f>SUM(#REF!)</f>
        <v>#REF!</v>
      </c>
      <c r="G20" s="102" t="e">
        <f>SUM(#REF!)</f>
        <v>#REF!</v>
      </c>
      <c r="I20" s="49"/>
      <c r="J20" s="81"/>
      <c r="K20" s="81"/>
      <c r="L20" s="81"/>
    </row>
    <row r="21" spans="1:12" s="4" customFormat="1" ht="15" customHeight="1" x14ac:dyDescent="0.15">
      <c r="A21" s="99"/>
      <c r="B21" s="103" t="s">
        <v>69</v>
      </c>
      <c r="C21" s="129"/>
      <c r="D21" s="105" t="e">
        <f>D20/D13</f>
        <v>#REF!</v>
      </c>
      <c r="E21" s="105" t="e">
        <f t="shared" ref="E21:F21" si="2">E20/E13</f>
        <v>#REF!</v>
      </c>
      <c r="F21" s="105" t="e">
        <f t="shared" si="2"/>
        <v>#REF!</v>
      </c>
      <c r="G21" s="105" t="e">
        <f t="shared" ref="G21" si="3">G20/G13</f>
        <v>#REF!</v>
      </c>
      <c r="I21" s="49"/>
      <c r="J21" s="81"/>
      <c r="K21" s="81"/>
      <c r="L21" s="81"/>
    </row>
    <row r="22" spans="1:12" s="4" customFormat="1" ht="5" customHeight="1" x14ac:dyDescent="0.15">
      <c r="A22" s="44"/>
      <c r="B22" s="97"/>
      <c r="C22" s="130"/>
      <c r="D22" s="98"/>
      <c r="E22" s="98"/>
      <c r="F22" s="98"/>
      <c r="G22" s="98"/>
      <c r="I22" s="49"/>
      <c r="J22" s="81"/>
      <c r="K22" s="81"/>
      <c r="L22" s="81"/>
    </row>
    <row r="23" spans="1:12" s="4" customFormat="1" ht="15" customHeight="1" x14ac:dyDescent="0.15">
      <c r="A23" s="44"/>
      <c r="B23" s="71" t="s">
        <v>52</v>
      </c>
      <c r="C23" s="123" t="s">
        <v>16</v>
      </c>
      <c r="D23" s="30" t="e">
        <f>SUM(#REF!)</f>
        <v>#REF!</v>
      </c>
      <c r="E23" s="30" t="e">
        <f>SUM(#REF!)</f>
        <v>#REF!</v>
      </c>
      <c r="F23" s="30" t="e">
        <f>SUM(#REF!)</f>
        <v>#REF!</v>
      </c>
      <c r="G23" s="30" t="e">
        <f>SUM(#REF!)</f>
        <v>#REF!</v>
      </c>
      <c r="I23" s="49"/>
      <c r="J23" s="81"/>
      <c r="K23" s="81"/>
      <c r="L23" s="81"/>
    </row>
    <row r="24" spans="1:12" s="82" customFormat="1" ht="15" customHeight="1" x14ac:dyDescent="0.15">
      <c r="A24" s="44"/>
      <c r="B24" s="71" t="s">
        <v>66</v>
      </c>
      <c r="C24" s="123" t="s">
        <v>16</v>
      </c>
      <c r="D24" s="30" t="e">
        <f>SUM(#REF!)</f>
        <v>#REF!</v>
      </c>
      <c r="E24" s="30" t="e">
        <f>SUM(#REF!)</f>
        <v>#REF!</v>
      </c>
      <c r="F24" s="30" t="e">
        <f>SUM(#REF!)</f>
        <v>#REF!</v>
      </c>
      <c r="G24" s="30" t="e">
        <f>SUM(#REF!)</f>
        <v>#REF!</v>
      </c>
      <c r="I24" s="49"/>
      <c r="J24" s="81"/>
      <c r="K24" s="81"/>
      <c r="L24" s="81"/>
    </row>
    <row r="25" spans="1:12" s="82" customFormat="1" ht="15" customHeight="1" x14ac:dyDescent="0.15">
      <c r="A25" s="44"/>
      <c r="B25" s="71" t="s">
        <v>73</v>
      </c>
      <c r="C25" s="123" t="s">
        <v>16</v>
      </c>
      <c r="D25" s="30" t="e">
        <f>#REF!</f>
        <v>#REF!</v>
      </c>
      <c r="E25" s="30" t="e">
        <f>#REF!</f>
        <v>#REF!</v>
      </c>
      <c r="F25" s="30" t="e">
        <f>#REF!</f>
        <v>#REF!</v>
      </c>
      <c r="G25" s="30" t="e">
        <f>#REF!</f>
        <v>#REF!</v>
      </c>
      <c r="I25" s="49"/>
      <c r="J25" s="81"/>
      <c r="K25" s="81"/>
      <c r="L25" s="81"/>
    </row>
    <row r="26" spans="1:12" s="4" customFormat="1" ht="15" customHeight="1" x14ac:dyDescent="0.15">
      <c r="A26" s="44"/>
      <c r="B26" s="71" t="s">
        <v>54</v>
      </c>
      <c r="C26" s="123" t="s">
        <v>16</v>
      </c>
      <c r="D26" s="30" t="e">
        <f>SUM(#REF!)</f>
        <v>#REF!</v>
      </c>
      <c r="E26" s="30" t="e">
        <f>SUM(#REF!)</f>
        <v>#REF!</v>
      </c>
      <c r="F26" s="30" t="e">
        <f>SUM(#REF!)</f>
        <v>#REF!</v>
      </c>
      <c r="G26" s="30" t="e">
        <f>SUM(#REF!)</f>
        <v>#REF!</v>
      </c>
      <c r="I26" s="49"/>
      <c r="J26" s="81"/>
      <c r="K26" s="81"/>
      <c r="L26" s="81"/>
    </row>
    <row r="27" spans="1:12" s="4" customFormat="1" ht="15" customHeight="1" x14ac:dyDescent="0.15">
      <c r="A27" s="44"/>
      <c r="B27" s="71" t="s">
        <v>55</v>
      </c>
      <c r="C27" s="123" t="s">
        <v>16</v>
      </c>
      <c r="D27" s="30" t="e">
        <f>SUM(#REF!)</f>
        <v>#REF!</v>
      </c>
      <c r="E27" s="30" t="e">
        <f>SUM(#REF!)</f>
        <v>#REF!</v>
      </c>
      <c r="F27" s="30" t="e">
        <f>SUM(#REF!)</f>
        <v>#REF!</v>
      </c>
      <c r="G27" s="30" t="e">
        <f>SUM(#REF!)</f>
        <v>#REF!</v>
      </c>
      <c r="I27" s="49"/>
      <c r="J27" s="81"/>
      <c r="K27" s="81"/>
      <c r="L27" s="81"/>
    </row>
    <row r="28" spans="1:12" s="4" customFormat="1" ht="15" customHeight="1" x14ac:dyDescent="0.15">
      <c r="A28" s="44"/>
      <c r="B28" s="22" t="s">
        <v>51</v>
      </c>
      <c r="C28" s="123" t="s">
        <v>16</v>
      </c>
      <c r="D28" s="51" t="e">
        <f>SUM(#REF!)</f>
        <v>#REF!</v>
      </c>
      <c r="E28" s="51" t="e">
        <f>SUM(#REF!)</f>
        <v>#REF!</v>
      </c>
      <c r="F28" s="51" t="e">
        <f>SUM(#REF!)</f>
        <v>#REF!</v>
      </c>
      <c r="G28" s="51" t="e">
        <f>SUM(#REF!)</f>
        <v>#REF!</v>
      </c>
      <c r="I28" s="49"/>
      <c r="J28" s="81"/>
      <c r="K28" s="81"/>
      <c r="L28" s="81"/>
    </row>
    <row r="29" spans="1:12" s="4" customFormat="1" ht="4" customHeight="1" x14ac:dyDescent="0.15">
      <c r="A29" s="44"/>
      <c r="B29" s="9"/>
      <c r="C29" s="131"/>
      <c r="D29" s="30"/>
      <c r="E29" s="30"/>
      <c r="F29" s="30"/>
      <c r="G29" s="30"/>
      <c r="I29" s="49"/>
      <c r="J29" s="81"/>
      <c r="K29" s="81"/>
      <c r="L29" s="81"/>
    </row>
    <row r="30" spans="1:12" s="4" customFormat="1" ht="15" customHeight="1" x14ac:dyDescent="0.15">
      <c r="A30" s="44"/>
      <c r="B30" s="22" t="s">
        <v>56</v>
      </c>
      <c r="C30" s="123" t="s">
        <v>16</v>
      </c>
      <c r="D30" s="51" t="e">
        <f>SUM(#REF!)</f>
        <v>#REF!</v>
      </c>
      <c r="E30" s="51" t="e">
        <f>SUM(#REF!)</f>
        <v>#REF!</v>
      </c>
      <c r="F30" s="51" t="e">
        <f>SUM(#REF!)</f>
        <v>#REF!</v>
      </c>
      <c r="G30" s="51" t="e">
        <f>SUM(#REF!)</f>
        <v>#REF!</v>
      </c>
      <c r="I30" s="49"/>
      <c r="J30" s="81"/>
      <c r="K30" s="81"/>
      <c r="L30" s="81"/>
    </row>
    <row r="31" spans="1:12" s="4" customFormat="1" ht="5" customHeight="1" x14ac:dyDescent="0.15">
      <c r="A31" s="44"/>
      <c r="B31" s="13"/>
      <c r="C31" s="132"/>
      <c r="D31" s="30"/>
      <c r="E31" s="30"/>
      <c r="F31" s="30"/>
      <c r="G31" s="30"/>
      <c r="I31" s="49"/>
      <c r="J31" s="81"/>
      <c r="K31" s="81"/>
      <c r="L31" s="81"/>
    </row>
    <row r="32" spans="1:12" s="4" customFormat="1" ht="15" customHeight="1" x14ac:dyDescent="0.15">
      <c r="A32" s="44"/>
      <c r="B32" s="100" t="s">
        <v>17</v>
      </c>
      <c r="C32" s="128" t="s">
        <v>16</v>
      </c>
      <c r="D32" s="102" t="e">
        <f>SUM(#REF!)</f>
        <v>#REF!</v>
      </c>
      <c r="E32" s="102" t="e">
        <f>SUM(#REF!)</f>
        <v>#REF!</v>
      </c>
      <c r="F32" s="102" t="e">
        <f>SUM(#REF!)</f>
        <v>#REF!</v>
      </c>
      <c r="G32" s="102" t="e">
        <f>SUM(#REF!)</f>
        <v>#REF!</v>
      </c>
      <c r="I32" s="49"/>
      <c r="J32" s="81"/>
      <c r="K32" s="81"/>
      <c r="L32" s="81"/>
    </row>
    <row r="33" spans="1:12" s="4" customFormat="1" ht="15" customHeight="1" x14ac:dyDescent="0.15">
      <c r="A33" s="99"/>
      <c r="B33" s="103" t="s">
        <v>70</v>
      </c>
      <c r="C33" s="129"/>
      <c r="D33" s="105" t="e">
        <f>D32/D13</f>
        <v>#REF!</v>
      </c>
      <c r="E33" s="105" t="e">
        <f>E32/E13</f>
        <v>#REF!</v>
      </c>
      <c r="F33" s="105" t="e">
        <f>F32/F13</f>
        <v>#REF!</v>
      </c>
      <c r="G33" s="105" t="e">
        <f>G32/G13</f>
        <v>#REF!</v>
      </c>
      <c r="I33" s="49"/>
      <c r="J33" s="81"/>
      <c r="K33" s="81"/>
      <c r="L33" s="81"/>
    </row>
    <row r="34" spans="1:12" s="4" customFormat="1" ht="17" customHeight="1" x14ac:dyDescent="0.15">
      <c r="A34" s="44"/>
      <c r="B34" s="106" t="s">
        <v>29</v>
      </c>
      <c r="C34" s="123" t="s">
        <v>16</v>
      </c>
      <c r="D34" s="107" t="e">
        <f>SUM(#REF!)</f>
        <v>#REF!</v>
      </c>
      <c r="E34" s="107" t="e">
        <f>SUM(#REF!)</f>
        <v>#REF!</v>
      </c>
      <c r="F34" s="107" t="e">
        <f>SUM(#REF!)</f>
        <v>#REF!</v>
      </c>
      <c r="G34" s="107" t="e">
        <f>SUM(#REF!)</f>
        <v>#REF!</v>
      </c>
      <c r="I34" s="49"/>
      <c r="J34" s="81"/>
      <c r="K34" s="81"/>
      <c r="L34" s="81"/>
    </row>
    <row r="35" spans="1:12" s="4" customFormat="1" ht="17" customHeight="1" thickBot="1" x14ac:dyDescent="0.2">
      <c r="A35" s="44"/>
      <c r="B35" s="72" t="s">
        <v>57</v>
      </c>
      <c r="C35" s="133" t="s">
        <v>16</v>
      </c>
      <c r="D35" s="85" t="e">
        <f>SUM(#REF!)</f>
        <v>#REF!</v>
      </c>
      <c r="E35" s="85" t="e">
        <f>SUM(#REF!)</f>
        <v>#REF!</v>
      </c>
      <c r="F35" s="85" t="e">
        <f>SUM(#REF!)</f>
        <v>#REF!</v>
      </c>
      <c r="G35" s="85" t="e">
        <f>SUM(#REF!)</f>
        <v>#REF!</v>
      </c>
      <c r="I35" s="49"/>
      <c r="J35" s="81"/>
      <c r="K35" s="81"/>
      <c r="L35" s="81"/>
    </row>
    <row r="36" spans="1:12" s="4" customFormat="1" ht="15" customHeight="1" thickTop="1" x14ac:dyDescent="0.15">
      <c r="A36" s="44"/>
      <c r="B36" s="7"/>
      <c r="C36" s="7"/>
      <c r="D36" s="7"/>
      <c r="E36" s="7"/>
      <c r="F36" s="7"/>
      <c r="G36" s="45"/>
      <c r="I36" s="49"/>
      <c r="J36" s="81"/>
      <c r="K36" s="81"/>
      <c r="L36" s="81"/>
    </row>
    <row r="37" spans="1:12" s="4" customFormat="1" ht="15" customHeight="1" x14ac:dyDescent="0.15">
      <c r="A37" s="44"/>
      <c r="B37" s="9"/>
      <c r="C37" s="7"/>
      <c r="D37" s="7"/>
      <c r="E37" s="7"/>
      <c r="F37" s="7"/>
      <c r="G37" s="45"/>
      <c r="I37" s="49"/>
      <c r="J37" s="81"/>
      <c r="K37" s="81"/>
      <c r="L37" s="81"/>
    </row>
    <row r="38" spans="1:12" s="83" customFormat="1" ht="15" customHeight="1" x14ac:dyDescent="0.15">
      <c r="A38" s="44"/>
      <c r="B38" s="9"/>
      <c r="C38" s="25"/>
      <c r="D38" s="45"/>
      <c r="E38" s="45"/>
      <c r="F38" s="45"/>
      <c r="G38" s="71"/>
      <c r="I38" s="76"/>
    </row>
    <row r="39" spans="1:12" s="4" customFormat="1" ht="15" customHeight="1" x14ac:dyDescent="0.15">
      <c r="A39" s="44"/>
      <c r="B39" s="9"/>
      <c r="C39" s="9"/>
      <c r="D39" s="9"/>
      <c r="E39" s="9"/>
      <c r="F39" s="9"/>
      <c r="G39" s="45"/>
      <c r="I39" s="49"/>
      <c r="J39" s="81"/>
      <c r="K39" s="81"/>
      <c r="L39" s="81"/>
    </row>
    <row r="40" spans="1:12" s="4" customFormat="1" ht="15" customHeight="1" x14ac:dyDescent="0.15">
      <c r="A40" s="44"/>
      <c r="B40" s="9"/>
      <c r="C40" s="9"/>
      <c r="D40" s="9"/>
      <c r="E40" s="9"/>
      <c r="F40" s="9"/>
      <c r="G40" s="45"/>
      <c r="I40" s="49"/>
      <c r="J40" s="81"/>
      <c r="K40" s="81"/>
      <c r="L40" s="81"/>
    </row>
    <row r="41" spans="1:12" s="4" customFormat="1" ht="15" customHeight="1" x14ac:dyDescent="0.2">
      <c r="A41" s="44"/>
      <c r="B41" s="232" t="s">
        <v>71</v>
      </c>
      <c r="C41" s="233"/>
      <c r="D41" s="233">
        <v>2024</v>
      </c>
      <c r="E41" s="9"/>
      <c r="F41" s="9"/>
      <c r="G41" s="45"/>
      <c r="I41" s="49"/>
      <c r="J41" s="81"/>
      <c r="K41" s="81"/>
      <c r="L41" s="81"/>
    </row>
    <row r="42" spans="1:12" s="4" customFormat="1" ht="7" customHeight="1" x14ac:dyDescent="0.15">
      <c r="A42" s="44"/>
      <c r="B42" s="7"/>
      <c r="C42" s="43"/>
      <c r="E42" s="9"/>
      <c r="F42" s="9"/>
      <c r="G42" s="45"/>
      <c r="I42" s="49"/>
      <c r="J42" s="81"/>
      <c r="K42" s="81"/>
      <c r="L42" s="81"/>
    </row>
    <row r="43" spans="1:12" s="4" customFormat="1" ht="15" customHeight="1" x14ac:dyDescent="0.15">
      <c r="A43" s="9"/>
      <c r="B43" s="71" t="s">
        <v>60</v>
      </c>
      <c r="C43" s="26" t="s">
        <v>16</v>
      </c>
      <c r="D43" s="30">
        <v>8870.57</v>
      </c>
      <c r="E43" s="9"/>
      <c r="F43" s="9"/>
      <c r="G43" s="45"/>
      <c r="I43" s="49"/>
      <c r="J43" s="81"/>
      <c r="K43" s="81"/>
      <c r="L43" s="81"/>
    </row>
    <row r="44" spans="1:12" s="4" customFormat="1" ht="15" customHeight="1" x14ac:dyDescent="0.15">
      <c r="A44" s="44"/>
      <c r="B44" s="71" t="s">
        <v>61</v>
      </c>
      <c r="C44" s="26" t="s">
        <v>16</v>
      </c>
      <c r="D44" s="30">
        <v>77406.069999999992</v>
      </c>
      <c r="E44" s="9"/>
      <c r="F44" s="9"/>
      <c r="G44" s="45"/>
      <c r="I44" s="49"/>
      <c r="J44" s="81"/>
      <c r="K44" s="81"/>
      <c r="L44" s="81"/>
    </row>
    <row r="45" spans="1:12" s="4" customFormat="1" ht="15" customHeight="1" x14ac:dyDescent="0.15">
      <c r="A45" s="44"/>
      <c r="B45" s="71" t="s">
        <v>44</v>
      </c>
      <c r="C45" s="26" t="s">
        <v>16</v>
      </c>
      <c r="D45" s="30">
        <v>40599.990000000005</v>
      </c>
      <c r="E45" s="9"/>
      <c r="F45" s="9"/>
      <c r="G45" s="45"/>
      <c r="I45" s="49"/>
      <c r="J45" s="81"/>
      <c r="K45" s="81"/>
      <c r="L45" s="81"/>
    </row>
    <row r="46" spans="1:12" s="4" customFormat="1" ht="15" customHeight="1" x14ac:dyDescent="0.15">
      <c r="A46" s="44"/>
      <c r="B46" s="71" t="s">
        <v>45</v>
      </c>
      <c r="C46" s="26" t="s">
        <v>16</v>
      </c>
      <c r="D46" s="30">
        <v>0</v>
      </c>
      <c r="E46" s="9"/>
      <c r="F46" s="9"/>
      <c r="G46" s="45"/>
      <c r="I46" s="49"/>
      <c r="J46" s="81"/>
      <c r="K46" s="81"/>
      <c r="L46" s="81"/>
    </row>
    <row r="47" spans="1:12" s="4" customFormat="1" ht="15" customHeight="1" x14ac:dyDescent="0.15">
      <c r="A47" s="44"/>
      <c r="B47" s="71" t="s">
        <v>46</v>
      </c>
      <c r="C47" s="26" t="s">
        <v>16</v>
      </c>
      <c r="D47" s="30">
        <v>1896.49</v>
      </c>
      <c r="E47" s="9"/>
      <c r="F47" s="9"/>
      <c r="G47" s="45"/>
      <c r="I47" s="49"/>
      <c r="J47" s="81"/>
      <c r="K47" s="81"/>
      <c r="L47" s="81"/>
    </row>
    <row r="48" spans="1:12" s="4" customFormat="1" ht="5" customHeight="1" x14ac:dyDescent="0.15">
      <c r="A48" s="44"/>
      <c r="B48" s="114"/>
      <c r="C48" s="35"/>
      <c r="D48" s="48"/>
      <c r="E48" s="9"/>
      <c r="F48" s="9"/>
      <c r="G48" s="45"/>
      <c r="I48" s="49"/>
      <c r="J48" s="81"/>
      <c r="K48" s="81"/>
      <c r="L48" s="81"/>
    </row>
    <row r="49" spans="1:12" s="4" customFormat="1" ht="15" customHeight="1" x14ac:dyDescent="0.15">
      <c r="A49" s="44"/>
      <c r="B49" s="36" t="s">
        <v>43</v>
      </c>
      <c r="C49" s="38" t="s">
        <v>16</v>
      </c>
      <c r="D49" s="84">
        <v>128773.12</v>
      </c>
      <c r="E49" s="9"/>
      <c r="F49" s="9"/>
      <c r="G49" s="45"/>
      <c r="I49" s="49"/>
      <c r="J49" s="81"/>
      <c r="K49" s="81"/>
      <c r="L49" s="81"/>
    </row>
    <row r="50" spans="1:12" s="4" customFormat="1" ht="5" customHeight="1" x14ac:dyDescent="0.15">
      <c r="A50" s="44"/>
      <c r="B50" s="95"/>
      <c r="C50" s="35"/>
      <c r="D50" s="96"/>
      <c r="E50" s="9"/>
      <c r="F50" s="9"/>
      <c r="G50" s="45"/>
      <c r="I50" s="49"/>
      <c r="J50" s="81"/>
      <c r="K50" s="81"/>
      <c r="L50" s="81"/>
    </row>
    <row r="51" spans="1:12" s="4" customFormat="1" ht="15" customHeight="1" x14ac:dyDescent="0.15">
      <c r="A51" s="44"/>
      <c r="B51" s="71" t="s">
        <v>47</v>
      </c>
      <c r="C51" s="26" t="s">
        <v>16</v>
      </c>
      <c r="D51" s="30">
        <v>62563.299999999996</v>
      </c>
      <c r="E51" s="9"/>
      <c r="F51" s="9"/>
      <c r="G51" s="9"/>
      <c r="I51" s="11"/>
      <c r="L51" s="81"/>
    </row>
    <row r="52" spans="1:12" s="4" customFormat="1" ht="15" customHeight="1" x14ac:dyDescent="0.15">
      <c r="A52" s="44"/>
      <c r="B52" s="71" t="s">
        <v>48</v>
      </c>
      <c r="C52" s="26" t="s">
        <v>16</v>
      </c>
      <c r="D52" s="30">
        <v>8693.67</v>
      </c>
      <c r="E52" s="9"/>
      <c r="F52" s="9"/>
      <c r="G52" s="9"/>
      <c r="I52" s="11"/>
      <c r="L52" s="81"/>
    </row>
    <row r="53" spans="1:12" s="4" customFormat="1" ht="15" customHeight="1" x14ac:dyDescent="0.15">
      <c r="A53" s="44"/>
      <c r="B53" s="71" t="s">
        <v>55</v>
      </c>
      <c r="C53" s="26" t="s">
        <v>16</v>
      </c>
      <c r="D53" s="30">
        <v>2140.6299999999997</v>
      </c>
      <c r="E53" s="9"/>
      <c r="F53" s="9"/>
      <c r="G53" s="9"/>
      <c r="I53" s="11"/>
      <c r="L53" s="81"/>
    </row>
    <row r="54" spans="1:12" s="4" customFormat="1" ht="15" customHeight="1" x14ac:dyDescent="0.15">
      <c r="A54" s="44"/>
      <c r="B54" s="108" t="s">
        <v>59</v>
      </c>
      <c r="C54" s="26" t="s">
        <v>16</v>
      </c>
      <c r="D54" s="51">
        <v>73397.600000000006</v>
      </c>
      <c r="E54" s="9"/>
      <c r="F54" s="9"/>
      <c r="G54" s="9"/>
      <c r="I54" s="11"/>
      <c r="L54" s="81"/>
    </row>
    <row r="55" spans="1:12" s="4" customFormat="1" ht="5" customHeight="1" x14ac:dyDescent="0.15">
      <c r="A55" s="44"/>
      <c r="B55" s="109"/>
      <c r="C55" s="35"/>
      <c r="D55" s="110"/>
      <c r="E55" s="9"/>
      <c r="F55" s="9"/>
      <c r="G55" s="9"/>
      <c r="I55" s="11"/>
      <c r="L55" s="81"/>
    </row>
    <row r="56" spans="1:12" s="4" customFormat="1" ht="13" x14ac:dyDescent="0.15">
      <c r="A56" s="44"/>
      <c r="B56" s="100" t="s">
        <v>50</v>
      </c>
      <c r="C56" s="101" t="s">
        <v>16</v>
      </c>
      <c r="D56" s="102">
        <v>55375.519999999982</v>
      </c>
      <c r="E56" s="9"/>
      <c r="F56" s="9"/>
      <c r="G56" s="9"/>
      <c r="I56" s="11"/>
      <c r="L56" s="81"/>
    </row>
    <row r="57" spans="1:12" s="4" customFormat="1" ht="15" customHeight="1" x14ac:dyDescent="0.15">
      <c r="A57" s="44"/>
      <c r="B57" s="103" t="s">
        <v>69</v>
      </c>
      <c r="C57" s="104"/>
      <c r="D57" s="105">
        <f>D56/D49</f>
        <v>0.43002390561011478</v>
      </c>
      <c r="E57" s="9"/>
      <c r="F57" s="9"/>
      <c r="G57" s="9"/>
      <c r="I57" s="11"/>
      <c r="L57" s="81"/>
    </row>
    <row r="58" spans="1:12" s="4" customFormat="1" ht="5" customHeight="1" x14ac:dyDescent="0.15">
      <c r="A58" s="44"/>
      <c r="B58" s="111"/>
      <c r="C58" s="112"/>
      <c r="D58" s="113"/>
      <c r="E58" s="9"/>
      <c r="F58" s="9"/>
      <c r="G58" s="9"/>
      <c r="I58" s="11"/>
      <c r="L58" s="81"/>
    </row>
    <row r="59" spans="1:12" s="4" customFormat="1" ht="15" customHeight="1" x14ac:dyDescent="0.15">
      <c r="A59" s="44"/>
      <c r="B59" s="71" t="s">
        <v>52</v>
      </c>
      <c r="C59" s="26" t="s">
        <v>16</v>
      </c>
      <c r="D59" s="30">
        <v>2513.94</v>
      </c>
      <c r="E59" s="9"/>
      <c r="F59" s="9"/>
      <c r="G59" s="9"/>
      <c r="I59" s="11"/>
      <c r="L59" s="81"/>
    </row>
    <row r="60" spans="1:12" s="82" customFormat="1" ht="15" customHeight="1" x14ac:dyDescent="0.15">
      <c r="A60" s="44"/>
      <c r="B60" s="71" t="s">
        <v>66</v>
      </c>
      <c r="C60" s="26" t="s">
        <v>16</v>
      </c>
      <c r="D60" s="30">
        <v>28691.553333333333</v>
      </c>
      <c r="E60" s="9"/>
      <c r="F60" s="9"/>
      <c r="G60" s="9"/>
      <c r="I60" s="11"/>
      <c r="J60" s="4"/>
      <c r="K60" s="4"/>
      <c r="L60" s="81"/>
    </row>
    <row r="61" spans="1:12" s="4" customFormat="1" ht="15" customHeight="1" x14ac:dyDescent="0.15">
      <c r="A61" s="44"/>
      <c r="B61" s="71" t="s">
        <v>54</v>
      </c>
      <c r="C61" s="26" t="s">
        <v>16</v>
      </c>
      <c r="D61" s="30">
        <v>3825.8</v>
      </c>
      <c r="E61" s="9"/>
      <c r="F61" s="9"/>
      <c r="G61" s="9"/>
      <c r="I61" s="11"/>
      <c r="L61" s="81"/>
    </row>
    <row r="62" spans="1:12" s="4" customFormat="1" ht="15" customHeight="1" x14ac:dyDescent="0.15">
      <c r="A62" s="44"/>
      <c r="B62" s="71" t="s">
        <v>55</v>
      </c>
      <c r="C62" s="26" t="s">
        <v>16</v>
      </c>
      <c r="D62" s="30">
        <v>1181.8799999999999</v>
      </c>
      <c r="E62" s="9"/>
      <c r="F62" s="9"/>
      <c r="G62" s="9"/>
      <c r="I62" s="11"/>
      <c r="L62" s="81"/>
    </row>
    <row r="63" spans="1:12" s="4" customFormat="1" ht="15" customHeight="1" x14ac:dyDescent="0.15">
      <c r="A63" s="44"/>
      <c r="B63" s="108" t="s">
        <v>51</v>
      </c>
      <c r="C63" s="26" t="s">
        <v>16</v>
      </c>
      <c r="D63" s="51">
        <v>36213.173333333332</v>
      </c>
      <c r="E63" s="9"/>
      <c r="F63" s="9"/>
      <c r="G63" s="9"/>
      <c r="I63" s="11"/>
      <c r="L63" s="81"/>
    </row>
    <row r="64" spans="1:12" s="4" customFormat="1" ht="15" customHeight="1" x14ac:dyDescent="0.15">
      <c r="A64" s="44"/>
      <c r="B64" s="108" t="s">
        <v>56</v>
      </c>
      <c r="C64" s="26" t="s">
        <v>16</v>
      </c>
      <c r="D64" s="51">
        <v>13010.356666666668</v>
      </c>
      <c r="E64" s="9"/>
      <c r="F64" s="9"/>
      <c r="G64" s="9"/>
      <c r="I64" s="11"/>
      <c r="L64" s="81"/>
    </row>
    <row r="65" spans="1:12" s="4" customFormat="1" ht="5" customHeight="1" x14ac:dyDescent="0.15">
      <c r="A65" s="44"/>
      <c r="B65" s="109"/>
      <c r="C65" s="35"/>
      <c r="D65" s="110"/>
      <c r="E65" s="9"/>
      <c r="F65" s="9"/>
      <c r="G65" s="9"/>
      <c r="I65" s="11"/>
      <c r="L65" s="81"/>
    </row>
    <row r="66" spans="1:12" s="4" customFormat="1" ht="15" customHeight="1" x14ac:dyDescent="0.15">
      <c r="A66" s="44"/>
      <c r="B66" s="100" t="s">
        <v>17</v>
      </c>
      <c r="C66" s="101" t="s">
        <v>16</v>
      </c>
      <c r="D66" s="102">
        <v>6152.29000000001</v>
      </c>
      <c r="E66" s="9"/>
      <c r="F66" s="62">
        <f>SUM(D59:D62)</f>
        <v>36213.173333333332</v>
      </c>
      <c r="G66" s="9"/>
      <c r="I66" s="11"/>
      <c r="L66" s="81"/>
    </row>
    <row r="67" spans="1:12" s="4" customFormat="1" ht="15" customHeight="1" x14ac:dyDescent="0.15">
      <c r="A67" s="44"/>
      <c r="B67" s="103" t="s">
        <v>70</v>
      </c>
      <c r="C67" s="104"/>
      <c r="D67" s="105">
        <f>D66/D49</f>
        <v>4.7776197392747882E-2</v>
      </c>
      <c r="E67" s="9"/>
      <c r="F67" s="9"/>
      <c r="G67" s="9"/>
      <c r="I67" s="11"/>
      <c r="L67" s="81"/>
    </row>
    <row r="68" spans="1:12" s="4" customFormat="1" ht="15" customHeight="1" x14ac:dyDescent="0.15">
      <c r="A68" s="44"/>
      <c r="B68" s="106" t="s">
        <v>29</v>
      </c>
      <c r="C68" s="26" t="s">
        <v>16</v>
      </c>
      <c r="D68" s="107">
        <v>6152.29000000001</v>
      </c>
      <c r="E68" s="9"/>
      <c r="F68" s="9"/>
      <c r="G68" s="9"/>
      <c r="I68" s="11"/>
      <c r="L68" s="81"/>
    </row>
    <row r="69" spans="1:12" s="4" customFormat="1" ht="15" customHeight="1" thickBot="1" x14ac:dyDescent="0.2">
      <c r="A69" s="44"/>
      <c r="B69" s="72" t="s">
        <v>57</v>
      </c>
      <c r="C69" s="52" t="s">
        <v>16</v>
      </c>
      <c r="D69" s="85">
        <v>6152.29000000001</v>
      </c>
      <c r="E69" s="9"/>
      <c r="F69" s="9"/>
      <c r="G69" s="9"/>
      <c r="I69" s="11"/>
      <c r="L69" s="81"/>
    </row>
    <row r="70" spans="1:12" s="4" customFormat="1" ht="15" customHeight="1" thickTop="1" x14ac:dyDescent="0.15">
      <c r="A70" s="44"/>
      <c r="B70" s="9"/>
      <c r="C70" s="9"/>
      <c r="D70" s="9"/>
      <c r="E70" s="9"/>
      <c r="F70" s="9"/>
      <c r="G70" s="9"/>
      <c r="I70" s="11"/>
      <c r="L70" s="81"/>
    </row>
    <row r="71" spans="1:12" s="4" customFormat="1" ht="15" customHeight="1" x14ac:dyDescent="0.15">
      <c r="A71" s="44"/>
      <c r="B71" s="9"/>
      <c r="C71" s="9"/>
      <c r="D71" s="9"/>
      <c r="E71" s="9"/>
      <c r="F71" s="9"/>
      <c r="G71" s="9"/>
      <c r="I71" s="11"/>
      <c r="L71" s="81"/>
    </row>
    <row r="72" spans="1:12" s="4" customFormat="1" ht="15" customHeight="1" x14ac:dyDescent="0.15">
      <c r="A72" s="44"/>
      <c r="B72" s="9"/>
      <c r="C72" s="9"/>
      <c r="D72" s="9"/>
      <c r="E72" s="9"/>
      <c r="F72" s="275">
        <v>2027</v>
      </c>
      <c r="G72" s="9"/>
      <c r="I72" s="11"/>
      <c r="L72" s="81"/>
    </row>
    <row r="73" spans="1:12" s="4" customFormat="1" ht="15" customHeight="1" x14ac:dyDescent="0.15">
      <c r="A73" s="44"/>
      <c r="B73" s="9"/>
      <c r="C73" s="9"/>
      <c r="D73" s="9"/>
      <c r="E73" s="9"/>
      <c r="F73" s="276"/>
      <c r="G73" s="9"/>
      <c r="I73" s="11"/>
      <c r="L73" s="81"/>
    </row>
    <row r="74" spans="1:12" s="4" customFormat="1" ht="15" customHeight="1" x14ac:dyDescent="0.15">
      <c r="A74" s="44"/>
      <c r="B74" s="9"/>
      <c r="C74" s="9"/>
      <c r="D74" s="9"/>
      <c r="E74" s="9"/>
      <c r="F74" s="3"/>
      <c r="G74" s="9"/>
      <c r="I74" s="11"/>
      <c r="L74" s="81"/>
    </row>
    <row r="75" spans="1:12" s="4" customFormat="1" ht="15" customHeight="1" x14ac:dyDescent="0.15">
      <c r="A75" s="44"/>
      <c r="B75" s="9"/>
      <c r="C75" s="9"/>
      <c r="D75" s="9"/>
      <c r="E75" s="9"/>
      <c r="F75" s="5"/>
      <c r="G75" s="9"/>
      <c r="I75" s="11"/>
      <c r="L75" s="81"/>
    </row>
    <row r="76" spans="1:12" s="4" customFormat="1" ht="15" customHeight="1" x14ac:dyDescent="0.15">
      <c r="A76" s="44"/>
      <c r="B76" s="9"/>
      <c r="C76" s="9"/>
      <c r="D76" s="9"/>
      <c r="E76" s="9"/>
      <c r="F76" s="17"/>
      <c r="G76" s="9"/>
      <c r="I76" s="11"/>
      <c r="L76" s="81"/>
    </row>
    <row r="77" spans="1:12" s="4" customFormat="1" ht="15" customHeight="1" x14ac:dyDescent="0.15">
      <c r="A77" s="44"/>
      <c r="B77" s="9"/>
      <c r="C77" s="9"/>
      <c r="D77" s="9"/>
      <c r="E77" s="9"/>
      <c r="F77" s="51" t="e">
        <f>SUM(#REF!)</f>
        <v>#REF!</v>
      </c>
      <c r="G77" s="9"/>
      <c r="I77" s="11"/>
      <c r="L77" s="81"/>
    </row>
    <row r="78" spans="1:12" s="4" customFormat="1" ht="15" customHeight="1" x14ac:dyDescent="0.15">
      <c r="A78" s="44"/>
      <c r="B78" s="9"/>
      <c r="C78" s="9"/>
      <c r="D78" s="9"/>
      <c r="E78" s="9"/>
      <c r="F78" s="30" t="e">
        <f>SUM(#REF!)</f>
        <v>#REF!</v>
      </c>
      <c r="G78" s="9"/>
      <c r="I78" s="11"/>
      <c r="L78" s="81"/>
    </row>
    <row r="79" spans="1:12" s="4" customFormat="1" ht="15" customHeight="1" x14ac:dyDescent="0.15">
      <c r="A79" s="44"/>
      <c r="B79" s="9"/>
      <c r="C79" s="9"/>
      <c r="D79" s="9"/>
      <c r="E79" s="9"/>
      <c r="F79" s="30" t="e">
        <f>SUM(#REF!)</f>
        <v>#REF!</v>
      </c>
      <c r="G79" s="9"/>
      <c r="I79" s="11"/>
      <c r="L79" s="81"/>
    </row>
    <row r="80" spans="1:12" s="4" customFormat="1" ht="15" customHeight="1" x14ac:dyDescent="0.15">
      <c r="A80" s="44"/>
      <c r="B80" s="9"/>
      <c r="C80" s="9"/>
      <c r="D80" s="9"/>
      <c r="E80" s="9"/>
      <c r="F80" s="30" t="e">
        <f>SUM(#REF!)</f>
        <v>#REF!</v>
      </c>
      <c r="G80" s="9"/>
      <c r="I80" s="11"/>
      <c r="L80" s="81"/>
    </row>
    <row r="81" spans="1:12" s="4" customFormat="1" ht="15" customHeight="1" x14ac:dyDescent="0.15">
      <c r="A81" s="44"/>
      <c r="B81" s="9"/>
      <c r="C81" s="9"/>
      <c r="D81" s="9"/>
      <c r="E81" s="9"/>
      <c r="F81" s="30" t="e">
        <f>SUM(#REF!)</f>
        <v>#REF!</v>
      </c>
      <c r="G81" s="9"/>
      <c r="I81" s="11"/>
      <c r="L81" s="81"/>
    </row>
    <row r="82" spans="1:12" s="4" customFormat="1" ht="15" customHeight="1" x14ac:dyDescent="0.15">
      <c r="A82" s="44"/>
      <c r="B82" s="9"/>
      <c r="C82" s="9"/>
      <c r="D82" s="9"/>
      <c r="E82" s="9"/>
      <c r="F82" s="30" t="e">
        <f>SUM(#REF!)</f>
        <v>#REF!</v>
      </c>
      <c r="G82" s="9"/>
      <c r="I82" s="11"/>
      <c r="L82" s="81"/>
    </row>
    <row r="83" spans="1:12" s="4" customFormat="1" ht="15" customHeight="1" x14ac:dyDescent="0.15">
      <c r="A83" s="44"/>
      <c r="B83" s="9"/>
      <c r="C83" s="9"/>
      <c r="D83" s="9"/>
      <c r="E83" s="9"/>
      <c r="F83" s="30" t="e">
        <f>SUM(#REF!)</f>
        <v>#REF!</v>
      </c>
      <c r="G83" s="9"/>
      <c r="I83" s="11"/>
      <c r="L83" s="81"/>
    </row>
    <row r="84" spans="1:12" s="4" customFormat="1" ht="15" customHeight="1" x14ac:dyDescent="0.15">
      <c r="A84" s="44"/>
      <c r="B84" s="9"/>
      <c r="C84" s="9"/>
      <c r="D84" s="9"/>
      <c r="E84" s="9"/>
      <c r="F84" s="30" t="e">
        <f>SUM(#REF!)</f>
        <v>#REF!</v>
      </c>
      <c r="G84" s="9"/>
      <c r="I84" s="11"/>
      <c r="L84" s="81"/>
    </row>
    <row r="85" spans="1:12" s="4" customFormat="1" ht="15" customHeight="1" x14ac:dyDescent="0.15">
      <c r="A85" s="44"/>
      <c r="B85" s="9"/>
      <c r="C85" s="9"/>
      <c r="D85" s="9"/>
      <c r="E85" s="9"/>
      <c r="F85" s="30" t="e">
        <f>SUM(#REF!)</f>
        <v>#REF!</v>
      </c>
      <c r="G85" s="9"/>
      <c r="I85" s="11"/>
      <c r="L85" s="81"/>
    </row>
    <row r="86" spans="1:12" s="4" customFormat="1" ht="15" customHeight="1" x14ac:dyDescent="0.15">
      <c r="A86" s="44"/>
      <c r="B86" s="9"/>
      <c r="C86" s="9"/>
      <c r="D86" s="9"/>
      <c r="E86" s="9"/>
      <c r="F86" s="30" t="e">
        <f>SUM(#REF!)</f>
        <v>#REF!</v>
      </c>
      <c r="G86" s="9"/>
      <c r="I86" s="11"/>
      <c r="L86" s="81"/>
    </row>
    <row r="87" spans="1:12" s="4" customFormat="1" ht="15" customHeight="1" x14ac:dyDescent="0.15">
      <c r="A87" s="44"/>
      <c r="B87" s="9"/>
      <c r="C87" s="9"/>
      <c r="D87" s="9"/>
      <c r="E87" s="9"/>
      <c r="F87" s="30"/>
      <c r="G87" s="9"/>
      <c r="I87" s="11"/>
      <c r="L87" s="81"/>
    </row>
    <row r="88" spans="1:12" s="4" customFormat="1" ht="15" customHeight="1" x14ac:dyDescent="0.15">
      <c r="A88" s="44"/>
      <c r="B88" s="9"/>
      <c r="C88" s="9"/>
      <c r="D88" s="9"/>
      <c r="E88" s="9"/>
      <c r="F88" s="51" t="e">
        <f>SUM(#REF!)</f>
        <v>#REF!</v>
      </c>
      <c r="G88" s="9"/>
      <c r="I88" s="11"/>
      <c r="L88" s="81"/>
    </row>
    <row r="89" spans="1:12" s="4" customFormat="1" ht="15" customHeight="1" x14ac:dyDescent="0.15">
      <c r="A89" s="44"/>
      <c r="B89" s="9"/>
      <c r="C89" s="9"/>
      <c r="D89" s="9"/>
      <c r="E89" s="9"/>
      <c r="F89" s="30" t="e">
        <f>SUM(#REF!)</f>
        <v>#REF!</v>
      </c>
      <c r="G89" s="9"/>
      <c r="I89" s="11"/>
      <c r="L89" s="81"/>
    </row>
    <row r="90" spans="1:12" s="82" customFormat="1" ht="15" customHeight="1" x14ac:dyDescent="0.15">
      <c r="A90" s="44"/>
      <c r="B90" s="9"/>
      <c r="C90" s="9"/>
      <c r="D90" s="9"/>
      <c r="E90" s="9"/>
      <c r="F90" s="30" t="e">
        <f>SUM(#REF!)</f>
        <v>#REF!</v>
      </c>
      <c r="G90" s="9"/>
      <c r="I90" s="11"/>
      <c r="J90" s="4"/>
      <c r="K90" s="4"/>
      <c r="L90" s="81"/>
    </row>
    <row r="91" spans="1:12" s="4" customFormat="1" ht="15" customHeight="1" x14ac:dyDescent="0.15">
      <c r="A91" s="44"/>
      <c r="B91" s="9"/>
      <c r="C91" s="9"/>
      <c r="D91" s="9"/>
      <c r="E91" s="9"/>
      <c r="F91" s="30" t="e">
        <f>SUM(#REF!)</f>
        <v>#REF!</v>
      </c>
      <c r="G91" s="9"/>
      <c r="I91" s="11"/>
      <c r="L91" s="81"/>
    </row>
    <row r="92" spans="1:12" s="4" customFormat="1" ht="15" customHeight="1" x14ac:dyDescent="0.15">
      <c r="A92" s="44"/>
      <c r="B92" s="9"/>
      <c r="C92" s="9"/>
      <c r="D92" s="9"/>
      <c r="E92" s="9"/>
      <c r="F92" s="30" t="e">
        <f>SUM(#REF!)</f>
        <v>#REF!</v>
      </c>
      <c r="G92" s="9"/>
      <c r="I92" s="11"/>
      <c r="L92" s="81"/>
    </row>
    <row r="93" spans="1:12" s="4" customFormat="1" ht="15" customHeight="1" x14ac:dyDescent="0.15">
      <c r="A93" s="44"/>
      <c r="B93" s="9"/>
      <c r="C93" s="9"/>
      <c r="D93" s="9"/>
      <c r="E93" s="9"/>
      <c r="F93" s="30" t="e">
        <f>SUM(#REF!)</f>
        <v>#REF!</v>
      </c>
      <c r="G93" s="9"/>
      <c r="I93" s="11"/>
    </row>
    <row r="94" spans="1:12" s="4" customFormat="1" ht="15" customHeight="1" x14ac:dyDescent="0.15">
      <c r="A94" s="44"/>
      <c r="B94" s="9"/>
      <c r="C94" s="9"/>
      <c r="D94" s="9"/>
      <c r="E94" s="9"/>
      <c r="F94" s="30" t="e">
        <f>SUM(#REF!)</f>
        <v>#REF!</v>
      </c>
      <c r="G94" s="9"/>
      <c r="I94" s="11"/>
    </row>
    <row r="95" spans="1:12" s="4" customFormat="1" ht="15" customHeight="1" x14ac:dyDescent="0.15">
      <c r="A95" s="44"/>
      <c r="B95" s="9"/>
      <c r="C95" s="9"/>
      <c r="D95" s="9"/>
      <c r="E95" s="9"/>
      <c r="F95" s="30" t="e">
        <f>SUM(#REF!)</f>
        <v>#REF!</v>
      </c>
      <c r="G95" s="9"/>
      <c r="I95" s="11"/>
    </row>
    <row r="96" spans="1:12" s="4" customFormat="1" ht="15" customHeight="1" x14ac:dyDescent="0.15">
      <c r="A96" s="44"/>
      <c r="B96" s="9"/>
      <c r="C96" s="9"/>
      <c r="D96" s="9"/>
      <c r="E96" s="9"/>
      <c r="F96" s="30" t="e">
        <f>SUM(#REF!)</f>
        <v>#REF!</v>
      </c>
      <c r="G96" s="9"/>
      <c r="I96" s="11"/>
    </row>
    <row r="97" spans="1:9" s="4" customFormat="1" ht="15" customHeight="1" x14ac:dyDescent="0.15">
      <c r="A97" s="44"/>
      <c r="B97" s="9"/>
      <c r="C97" s="9"/>
      <c r="D97" s="9"/>
      <c r="E97" s="9"/>
      <c r="F97" s="30" t="e">
        <f>SUM(#REF!)</f>
        <v>#REF!</v>
      </c>
      <c r="G97" s="9"/>
      <c r="I97" s="11"/>
    </row>
    <row r="98" spans="1:9" s="4" customFormat="1" ht="15" customHeight="1" x14ac:dyDescent="0.15">
      <c r="A98" s="44"/>
      <c r="B98" s="9"/>
      <c r="C98" s="9"/>
      <c r="D98" s="9"/>
      <c r="E98" s="9"/>
      <c r="F98" s="30"/>
      <c r="G98" s="9"/>
      <c r="I98" s="11"/>
    </row>
    <row r="99" spans="1:9" s="4" customFormat="1" ht="15" customHeight="1" x14ac:dyDescent="0.15">
      <c r="A99" s="44"/>
      <c r="B99" s="9"/>
      <c r="C99" s="9"/>
      <c r="D99" s="9"/>
      <c r="E99" s="9"/>
      <c r="F99" s="51" t="e">
        <f>SUM(#REF!)</f>
        <v>#REF!</v>
      </c>
      <c r="G99" s="9"/>
      <c r="I99" s="11"/>
    </row>
    <row r="100" spans="1:9" s="4" customFormat="1" ht="15" customHeight="1" x14ac:dyDescent="0.15">
      <c r="A100" s="44"/>
      <c r="B100" s="9"/>
      <c r="C100" s="9"/>
      <c r="D100" s="9"/>
      <c r="E100" s="9"/>
      <c r="F100" s="30"/>
      <c r="G100" s="9"/>
      <c r="I100" s="11"/>
    </row>
    <row r="101" spans="1:9" s="4" customFormat="1" ht="15" customHeight="1" x14ac:dyDescent="0.15">
      <c r="A101" s="44"/>
      <c r="B101" s="9"/>
      <c r="C101" s="9"/>
      <c r="D101" s="9"/>
      <c r="E101" s="9"/>
      <c r="F101" s="30" t="e">
        <f>SUM(#REF!)</f>
        <v>#REF!</v>
      </c>
      <c r="G101" s="9"/>
      <c r="I101" s="11"/>
    </row>
    <row r="102" spans="1:9" s="4" customFormat="1" ht="15" customHeight="1" x14ac:dyDescent="0.15">
      <c r="A102" s="44"/>
      <c r="B102" s="9"/>
      <c r="C102" s="9"/>
      <c r="D102" s="9"/>
      <c r="E102" s="9"/>
      <c r="F102" s="30" t="e">
        <f>SUM(#REF!)</f>
        <v>#REF!</v>
      </c>
      <c r="G102" s="9"/>
      <c r="I102" s="11"/>
    </row>
    <row r="103" spans="1:9" s="4" customFormat="1" ht="15" customHeight="1" x14ac:dyDescent="0.15">
      <c r="A103" s="44"/>
      <c r="B103" s="9"/>
      <c r="C103" s="9"/>
      <c r="D103" s="9"/>
      <c r="E103" s="9"/>
      <c r="F103" s="30" t="e">
        <f>SUM(#REF!)</f>
        <v>#REF!</v>
      </c>
      <c r="G103" s="9"/>
      <c r="I103" s="11"/>
    </row>
    <row r="104" spans="1:9" s="4" customFormat="1" ht="15" customHeight="1" x14ac:dyDescent="0.15">
      <c r="A104" s="44"/>
      <c r="B104" s="9"/>
      <c r="C104" s="9"/>
      <c r="D104" s="9"/>
      <c r="E104" s="9"/>
      <c r="F104" s="64"/>
      <c r="G104" s="9"/>
      <c r="I104" s="11"/>
    </row>
    <row r="105" spans="1:9" s="4" customFormat="1" ht="15" customHeight="1" x14ac:dyDescent="0.15">
      <c r="A105" s="44"/>
      <c r="B105" s="9"/>
      <c r="C105" s="9"/>
      <c r="D105" s="9"/>
      <c r="E105" s="9"/>
      <c r="F105" s="84" t="e">
        <f>SUM(#REF!)</f>
        <v>#REF!</v>
      </c>
      <c r="G105" s="9"/>
      <c r="I105" s="11"/>
    </row>
    <row r="106" spans="1:9" s="4" customFormat="1" ht="15" customHeight="1" x14ac:dyDescent="0.15">
      <c r="A106" s="44"/>
      <c r="B106" s="9"/>
      <c r="C106" s="9"/>
      <c r="D106" s="9"/>
      <c r="E106" s="9"/>
      <c r="F106" s="46"/>
      <c r="G106" s="9"/>
      <c r="I106" s="11"/>
    </row>
    <row r="107" spans="1:9" s="4" customFormat="1" ht="15" customHeight="1" x14ac:dyDescent="0.15">
      <c r="A107" s="44"/>
      <c r="B107" s="9"/>
      <c r="C107" s="9"/>
      <c r="D107" s="9"/>
      <c r="E107" s="9"/>
      <c r="F107" s="30"/>
      <c r="G107" s="9"/>
      <c r="I107" s="11"/>
    </row>
    <row r="108" spans="1:9" s="4" customFormat="1" ht="15" customHeight="1" x14ac:dyDescent="0.15">
      <c r="A108" s="44"/>
      <c r="B108" s="9"/>
      <c r="C108" s="9"/>
      <c r="D108" s="9"/>
      <c r="E108" s="9"/>
      <c r="F108" s="30" t="e">
        <f>SUM(#REF!)</f>
        <v>#REF!</v>
      </c>
      <c r="G108" s="9"/>
      <c r="I108" s="11"/>
    </row>
    <row r="109" spans="1:9" s="4" customFormat="1" ht="15" customHeight="1" x14ac:dyDescent="0.15">
      <c r="A109" s="44"/>
      <c r="B109" s="9"/>
      <c r="C109" s="9"/>
      <c r="D109" s="9"/>
      <c r="E109" s="9"/>
      <c r="F109" s="30" t="e">
        <f>SUM(#REF!)</f>
        <v>#REF!</v>
      </c>
      <c r="G109" s="9"/>
      <c r="I109" s="11"/>
    </row>
    <row r="110" spans="1:9" s="4" customFormat="1" ht="15" customHeight="1" x14ac:dyDescent="0.15">
      <c r="A110" s="44"/>
      <c r="B110" s="9"/>
      <c r="C110" s="9"/>
      <c r="D110" s="9"/>
      <c r="E110" s="9"/>
      <c r="F110" s="30" t="e">
        <f>SUM(#REF!)</f>
        <v>#REF!</v>
      </c>
      <c r="G110" s="9"/>
      <c r="I110" s="11"/>
    </row>
    <row r="111" spans="1:9" s="4" customFormat="1" ht="15" customHeight="1" x14ac:dyDescent="0.15">
      <c r="A111" s="44"/>
      <c r="B111" s="9"/>
      <c r="C111" s="9"/>
      <c r="D111" s="9"/>
      <c r="E111" s="9"/>
      <c r="F111" s="30" t="e">
        <f>SUM(#REF!)</f>
        <v>#REF!</v>
      </c>
      <c r="G111" s="9"/>
      <c r="I111" s="11"/>
    </row>
    <row r="112" spans="1:9" s="4" customFormat="1" ht="15" customHeight="1" x14ac:dyDescent="0.15">
      <c r="A112" s="44"/>
      <c r="B112" s="9"/>
      <c r="C112" s="9"/>
      <c r="D112" s="9"/>
      <c r="E112" s="9"/>
      <c r="F112" s="30" t="e">
        <f>SUM(#REF!)</f>
        <v>#REF!</v>
      </c>
      <c r="G112" s="9"/>
      <c r="I112" s="11"/>
    </row>
    <row r="113" spans="1:9" s="4" customFormat="1" ht="15" customHeight="1" x14ac:dyDescent="0.15">
      <c r="A113" s="44"/>
      <c r="B113" s="9"/>
      <c r="C113" s="9"/>
      <c r="D113" s="9"/>
      <c r="E113" s="9"/>
      <c r="F113" s="30" t="e">
        <f>SUM(#REF!)</f>
        <v>#REF!</v>
      </c>
      <c r="G113" s="9"/>
      <c r="I113" s="11"/>
    </row>
    <row r="114" spans="1:9" s="4" customFormat="1" ht="15" customHeight="1" x14ac:dyDescent="0.15">
      <c r="A114" s="44"/>
      <c r="B114" s="9"/>
      <c r="C114" s="9"/>
      <c r="D114" s="9"/>
      <c r="E114" s="9"/>
      <c r="F114" s="30" t="e">
        <f>SUM(#REF!)</f>
        <v>#REF!</v>
      </c>
      <c r="G114" s="9"/>
      <c r="I114" s="11"/>
    </row>
    <row r="115" spans="1:9" s="4" customFormat="1" ht="15" customHeight="1" x14ac:dyDescent="0.15">
      <c r="A115" s="44"/>
      <c r="B115" s="9"/>
      <c r="C115" s="9"/>
      <c r="D115" s="9"/>
      <c r="E115" s="9"/>
      <c r="F115" s="30" t="e">
        <f>SUM(#REF!)</f>
        <v>#REF!</v>
      </c>
      <c r="G115" s="9"/>
      <c r="I115" s="11"/>
    </row>
    <row r="116" spans="1:9" s="4" customFormat="1" ht="15" customHeight="1" x14ac:dyDescent="0.15">
      <c r="A116" s="44"/>
      <c r="B116" s="9"/>
      <c r="C116" s="9"/>
      <c r="D116" s="9"/>
      <c r="E116" s="9"/>
      <c r="F116" s="30" t="e">
        <f>SUM(#REF!)</f>
        <v>#REF!</v>
      </c>
      <c r="G116" s="9"/>
      <c r="I116" s="11"/>
    </row>
    <row r="117" spans="1:9" s="4" customFormat="1" ht="15" customHeight="1" x14ac:dyDescent="0.15">
      <c r="A117" s="44"/>
      <c r="B117" s="9"/>
      <c r="C117" s="9"/>
      <c r="D117" s="9"/>
      <c r="E117" s="9"/>
      <c r="F117" s="30" t="e">
        <f>SUM(#REF!)</f>
        <v>#REF!</v>
      </c>
      <c r="G117" s="9"/>
      <c r="I117" s="11"/>
    </row>
    <row r="118" spans="1:9" s="4" customFormat="1" ht="15" customHeight="1" x14ac:dyDescent="0.15">
      <c r="A118" s="44"/>
      <c r="B118" s="9"/>
      <c r="C118" s="9"/>
      <c r="D118" s="9"/>
      <c r="E118" s="9"/>
      <c r="F118" s="30" t="e">
        <f>SUM(#REF!)</f>
        <v>#REF!</v>
      </c>
      <c r="G118" s="9"/>
      <c r="I118" s="11"/>
    </row>
    <row r="119" spans="1:9" s="4" customFormat="1" ht="15" customHeight="1" x14ac:dyDescent="0.15">
      <c r="A119" s="44"/>
      <c r="B119" s="9"/>
      <c r="C119" s="9"/>
      <c r="D119" s="9"/>
      <c r="E119" s="9"/>
      <c r="F119" s="30" t="e">
        <f>SUM(#REF!)</f>
        <v>#REF!</v>
      </c>
      <c r="G119" s="9"/>
      <c r="I119" s="11"/>
    </row>
    <row r="120" spans="1:9" s="4" customFormat="1" ht="15" customHeight="1" x14ac:dyDescent="0.15">
      <c r="A120" s="44"/>
      <c r="B120" s="9"/>
      <c r="C120" s="9"/>
      <c r="D120" s="9"/>
      <c r="E120" s="9"/>
      <c r="F120" s="30" t="e">
        <f>SUM(#REF!)</f>
        <v>#REF!</v>
      </c>
      <c r="G120" s="9"/>
      <c r="I120" s="11"/>
    </row>
    <row r="121" spans="1:9" s="4" customFormat="1" ht="15" customHeight="1" x14ac:dyDescent="0.15">
      <c r="A121" s="44"/>
      <c r="B121" s="9"/>
      <c r="C121" s="9"/>
      <c r="D121" s="9"/>
      <c r="E121" s="9"/>
      <c r="F121" s="30"/>
      <c r="G121" s="9"/>
      <c r="I121" s="11"/>
    </row>
    <row r="122" spans="1:9" s="4" customFormat="1" ht="15" customHeight="1" x14ac:dyDescent="0.15">
      <c r="A122" s="44"/>
      <c r="B122" s="9"/>
      <c r="C122" s="9"/>
      <c r="D122" s="9"/>
      <c r="E122" s="9"/>
      <c r="F122" s="30" t="e">
        <f>SUM(#REF!)</f>
        <v>#REF!</v>
      </c>
      <c r="G122" s="9"/>
      <c r="I122" s="11"/>
    </row>
    <row r="123" spans="1:9" s="4" customFormat="1" ht="15" customHeight="1" x14ac:dyDescent="0.15">
      <c r="A123" s="44"/>
      <c r="B123" s="9"/>
      <c r="C123" s="9"/>
      <c r="D123" s="9"/>
      <c r="E123" s="9"/>
      <c r="F123" s="30" t="e">
        <f>SUM(#REF!)</f>
        <v>#REF!</v>
      </c>
      <c r="G123" s="9"/>
      <c r="I123" s="11"/>
    </row>
    <row r="124" spans="1:9" s="4" customFormat="1" ht="15" customHeight="1" x14ac:dyDescent="0.15">
      <c r="A124" s="44"/>
      <c r="B124" s="9"/>
      <c r="C124" s="9"/>
      <c r="D124" s="9"/>
      <c r="E124" s="9"/>
      <c r="F124" s="30" t="e">
        <f>SUM(#REF!)</f>
        <v>#REF!</v>
      </c>
      <c r="G124" s="9"/>
      <c r="I124" s="11"/>
    </row>
    <row r="125" spans="1:9" s="4" customFormat="1" ht="15" customHeight="1" x14ac:dyDescent="0.15">
      <c r="A125" s="44"/>
      <c r="B125" s="9"/>
      <c r="C125" s="9"/>
      <c r="D125" s="9"/>
      <c r="E125" s="9"/>
      <c r="F125" s="30" t="e">
        <f>SUM(#REF!)</f>
        <v>#REF!</v>
      </c>
      <c r="G125" s="9"/>
      <c r="I125" s="11"/>
    </row>
    <row r="126" spans="1:9" s="4" customFormat="1" ht="15" customHeight="1" x14ac:dyDescent="0.15">
      <c r="A126" s="44"/>
      <c r="B126" s="9"/>
      <c r="C126" s="9"/>
      <c r="D126" s="9"/>
      <c r="E126" s="9"/>
      <c r="F126" s="30" t="e">
        <f>SUM(#REF!)</f>
        <v>#REF!</v>
      </c>
      <c r="G126" s="9"/>
      <c r="I126" s="11"/>
    </row>
    <row r="127" spans="1:9" s="4" customFormat="1" ht="15" customHeight="1" x14ac:dyDescent="0.15">
      <c r="A127" s="44"/>
      <c r="B127" s="9"/>
      <c r="C127" s="9"/>
      <c r="D127" s="9"/>
      <c r="E127" s="9"/>
      <c r="F127" s="30"/>
      <c r="G127" s="9"/>
      <c r="I127" s="11"/>
    </row>
    <row r="128" spans="1:9" s="4" customFormat="1" ht="15" customHeight="1" x14ac:dyDescent="0.15">
      <c r="A128" s="44"/>
      <c r="B128" s="9"/>
      <c r="C128" s="9"/>
      <c r="D128" s="9"/>
      <c r="E128" s="9"/>
      <c r="F128" s="30" t="e">
        <f>SUM(#REF!)</f>
        <v>#REF!</v>
      </c>
      <c r="G128" s="9"/>
      <c r="I128" s="11"/>
    </row>
    <row r="129" spans="1:9" s="4" customFormat="1" ht="15" customHeight="1" x14ac:dyDescent="0.15">
      <c r="A129" s="44"/>
      <c r="B129" s="9"/>
      <c r="C129" s="9"/>
      <c r="D129" s="9"/>
      <c r="E129" s="9"/>
      <c r="F129" s="30"/>
      <c r="G129" s="9"/>
      <c r="I129" s="11"/>
    </row>
    <row r="130" spans="1:9" s="4" customFormat="1" ht="15" customHeight="1" x14ac:dyDescent="0.15">
      <c r="A130" s="44"/>
      <c r="B130" s="9"/>
      <c r="C130" s="9"/>
      <c r="D130" s="9"/>
      <c r="E130" s="9"/>
      <c r="F130" s="51" t="e">
        <f t="shared" ref="F130" si="4">SUM(F108,F122,F128)</f>
        <v>#REF!</v>
      </c>
      <c r="G130" s="9"/>
      <c r="I130" s="11"/>
    </row>
    <row r="131" spans="1:9" s="4" customFormat="1" ht="15" customHeight="1" x14ac:dyDescent="0.15">
      <c r="A131" s="44"/>
      <c r="B131" s="9"/>
      <c r="C131" s="9"/>
      <c r="D131" s="9"/>
      <c r="E131" s="9"/>
      <c r="F131" s="30"/>
      <c r="G131" s="9"/>
      <c r="I131" s="11"/>
    </row>
    <row r="132" spans="1:9" s="4" customFormat="1" ht="15" customHeight="1" x14ac:dyDescent="0.15">
      <c r="A132" s="44"/>
      <c r="B132" s="9"/>
      <c r="C132" s="9"/>
      <c r="D132" s="9"/>
      <c r="E132" s="9"/>
      <c r="F132" s="84" t="e">
        <f>SUM(#REF!)</f>
        <v>#REF!</v>
      </c>
      <c r="G132" s="9"/>
      <c r="I132" s="11"/>
    </row>
    <row r="133" spans="1:9" s="4" customFormat="1" ht="15" customHeight="1" x14ac:dyDescent="0.15">
      <c r="A133" s="44"/>
      <c r="B133" s="9"/>
      <c r="C133" s="9"/>
      <c r="D133" s="9"/>
      <c r="E133" s="9"/>
      <c r="F133" s="55"/>
      <c r="G133" s="9"/>
      <c r="I133" s="11"/>
    </row>
    <row r="134" spans="1:9" s="4" customFormat="1" ht="15" customHeight="1" x14ac:dyDescent="0.15">
      <c r="A134" s="44"/>
      <c r="B134" s="9"/>
      <c r="C134" s="9"/>
      <c r="D134" s="9"/>
      <c r="E134" s="9"/>
      <c r="F134" s="30"/>
      <c r="G134" s="9"/>
      <c r="I134" s="11"/>
    </row>
    <row r="135" spans="1:9" s="4" customFormat="1" ht="15" customHeight="1" x14ac:dyDescent="0.15">
      <c r="A135" s="44"/>
      <c r="B135" s="9"/>
      <c r="C135" s="9"/>
      <c r="D135" s="9"/>
      <c r="E135" s="9"/>
      <c r="F135" s="30" t="e">
        <f>SUM(#REF!)</f>
        <v>#REF!</v>
      </c>
      <c r="G135" s="9"/>
      <c r="I135" s="11"/>
    </row>
    <row r="136" spans="1:9" s="4" customFormat="1" ht="15" customHeight="1" x14ac:dyDescent="0.15">
      <c r="A136" s="44"/>
      <c r="B136" s="9"/>
      <c r="C136" s="9"/>
      <c r="D136" s="9"/>
      <c r="E136" s="9"/>
      <c r="F136" s="30"/>
      <c r="G136" s="9"/>
      <c r="I136" s="11"/>
    </row>
    <row r="137" spans="1:9" s="4" customFormat="1" ht="15" customHeight="1" x14ac:dyDescent="0.15">
      <c r="A137" s="44"/>
      <c r="B137" s="9"/>
      <c r="C137" s="9"/>
      <c r="D137" s="9"/>
      <c r="E137" s="9"/>
      <c r="F137" s="30" t="e">
        <f>SUM(#REF!)</f>
        <v>#REF!</v>
      </c>
      <c r="G137" s="9"/>
      <c r="I137" s="11"/>
    </row>
    <row r="138" spans="1:9" s="4" customFormat="1" ht="15" customHeight="1" x14ac:dyDescent="0.15">
      <c r="A138" s="44"/>
      <c r="B138" s="9"/>
      <c r="C138" s="9"/>
      <c r="D138" s="9"/>
      <c r="E138" s="9"/>
      <c r="F138" s="30" t="e">
        <f>SUM(#REF!)</f>
        <v>#REF!</v>
      </c>
      <c r="G138" s="9"/>
      <c r="I138" s="11"/>
    </row>
    <row r="139" spans="1:9" s="4" customFormat="1" ht="15" customHeight="1" x14ac:dyDescent="0.15">
      <c r="A139" s="44"/>
      <c r="B139" s="9"/>
      <c r="C139" s="9"/>
      <c r="D139" s="9"/>
      <c r="E139" s="9"/>
      <c r="F139" s="30" t="e">
        <f>SUM(#REF!)</f>
        <v>#REF!</v>
      </c>
      <c r="G139" s="9"/>
      <c r="I139" s="11"/>
    </row>
    <row r="140" spans="1:9" s="4" customFormat="1" ht="15" customHeight="1" x14ac:dyDescent="0.15">
      <c r="A140" s="44"/>
      <c r="B140" s="9"/>
      <c r="C140" s="9"/>
      <c r="D140" s="9"/>
      <c r="E140" s="9"/>
      <c r="F140" s="30" t="e">
        <f>SUM(#REF!)</f>
        <v>#REF!</v>
      </c>
      <c r="G140" s="9"/>
      <c r="I140" s="11"/>
    </row>
    <row r="141" spans="1:9" s="4" customFormat="1" ht="15" customHeight="1" x14ac:dyDescent="0.15">
      <c r="A141" s="44"/>
      <c r="B141" s="9"/>
      <c r="C141" s="25"/>
      <c r="D141" s="9"/>
      <c r="E141" s="9"/>
      <c r="F141" s="30"/>
      <c r="G141" s="9"/>
      <c r="I141" s="11"/>
    </row>
    <row r="142" spans="1:9" s="4" customFormat="1" ht="15" customHeight="1" x14ac:dyDescent="0.15">
      <c r="A142" s="44"/>
      <c r="B142" s="9"/>
      <c r="C142" s="25"/>
      <c r="D142" s="9"/>
      <c r="E142" s="9"/>
      <c r="F142" s="30" t="e">
        <f>SUM(#REF!)</f>
        <v>#REF!</v>
      </c>
      <c r="G142" s="9"/>
      <c r="I142" s="11"/>
    </row>
    <row r="143" spans="1:9" s="4" customFormat="1" ht="15" customHeight="1" x14ac:dyDescent="0.15">
      <c r="A143" s="44"/>
      <c r="B143" s="9"/>
      <c r="C143" s="25"/>
      <c r="D143" s="9"/>
      <c r="E143" s="9"/>
      <c r="F143" s="30"/>
      <c r="G143" s="9"/>
      <c r="I143" s="11"/>
    </row>
    <row r="144" spans="1:9" s="4" customFormat="1" ht="15" customHeight="1" x14ac:dyDescent="0.15">
      <c r="A144" s="44"/>
      <c r="B144" s="9"/>
      <c r="C144" s="25"/>
      <c r="D144" s="9"/>
      <c r="E144" s="9"/>
      <c r="F144" s="30" t="e">
        <f>SUM(#REF!)</f>
        <v>#REF!</v>
      </c>
      <c r="G144" s="9"/>
      <c r="I144" s="11"/>
    </row>
    <row r="145" spans="1:9" s="4" customFormat="1" ht="15" customHeight="1" x14ac:dyDescent="0.15">
      <c r="A145" s="44"/>
      <c r="B145" s="9"/>
      <c r="C145" s="25"/>
      <c r="D145" s="9"/>
      <c r="E145" s="9"/>
      <c r="F145" s="30" t="e">
        <f>SUM(#REF!)</f>
        <v>#REF!</v>
      </c>
      <c r="G145" s="9"/>
      <c r="I145" s="11"/>
    </row>
    <row r="146" spans="1:9" s="4" customFormat="1" ht="15" customHeight="1" x14ac:dyDescent="0.15">
      <c r="A146" s="44"/>
      <c r="B146" s="9"/>
      <c r="C146" s="25"/>
      <c r="D146" s="9"/>
      <c r="E146" s="9"/>
      <c r="F146" s="30" t="e">
        <f>SUM(#REF!)</f>
        <v>#REF!</v>
      </c>
      <c r="G146" s="9"/>
      <c r="I146" s="11"/>
    </row>
    <row r="147" spans="1:9" s="4" customFormat="1" ht="15" customHeight="1" x14ac:dyDescent="0.15">
      <c r="A147" s="44"/>
      <c r="B147" s="9"/>
      <c r="C147" s="25"/>
      <c r="D147" s="9"/>
      <c r="E147" s="9"/>
      <c r="F147" s="30" t="e">
        <f>SUM(#REF!)</f>
        <v>#REF!</v>
      </c>
      <c r="G147" s="9"/>
      <c r="I147" s="11"/>
    </row>
    <row r="148" spans="1:9" s="4" customFormat="1" ht="15" customHeight="1" x14ac:dyDescent="0.15">
      <c r="A148" s="44"/>
      <c r="B148" s="9"/>
      <c r="C148" s="25"/>
      <c r="D148" s="9"/>
      <c r="E148" s="9"/>
      <c r="F148" s="30" t="e">
        <f>SUM(#REF!)</f>
        <v>#REF!</v>
      </c>
      <c r="G148" s="9"/>
      <c r="I148" s="11"/>
    </row>
    <row r="149" spans="1:9" s="4" customFormat="1" ht="15" customHeight="1" x14ac:dyDescent="0.15">
      <c r="A149" s="44"/>
      <c r="B149" s="9"/>
      <c r="C149" s="25"/>
      <c r="D149" s="9"/>
      <c r="E149" s="9"/>
      <c r="F149" s="30"/>
      <c r="G149" s="9"/>
      <c r="I149" s="11"/>
    </row>
    <row r="150" spans="1:9" s="4" customFormat="1" ht="15" customHeight="1" x14ac:dyDescent="0.15">
      <c r="A150" s="44"/>
      <c r="B150" s="9"/>
      <c r="C150" s="25"/>
      <c r="D150" s="9"/>
      <c r="E150" s="9"/>
      <c r="F150" s="30" t="e">
        <f>SUM(#REF!)</f>
        <v>#REF!</v>
      </c>
      <c r="G150" s="9"/>
      <c r="I150" s="11"/>
    </row>
    <row r="151" spans="1:9" s="4" customFormat="1" ht="15" customHeight="1" x14ac:dyDescent="0.15">
      <c r="A151" s="44"/>
      <c r="B151" s="9"/>
      <c r="C151" s="25"/>
      <c r="D151" s="9"/>
      <c r="E151" s="9"/>
      <c r="F151" s="51"/>
      <c r="G151" s="9"/>
      <c r="I151" s="11"/>
    </row>
    <row r="152" spans="1:9" s="4" customFormat="1" ht="15" customHeight="1" x14ac:dyDescent="0.15">
      <c r="A152" s="44"/>
      <c r="B152" s="9"/>
      <c r="C152" s="25"/>
      <c r="D152" s="9"/>
      <c r="E152" s="9"/>
      <c r="F152" s="51" t="e">
        <f>SUM(#REF!)</f>
        <v>#REF!</v>
      </c>
      <c r="G152" s="9"/>
      <c r="I152" s="11"/>
    </row>
    <row r="153" spans="1:9" s="7" customFormat="1" ht="15" customHeight="1" x14ac:dyDescent="0.15">
      <c r="A153" s="44"/>
      <c r="B153" s="9"/>
      <c r="C153" s="25"/>
      <c r="D153" s="9"/>
      <c r="E153" s="9"/>
      <c r="F153" s="30"/>
      <c r="G153" s="9"/>
      <c r="I153" s="9"/>
    </row>
    <row r="154" spans="1:9" ht="15" customHeight="1" x14ac:dyDescent="0.15">
      <c r="A154" s="44"/>
      <c r="F154" s="30" t="e">
        <f>SUM(#REF!)</f>
        <v>#REF!</v>
      </c>
      <c r="H154" s="9"/>
    </row>
    <row r="155" spans="1:9" ht="15" customHeight="1" x14ac:dyDescent="0.15">
      <c r="A155" s="44"/>
      <c r="F155" s="30" t="e">
        <f>SUM(#REF!)</f>
        <v>#REF!</v>
      </c>
      <c r="H155" s="9"/>
    </row>
    <row r="156" spans="1:9" ht="15" customHeight="1" x14ac:dyDescent="0.15">
      <c r="A156" s="44"/>
      <c r="F156" s="30" t="e">
        <f>SUM(#REF!)</f>
        <v>#REF!</v>
      </c>
      <c r="H156" s="9"/>
    </row>
    <row r="157" spans="1:9" ht="15" customHeight="1" x14ac:dyDescent="0.15">
      <c r="A157" s="44"/>
      <c r="F157" s="30" t="e">
        <f>SUM(#REF!)</f>
        <v>#REF!</v>
      </c>
      <c r="H157" s="9"/>
    </row>
    <row r="158" spans="1:9" ht="15" customHeight="1" x14ac:dyDescent="0.15">
      <c r="A158" s="44"/>
      <c r="F158" s="51" t="e">
        <f>SUM(#REF!)</f>
        <v>#REF!</v>
      </c>
      <c r="H158" s="9"/>
    </row>
    <row r="159" spans="1:9" ht="15" customHeight="1" x14ac:dyDescent="0.15">
      <c r="A159" s="44"/>
      <c r="F159" s="30"/>
      <c r="H159" s="9"/>
    </row>
    <row r="160" spans="1:9" ht="15" customHeight="1" x14ac:dyDescent="0.15">
      <c r="A160" s="44"/>
      <c r="F160" s="84" t="e">
        <f>SUM(#REF!)</f>
        <v>#REF!</v>
      </c>
      <c r="H160" s="9"/>
    </row>
    <row r="161" spans="1:8" ht="15" customHeight="1" x14ac:dyDescent="0.15">
      <c r="A161" s="44"/>
      <c r="F161" s="65"/>
      <c r="H161" s="9"/>
    </row>
    <row r="162" spans="1:8" ht="15" customHeight="1" x14ac:dyDescent="0.15">
      <c r="A162" s="44"/>
      <c r="F162" s="51" t="e">
        <f>SUM(#REF!)</f>
        <v>#REF!</v>
      </c>
      <c r="H162" s="9"/>
    </row>
    <row r="163" spans="1:8" ht="15" customHeight="1" x14ac:dyDescent="0.15">
      <c r="A163" s="44"/>
      <c r="F163" s="66"/>
      <c r="H163" s="9"/>
    </row>
    <row r="164" spans="1:8" ht="15" customHeight="1" thickBot="1" x14ac:dyDescent="0.2">
      <c r="A164" s="44"/>
      <c r="F164" s="85" t="e">
        <f>SUM(#REF!)</f>
        <v>#REF!</v>
      </c>
      <c r="H164" s="9"/>
    </row>
    <row r="165" spans="1:8" ht="15" customHeight="1" thickTop="1" x14ac:dyDescent="0.15">
      <c r="A165" s="44"/>
      <c r="H165" s="9"/>
    </row>
    <row r="166" spans="1:8" ht="15" customHeight="1" x14ac:dyDescent="0.15">
      <c r="A166" s="44"/>
      <c r="H166" s="9"/>
    </row>
    <row r="167" spans="1:8" ht="15" customHeight="1" x14ac:dyDescent="0.15">
      <c r="A167" s="44"/>
      <c r="H167" s="9"/>
    </row>
    <row r="168" spans="1:8" ht="15" customHeight="1" x14ac:dyDescent="0.15">
      <c r="A168" s="44"/>
      <c r="H168" s="9"/>
    </row>
    <row r="169" spans="1:8" ht="15" customHeight="1" x14ac:dyDescent="0.15">
      <c r="A169" s="44"/>
      <c r="H169" s="9"/>
    </row>
    <row r="170" spans="1:8" ht="15" customHeight="1" x14ac:dyDescent="0.15">
      <c r="A170" s="44"/>
      <c r="H170" s="9"/>
    </row>
    <row r="171" spans="1:8" ht="15" customHeight="1" x14ac:dyDescent="0.15">
      <c r="A171" s="44"/>
      <c r="H171" s="9"/>
    </row>
    <row r="172" spans="1:8" ht="15" customHeight="1" x14ac:dyDescent="0.15">
      <c r="A172" s="44"/>
      <c r="H172" s="9"/>
    </row>
    <row r="173" spans="1:8" ht="15" customHeight="1" x14ac:dyDescent="0.15">
      <c r="A173" s="44"/>
      <c r="H173" s="9"/>
    </row>
    <row r="174" spans="1:8" ht="15" customHeight="1" x14ac:dyDescent="0.15">
      <c r="A174" s="44"/>
      <c r="H174" s="9"/>
    </row>
    <row r="175" spans="1:8" ht="15" customHeight="1" x14ac:dyDescent="0.15">
      <c r="A175" s="44"/>
      <c r="H175" s="9"/>
    </row>
    <row r="176" spans="1:8" ht="15" customHeight="1" x14ac:dyDescent="0.15">
      <c r="A176" s="44"/>
      <c r="H176" s="9"/>
    </row>
    <row r="177" spans="8:8" ht="15" customHeight="1" x14ac:dyDescent="0.15">
      <c r="H177" s="9"/>
    </row>
    <row r="178" spans="8:8" ht="15" customHeight="1" x14ac:dyDescent="0.15">
      <c r="H178" s="9"/>
    </row>
    <row r="179" spans="8:8" ht="15" customHeight="1" x14ac:dyDescent="0.15">
      <c r="H179" s="9"/>
    </row>
    <row r="180" spans="8:8" ht="15" customHeight="1" x14ac:dyDescent="0.15">
      <c r="H180" s="9"/>
    </row>
    <row r="181" spans="8:8" ht="15" customHeight="1" x14ac:dyDescent="0.15">
      <c r="H181" s="9"/>
    </row>
    <row r="182" spans="8:8" ht="15" customHeight="1" x14ac:dyDescent="0.15">
      <c r="H182" s="9"/>
    </row>
    <row r="183" spans="8:8" ht="15" customHeight="1" x14ac:dyDescent="0.15">
      <c r="H183" s="9"/>
    </row>
    <row r="184" spans="8:8" ht="15" customHeight="1" x14ac:dyDescent="0.15">
      <c r="H184" s="9"/>
    </row>
    <row r="185" spans="8:8" ht="15" customHeight="1" x14ac:dyDescent="0.15">
      <c r="H185" s="9"/>
    </row>
    <row r="186" spans="8:8" ht="15" customHeight="1" x14ac:dyDescent="0.15">
      <c r="H186" s="9"/>
    </row>
    <row r="187" spans="8:8" ht="15" customHeight="1" x14ac:dyDescent="0.15">
      <c r="H187" s="9"/>
    </row>
    <row r="188" spans="8:8" ht="15" customHeight="1" x14ac:dyDescent="0.15">
      <c r="H188" s="9"/>
    </row>
    <row r="189" spans="8:8" ht="15" customHeight="1" x14ac:dyDescent="0.15">
      <c r="H189" s="9"/>
    </row>
    <row r="190" spans="8:8" ht="15" customHeight="1" x14ac:dyDescent="0.15">
      <c r="H190" s="9"/>
    </row>
    <row r="191" spans="8:8" ht="15" customHeight="1" x14ac:dyDescent="0.15">
      <c r="H191" s="9"/>
    </row>
    <row r="192" spans="8:8" ht="15" customHeight="1" x14ac:dyDescent="0.15">
      <c r="H192" s="9"/>
    </row>
    <row r="193" spans="8:8" ht="15" customHeight="1" x14ac:dyDescent="0.15">
      <c r="H193" s="9"/>
    </row>
    <row r="194" spans="8:8" ht="15" customHeight="1" x14ac:dyDescent="0.15">
      <c r="H194" s="9"/>
    </row>
    <row r="195" spans="8:8" ht="15" customHeight="1" x14ac:dyDescent="0.15">
      <c r="H195" s="9"/>
    </row>
    <row r="196" spans="8:8" ht="0" hidden="1" customHeight="1" x14ac:dyDescent="0.15">
      <c r="H196" s="9"/>
    </row>
    <row r="197" spans="8:8" ht="0" hidden="1" customHeight="1" x14ac:dyDescent="0.15">
      <c r="H197" s="9"/>
    </row>
    <row r="198" spans="8:8" ht="0" hidden="1" customHeight="1" x14ac:dyDescent="0.15">
      <c r="H198" s="9"/>
    </row>
    <row r="199" spans="8:8" ht="0" hidden="1" customHeight="1" x14ac:dyDescent="0.15">
      <c r="H199" s="9"/>
    </row>
    <row r="200" spans="8:8" ht="0" hidden="1" customHeight="1" x14ac:dyDescent="0.15">
      <c r="H200" s="9"/>
    </row>
    <row r="201" spans="8:8" ht="0" hidden="1" customHeight="1" x14ac:dyDescent="0.15">
      <c r="H201" s="9"/>
    </row>
    <row r="202" spans="8:8" ht="0" hidden="1" customHeight="1" x14ac:dyDescent="0.15">
      <c r="H202" s="9"/>
    </row>
    <row r="203" spans="8:8" ht="0" hidden="1" customHeight="1" x14ac:dyDescent="0.15">
      <c r="H203" s="9"/>
    </row>
  </sheetData>
  <mergeCells count="5">
    <mergeCell ref="G2:G3"/>
    <mergeCell ref="D2:D3"/>
    <mergeCell ref="E2:E3"/>
    <mergeCell ref="F2:F3"/>
    <mergeCell ref="F72:F73"/>
  </mergeCells>
  <pageMargins left="0.7" right="0.7" top="0.75" bottom="0.75" header="0.3" footer="0.3"/>
  <pageSetup paperSize="9" orientation="portrait" horizontalDpi="0" verticalDpi="0"/>
  <ignoredErrors>
    <ignoredError sqref="D9 D11 E9:E11 F10:F11 D26:F27 D23:F2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DFEF6-1F10-1541-8BE6-CF280087AF04}">
  <sheetPr>
    <tabColor theme="9" tint="0.59999389629810485"/>
  </sheetPr>
  <dimension ref="A1:EW70"/>
  <sheetViews>
    <sheetView showGridLines="0" topLeftCell="A43" zoomScale="125" zoomScaleNormal="85" workbookViewId="0">
      <selection activeCell="F41" sqref="F41"/>
    </sheetView>
  </sheetViews>
  <sheetFormatPr baseColWidth="10" defaultColWidth="0" defaultRowHeight="16" outlineLevelCol="1" x14ac:dyDescent="0.2"/>
  <cols>
    <col min="1" max="2" width="11.1640625" style="57" customWidth="1"/>
    <col min="3" max="3" width="16.6640625" style="57" customWidth="1"/>
    <col min="4" max="4" width="10.6640625" style="57" bestFit="1" customWidth="1" outlineLevel="1"/>
    <col min="5" max="7" width="10.83203125" style="57" customWidth="1" outlineLevel="1"/>
    <col min="8" max="8" width="12.33203125" style="57" bestFit="1" customWidth="1" outlineLevel="1"/>
    <col min="9" max="9" width="10.83203125" style="57" customWidth="1" outlineLevel="1"/>
    <col min="10" max="10" width="12" style="57" bestFit="1" customWidth="1" outlineLevel="1"/>
    <col min="11" max="11" width="10.83203125" style="57" customWidth="1" outlineLevel="1"/>
    <col min="12" max="12" width="10.83203125" style="57" bestFit="1" customWidth="1" outlineLevel="1"/>
    <col min="13" max="15" width="10.83203125" style="57" customWidth="1" outlineLevel="1"/>
    <col min="16" max="16" width="10.83203125" style="57" customWidth="1"/>
    <col min="17" max="44" width="11.1640625" style="57" customWidth="1"/>
    <col min="45" max="147" width="0" style="57" hidden="1" customWidth="1"/>
    <col min="148" max="148" width="11.1640625" style="57" hidden="1" customWidth="1"/>
    <col min="149" max="153" width="0" style="57" hidden="1" customWidth="1"/>
    <col min="154" max="16384" width="11.1640625" style="57" hidden="1"/>
  </cols>
  <sheetData>
    <row r="1" spans="1:147" s="1" customFormat="1" ht="13" x14ac:dyDescent="0.15">
      <c r="C1" s="23"/>
    </row>
    <row r="2" spans="1:147" s="1" customFormat="1" x14ac:dyDescent="0.2">
      <c r="B2" s="53" t="s">
        <v>31</v>
      </c>
      <c r="C2" s="23"/>
      <c r="D2" s="277">
        <v>2024</v>
      </c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>
        <v>2025</v>
      </c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>
        <v>2026</v>
      </c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8">
        <v>2027</v>
      </c>
      <c r="AO2" s="279"/>
      <c r="AP2" s="279"/>
      <c r="AQ2" s="280"/>
    </row>
    <row r="3" spans="1:147" s="39" customFormat="1" ht="13" x14ac:dyDescent="0.15">
      <c r="B3" s="2" t="s">
        <v>16</v>
      </c>
      <c r="C3" s="40"/>
      <c r="D3" s="16" t="s">
        <v>6</v>
      </c>
      <c r="E3" s="16" t="s">
        <v>7</v>
      </c>
      <c r="F3" s="16" t="s">
        <v>8</v>
      </c>
      <c r="G3" s="16" t="s">
        <v>9</v>
      </c>
      <c r="H3" s="16" t="s">
        <v>2</v>
      </c>
      <c r="I3" s="16" t="s">
        <v>3</v>
      </c>
      <c r="J3" s="16" t="s">
        <v>4</v>
      </c>
      <c r="K3" s="16" t="s">
        <v>10</v>
      </c>
      <c r="L3" s="16" t="s">
        <v>11</v>
      </c>
      <c r="M3" s="16" t="s">
        <v>12</v>
      </c>
      <c r="N3" s="16" t="s">
        <v>13</v>
      </c>
      <c r="O3" s="16" t="s">
        <v>14</v>
      </c>
      <c r="P3" s="16" t="s">
        <v>6</v>
      </c>
      <c r="Q3" s="16" t="s">
        <v>7</v>
      </c>
      <c r="R3" s="16" t="s">
        <v>8</v>
      </c>
      <c r="S3" s="16" t="s">
        <v>9</v>
      </c>
      <c r="T3" s="16" t="s">
        <v>2</v>
      </c>
      <c r="U3" s="16" t="s">
        <v>3</v>
      </c>
      <c r="V3" s="16" t="s">
        <v>4</v>
      </c>
      <c r="W3" s="16" t="s">
        <v>10</v>
      </c>
      <c r="X3" s="16" t="s">
        <v>11</v>
      </c>
      <c r="Y3" s="16" t="s">
        <v>12</v>
      </c>
      <c r="Z3" s="16" t="s">
        <v>13</v>
      </c>
      <c r="AA3" s="16" t="s">
        <v>14</v>
      </c>
      <c r="AB3" s="16" t="s">
        <v>6</v>
      </c>
      <c r="AC3" s="16" t="s">
        <v>7</v>
      </c>
      <c r="AD3" s="16" t="s">
        <v>8</v>
      </c>
      <c r="AE3" s="16" t="s">
        <v>9</v>
      </c>
      <c r="AF3" s="16" t="s">
        <v>2</v>
      </c>
      <c r="AG3" s="16" t="s">
        <v>3</v>
      </c>
      <c r="AH3" s="16" t="s">
        <v>4</v>
      </c>
      <c r="AI3" s="16" t="s">
        <v>10</v>
      </c>
      <c r="AJ3" s="16" t="s">
        <v>11</v>
      </c>
      <c r="AK3" s="16" t="s">
        <v>12</v>
      </c>
      <c r="AL3" s="16" t="s">
        <v>13</v>
      </c>
      <c r="AM3" s="16" t="s">
        <v>14</v>
      </c>
      <c r="AN3" s="16" t="s">
        <v>6</v>
      </c>
      <c r="AO3" s="16" t="s">
        <v>7</v>
      </c>
      <c r="AP3" s="16" t="s">
        <v>8</v>
      </c>
      <c r="AQ3" s="16" t="s">
        <v>9</v>
      </c>
      <c r="AT3" s="2">
        <v>2024</v>
      </c>
      <c r="AU3" s="2" t="s">
        <v>15</v>
      </c>
      <c r="AV3" s="2"/>
      <c r="AW3" s="2">
        <v>2025</v>
      </c>
      <c r="AX3" s="2" t="s">
        <v>15</v>
      </c>
      <c r="AZ3" s="2">
        <v>2026</v>
      </c>
      <c r="BA3" s="2" t="s">
        <v>15</v>
      </c>
    </row>
    <row r="5" spans="1:147" s="5" customFormat="1" ht="13" x14ac:dyDescent="0.15">
      <c r="B5" s="6" t="s">
        <v>67</v>
      </c>
      <c r="C5" s="42"/>
    </row>
    <row r="6" spans="1:147" s="54" customFormat="1" ht="13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62"/>
      <c r="Q6" s="9"/>
      <c r="R6" s="9"/>
      <c r="S6" s="9"/>
      <c r="T6" s="9"/>
      <c r="U6" s="9"/>
      <c r="V6" s="9"/>
      <c r="W6" s="9"/>
      <c r="X6" s="9"/>
      <c r="Y6" s="9"/>
      <c r="Z6" s="9"/>
      <c r="AA6" s="62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</row>
    <row r="7" spans="1:147" s="54" customFormat="1" ht="13" x14ac:dyDescent="0.15">
      <c r="A7" s="9"/>
      <c r="B7" s="22" t="s">
        <v>33</v>
      </c>
      <c r="C7" s="9"/>
      <c r="D7" s="56" t="e">
        <f t="shared" ref="D7:O7" si="0">D8</f>
        <v>#REF!</v>
      </c>
      <c r="E7" s="56" t="e">
        <f t="shared" si="0"/>
        <v>#REF!</v>
      </c>
      <c r="F7" s="56" t="e">
        <f t="shared" si="0"/>
        <v>#REF!</v>
      </c>
      <c r="G7" s="56" t="e">
        <f t="shared" si="0"/>
        <v>#REF!</v>
      </c>
      <c r="H7" s="56" t="e">
        <f t="shared" si="0"/>
        <v>#REF!</v>
      </c>
      <c r="I7" s="56" t="e">
        <f t="shared" si="0"/>
        <v>#REF!</v>
      </c>
      <c r="J7" s="56" t="e">
        <f t="shared" si="0"/>
        <v>#REF!</v>
      </c>
      <c r="K7" s="56" t="e">
        <f t="shared" si="0"/>
        <v>#REF!</v>
      </c>
      <c r="L7" s="56" t="e">
        <f t="shared" si="0"/>
        <v>#REF!</v>
      </c>
      <c r="M7" s="56" t="e">
        <f t="shared" si="0"/>
        <v>#REF!</v>
      </c>
      <c r="N7" s="56" t="e">
        <f t="shared" si="0"/>
        <v>#REF!</v>
      </c>
      <c r="O7" s="56" t="e">
        <f t="shared" si="0"/>
        <v>#REF!</v>
      </c>
      <c r="P7" s="56" t="e">
        <f>P8</f>
        <v>#REF!</v>
      </c>
      <c r="Q7" s="56" t="e">
        <f t="shared" ref="Q7:AQ7" si="1">Q8</f>
        <v>#REF!</v>
      </c>
      <c r="R7" s="56" t="e">
        <f t="shared" si="1"/>
        <v>#REF!</v>
      </c>
      <c r="S7" s="56" t="e">
        <f t="shared" si="1"/>
        <v>#REF!</v>
      </c>
      <c r="T7" s="56" t="e">
        <f t="shared" si="1"/>
        <v>#REF!</v>
      </c>
      <c r="U7" s="56" t="e">
        <f t="shared" si="1"/>
        <v>#REF!</v>
      </c>
      <c r="V7" s="56" t="e">
        <f t="shared" si="1"/>
        <v>#REF!</v>
      </c>
      <c r="W7" s="56" t="e">
        <f t="shared" si="1"/>
        <v>#REF!</v>
      </c>
      <c r="X7" s="56" t="e">
        <f t="shared" si="1"/>
        <v>#REF!</v>
      </c>
      <c r="Y7" s="56" t="e">
        <f t="shared" si="1"/>
        <v>#REF!</v>
      </c>
      <c r="Z7" s="56" t="e">
        <f t="shared" si="1"/>
        <v>#REF!</v>
      </c>
      <c r="AA7" s="56" t="e">
        <f t="shared" si="1"/>
        <v>#REF!</v>
      </c>
      <c r="AB7" s="56" t="e">
        <f t="shared" si="1"/>
        <v>#REF!</v>
      </c>
      <c r="AC7" s="56" t="e">
        <f t="shared" si="1"/>
        <v>#REF!</v>
      </c>
      <c r="AD7" s="56" t="e">
        <f t="shared" si="1"/>
        <v>#REF!</v>
      </c>
      <c r="AE7" s="56" t="e">
        <f t="shared" si="1"/>
        <v>#REF!</v>
      </c>
      <c r="AF7" s="56" t="e">
        <f t="shared" si="1"/>
        <v>#REF!</v>
      </c>
      <c r="AG7" s="56" t="e">
        <f t="shared" si="1"/>
        <v>#REF!</v>
      </c>
      <c r="AH7" s="56" t="e">
        <f t="shared" si="1"/>
        <v>#REF!</v>
      </c>
      <c r="AI7" s="56" t="e">
        <f t="shared" si="1"/>
        <v>#REF!</v>
      </c>
      <c r="AJ7" s="56" t="e">
        <f t="shared" si="1"/>
        <v>#REF!</v>
      </c>
      <c r="AK7" s="56" t="e">
        <f t="shared" si="1"/>
        <v>#REF!</v>
      </c>
      <c r="AL7" s="56" t="e">
        <f t="shared" si="1"/>
        <v>#REF!</v>
      </c>
      <c r="AM7" s="56" t="e">
        <f t="shared" si="1"/>
        <v>#REF!</v>
      </c>
      <c r="AN7" s="56" t="e">
        <f t="shared" si="1"/>
        <v>#REF!</v>
      </c>
      <c r="AO7" s="56" t="e">
        <f t="shared" si="1"/>
        <v>#REF!</v>
      </c>
      <c r="AP7" s="56" t="e">
        <f t="shared" si="1"/>
        <v>#REF!</v>
      </c>
      <c r="AQ7" s="56" t="e">
        <f t="shared" si="1"/>
        <v>#REF!</v>
      </c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</row>
    <row r="8" spans="1:147" s="54" customFormat="1" ht="13" x14ac:dyDescent="0.15">
      <c r="A8" s="9"/>
      <c r="B8" s="9" t="s">
        <v>43</v>
      </c>
      <c r="C8" s="9"/>
      <c r="D8" s="30" t="e">
        <f>#REF!</f>
        <v>#REF!</v>
      </c>
      <c r="E8" s="30" t="e">
        <f>#REF!</f>
        <v>#REF!</v>
      </c>
      <c r="F8" s="30" t="e">
        <f>#REF!</f>
        <v>#REF!</v>
      </c>
      <c r="G8" s="30" t="e">
        <f>#REF!</f>
        <v>#REF!</v>
      </c>
      <c r="H8" s="30" t="e">
        <f>#REF!</f>
        <v>#REF!</v>
      </c>
      <c r="I8" s="30" t="e">
        <f>#REF!</f>
        <v>#REF!</v>
      </c>
      <c r="J8" s="30" t="e">
        <f>#REF!</f>
        <v>#REF!</v>
      </c>
      <c r="K8" s="30" t="e">
        <f>#REF!</f>
        <v>#REF!</v>
      </c>
      <c r="L8" s="30" t="e">
        <f>#REF!</f>
        <v>#REF!</v>
      </c>
      <c r="M8" s="30" t="e">
        <f>#REF!</f>
        <v>#REF!</v>
      </c>
      <c r="N8" s="30" t="e">
        <f>#REF!</f>
        <v>#REF!</v>
      </c>
      <c r="O8" s="30" t="e">
        <f>#REF!</f>
        <v>#REF!</v>
      </c>
      <c r="P8" s="30" t="e">
        <f>#REF!</f>
        <v>#REF!</v>
      </c>
      <c r="Q8" s="30" t="e">
        <f>#REF!</f>
        <v>#REF!</v>
      </c>
      <c r="R8" s="30" t="e">
        <f>#REF!</f>
        <v>#REF!</v>
      </c>
      <c r="S8" s="30" t="e">
        <f>#REF!</f>
        <v>#REF!</v>
      </c>
      <c r="T8" s="30" t="e">
        <f>#REF!</f>
        <v>#REF!</v>
      </c>
      <c r="U8" s="30" t="e">
        <f>#REF!</f>
        <v>#REF!</v>
      </c>
      <c r="V8" s="30" t="e">
        <f>#REF!</f>
        <v>#REF!</v>
      </c>
      <c r="W8" s="30" t="e">
        <f>#REF!</f>
        <v>#REF!</v>
      </c>
      <c r="X8" s="30" t="e">
        <f>#REF!</f>
        <v>#REF!</v>
      </c>
      <c r="Y8" s="30" t="e">
        <f>#REF!</f>
        <v>#REF!</v>
      </c>
      <c r="Z8" s="30" t="e">
        <f>#REF!</f>
        <v>#REF!</v>
      </c>
      <c r="AA8" s="30" t="e">
        <f>#REF!</f>
        <v>#REF!</v>
      </c>
      <c r="AB8" s="30" t="e">
        <f>#REF!</f>
        <v>#REF!</v>
      </c>
      <c r="AC8" s="30" t="e">
        <f>#REF!</f>
        <v>#REF!</v>
      </c>
      <c r="AD8" s="30" t="e">
        <f>#REF!</f>
        <v>#REF!</v>
      </c>
      <c r="AE8" s="30" t="e">
        <f>#REF!</f>
        <v>#REF!</v>
      </c>
      <c r="AF8" s="30" t="e">
        <f>#REF!</f>
        <v>#REF!</v>
      </c>
      <c r="AG8" s="30" t="e">
        <f>#REF!</f>
        <v>#REF!</v>
      </c>
      <c r="AH8" s="30" t="e">
        <f>#REF!</f>
        <v>#REF!</v>
      </c>
      <c r="AI8" s="30" t="e">
        <f>#REF!</f>
        <v>#REF!</v>
      </c>
      <c r="AJ8" s="30" t="e">
        <f>#REF!</f>
        <v>#REF!</v>
      </c>
      <c r="AK8" s="30" t="e">
        <f>#REF!</f>
        <v>#REF!</v>
      </c>
      <c r="AL8" s="30" t="e">
        <f>#REF!</f>
        <v>#REF!</v>
      </c>
      <c r="AM8" s="30" t="e">
        <f>#REF!</f>
        <v>#REF!</v>
      </c>
      <c r="AN8" s="30" t="e">
        <f>#REF!</f>
        <v>#REF!</v>
      </c>
      <c r="AO8" s="30" t="e">
        <f>#REF!</f>
        <v>#REF!</v>
      </c>
      <c r="AP8" s="30" t="e">
        <f>#REF!</f>
        <v>#REF!</v>
      </c>
      <c r="AQ8" s="30" t="e">
        <f>#REF!</f>
        <v>#REF!</v>
      </c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</row>
    <row r="9" spans="1:147" s="54" customFormat="1" ht="13" x14ac:dyDescent="0.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62" t="e">
        <f>SUM(P10:S10,T11)</f>
        <v>#REF!</v>
      </c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</row>
    <row r="10" spans="1:147" s="54" customFormat="1" ht="13" x14ac:dyDescent="0.15">
      <c r="A10" s="9"/>
      <c r="B10" s="22" t="s">
        <v>32</v>
      </c>
      <c r="C10" s="9"/>
      <c r="D10" s="56" t="e">
        <f>SUM(D11:D18)</f>
        <v>#REF!</v>
      </c>
      <c r="E10" s="56" t="e">
        <f t="shared" ref="E10:O10" si="2">SUM(E11:E18)</f>
        <v>#REF!</v>
      </c>
      <c r="F10" s="56" t="e">
        <f t="shared" si="2"/>
        <v>#REF!</v>
      </c>
      <c r="G10" s="56" t="e">
        <f t="shared" si="2"/>
        <v>#REF!</v>
      </c>
      <c r="H10" s="56" t="e">
        <f t="shared" si="2"/>
        <v>#REF!</v>
      </c>
      <c r="I10" s="56" t="e">
        <f t="shared" si="2"/>
        <v>#REF!</v>
      </c>
      <c r="J10" s="56" t="e">
        <f t="shared" si="2"/>
        <v>#REF!</v>
      </c>
      <c r="K10" s="56" t="e">
        <f t="shared" si="2"/>
        <v>#REF!</v>
      </c>
      <c r="L10" s="56" t="e">
        <f t="shared" si="2"/>
        <v>#REF!</v>
      </c>
      <c r="M10" s="56" t="e">
        <f t="shared" si="2"/>
        <v>#REF!</v>
      </c>
      <c r="N10" s="56" t="e">
        <f t="shared" si="2"/>
        <v>#REF!</v>
      </c>
      <c r="O10" s="56" t="e">
        <f t="shared" si="2"/>
        <v>#REF!</v>
      </c>
      <c r="P10" s="56" t="e">
        <f>SUM(P11:P18)</f>
        <v>#REF!</v>
      </c>
      <c r="Q10" s="56" t="e">
        <f t="shared" ref="Q10:AQ10" si="3">SUM(Q11:Q18)</f>
        <v>#REF!</v>
      </c>
      <c r="R10" s="56" t="e">
        <f t="shared" si="3"/>
        <v>#REF!</v>
      </c>
      <c r="S10" s="56" t="e">
        <f t="shared" si="3"/>
        <v>#REF!</v>
      </c>
      <c r="T10" s="56" t="e">
        <f t="shared" si="3"/>
        <v>#REF!</v>
      </c>
      <c r="U10" s="56" t="e">
        <f t="shared" si="3"/>
        <v>#REF!</v>
      </c>
      <c r="V10" s="56" t="e">
        <f t="shared" si="3"/>
        <v>#REF!</v>
      </c>
      <c r="W10" s="56" t="e">
        <f t="shared" si="3"/>
        <v>#REF!</v>
      </c>
      <c r="X10" s="56" t="e">
        <f t="shared" si="3"/>
        <v>#REF!</v>
      </c>
      <c r="Y10" s="56" t="e">
        <f t="shared" si="3"/>
        <v>#REF!</v>
      </c>
      <c r="Z10" s="56" t="e">
        <f t="shared" si="3"/>
        <v>#REF!</v>
      </c>
      <c r="AA10" s="56" t="e">
        <f t="shared" si="3"/>
        <v>#REF!</v>
      </c>
      <c r="AB10" s="56" t="e">
        <f t="shared" si="3"/>
        <v>#REF!</v>
      </c>
      <c r="AC10" s="56" t="e">
        <f t="shared" si="3"/>
        <v>#REF!</v>
      </c>
      <c r="AD10" s="56" t="e">
        <f t="shared" si="3"/>
        <v>#REF!</v>
      </c>
      <c r="AE10" s="56" t="e">
        <f t="shared" si="3"/>
        <v>#REF!</v>
      </c>
      <c r="AF10" s="56" t="e">
        <f t="shared" si="3"/>
        <v>#REF!</v>
      </c>
      <c r="AG10" s="56" t="e">
        <f t="shared" si="3"/>
        <v>#REF!</v>
      </c>
      <c r="AH10" s="56" t="e">
        <f t="shared" si="3"/>
        <v>#REF!</v>
      </c>
      <c r="AI10" s="56" t="e">
        <f t="shared" si="3"/>
        <v>#REF!</v>
      </c>
      <c r="AJ10" s="56" t="e">
        <f t="shared" si="3"/>
        <v>#REF!</v>
      </c>
      <c r="AK10" s="56" t="e">
        <f t="shared" si="3"/>
        <v>#REF!</v>
      </c>
      <c r="AL10" s="56" t="e">
        <f t="shared" si="3"/>
        <v>#REF!</v>
      </c>
      <c r="AM10" s="56" t="e">
        <f t="shared" si="3"/>
        <v>#REF!</v>
      </c>
      <c r="AN10" s="56" t="e">
        <f t="shared" si="3"/>
        <v>#REF!</v>
      </c>
      <c r="AO10" s="56" t="e">
        <f t="shared" si="3"/>
        <v>#REF!</v>
      </c>
      <c r="AP10" s="56" t="e">
        <f t="shared" si="3"/>
        <v>#REF!</v>
      </c>
      <c r="AQ10" s="56" t="e">
        <f t="shared" si="3"/>
        <v>#REF!</v>
      </c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</row>
    <row r="11" spans="1:147" s="54" customFormat="1" ht="13" x14ac:dyDescent="0.15">
      <c r="A11" s="9"/>
      <c r="B11" s="9" t="s">
        <v>68</v>
      </c>
      <c r="C11" s="9"/>
      <c r="D11" s="30" t="e">
        <f>-#REF!</f>
        <v>#REF!</v>
      </c>
      <c r="E11" s="30" t="e">
        <f>-#REF!</f>
        <v>#REF!</v>
      </c>
      <c r="F11" s="30" t="e">
        <f>-#REF!</f>
        <v>#REF!</v>
      </c>
      <c r="G11" s="30" t="e">
        <f>-#REF!</f>
        <v>#REF!</v>
      </c>
      <c r="H11" s="30" t="e">
        <f>-#REF!</f>
        <v>#REF!</v>
      </c>
      <c r="I11" s="30" t="e">
        <f>-#REF!</f>
        <v>#REF!</v>
      </c>
      <c r="J11" s="30" t="e">
        <f>-#REF!</f>
        <v>#REF!</v>
      </c>
      <c r="K11" s="30" t="e">
        <f>-#REF!</f>
        <v>#REF!</v>
      </c>
      <c r="L11" s="30" t="e">
        <f>-#REF!</f>
        <v>#REF!</v>
      </c>
      <c r="M11" s="30" t="e">
        <f>-#REF!</f>
        <v>#REF!</v>
      </c>
      <c r="N11" s="30" t="e">
        <f>-#REF!</f>
        <v>#REF!</v>
      </c>
      <c r="O11" s="30" t="e">
        <f>-#REF!</f>
        <v>#REF!</v>
      </c>
      <c r="P11" s="30" t="e">
        <f>-#REF!</f>
        <v>#REF!</v>
      </c>
      <c r="Q11" s="30" t="e">
        <f>-#REF!</f>
        <v>#REF!</v>
      </c>
      <c r="R11" s="30" t="e">
        <f>-#REF!</f>
        <v>#REF!</v>
      </c>
      <c r="S11" s="30" t="e">
        <f>-#REF!</f>
        <v>#REF!</v>
      </c>
      <c r="T11" s="30" t="e">
        <f>-#REF!</f>
        <v>#REF!</v>
      </c>
      <c r="U11" s="30" t="e">
        <f>-#REF!</f>
        <v>#REF!</v>
      </c>
      <c r="V11" s="30" t="e">
        <f>-#REF!</f>
        <v>#REF!</v>
      </c>
      <c r="W11" s="30" t="e">
        <f>-#REF!</f>
        <v>#REF!</v>
      </c>
      <c r="X11" s="30" t="e">
        <f>-#REF!</f>
        <v>#REF!</v>
      </c>
      <c r="Y11" s="30" t="e">
        <f>-#REF!</f>
        <v>#REF!</v>
      </c>
      <c r="Z11" s="30" t="e">
        <f>-#REF!</f>
        <v>#REF!</v>
      </c>
      <c r="AA11" s="30" t="e">
        <f>-#REF!</f>
        <v>#REF!</v>
      </c>
      <c r="AB11" s="30" t="e">
        <f>-#REF!</f>
        <v>#REF!</v>
      </c>
      <c r="AC11" s="30" t="e">
        <f>-#REF!</f>
        <v>#REF!</v>
      </c>
      <c r="AD11" s="30" t="e">
        <f>-#REF!</f>
        <v>#REF!</v>
      </c>
      <c r="AE11" s="30" t="e">
        <f>-#REF!</f>
        <v>#REF!</v>
      </c>
      <c r="AF11" s="30" t="e">
        <f>-#REF!</f>
        <v>#REF!</v>
      </c>
      <c r="AG11" s="30" t="e">
        <f>-#REF!</f>
        <v>#REF!</v>
      </c>
      <c r="AH11" s="30" t="e">
        <f>-#REF!</f>
        <v>#REF!</v>
      </c>
      <c r="AI11" s="30" t="e">
        <f>-#REF!</f>
        <v>#REF!</v>
      </c>
      <c r="AJ11" s="30" t="e">
        <f>-#REF!</f>
        <v>#REF!</v>
      </c>
      <c r="AK11" s="30" t="e">
        <f>-#REF!</f>
        <v>#REF!</v>
      </c>
      <c r="AL11" s="30" t="e">
        <f>-#REF!</f>
        <v>#REF!</v>
      </c>
      <c r="AM11" s="30" t="e">
        <f>-#REF!</f>
        <v>#REF!</v>
      </c>
      <c r="AN11" s="30" t="e">
        <f>-#REF!</f>
        <v>#REF!</v>
      </c>
      <c r="AO11" s="30" t="e">
        <f>-#REF!</f>
        <v>#REF!</v>
      </c>
      <c r="AP11" s="30">
        <v>0</v>
      </c>
      <c r="AQ11" s="30" t="e">
        <f>-#REF!</f>
        <v>#REF!</v>
      </c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</row>
    <row r="12" spans="1:147" s="54" customFormat="1" ht="13" x14ac:dyDescent="0.15">
      <c r="A12" s="9"/>
      <c r="B12" s="9" t="s">
        <v>62</v>
      </c>
      <c r="C12" s="9"/>
      <c r="D12" s="30" t="e">
        <f>-#REF!</f>
        <v>#REF!</v>
      </c>
      <c r="E12" s="30" t="e">
        <f>-#REF!</f>
        <v>#REF!</v>
      </c>
      <c r="F12" s="30" t="e">
        <f>-#REF!</f>
        <v>#REF!</v>
      </c>
      <c r="G12" s="30" t="e">
        <f>-#REF!</f>
        <v>#REF!</v>
      </c>
      <c r="H12" s="30" t="e">
        <f>-#REF!</f>
        <v>#REF!</v>
      </c>
      <c r="I12" s="30" t="e">
        <f>-#REF!</f>
        <v>#REF!</v>
      </c>
      <c r="J12" s="30" t="e">
        <f>-#REF!</f>
        <v>#REF!</v>
      </c>
      <c r="K12" s="30" t="e">
        <f>-#REF!</f>
        <v>#REF!</v>
      </c>
      <c r="L12" s="30" t="e">
        <f>-#REF!</f>
        <v>#REF!</v>
      </c>
      <c r="M12" s="30" t="e">
        <f>-#REF!</f>
        <v>#REF!</v>
      </c>
      <c r="N12" s="30" t="e">
        <f>-#REF!</f>
        <v>#REF!</v>
      </c>
      <c r="O12" s="30" t="e">
        <f>-#REF!</f>
        <v>#REF!</v>
      </c>
      <c r="P12" s="30" t="e">
        <f>-#REF!</f>
        <v>#REF!</v>
      </c>
      <c r="Q12" s="30" t="e">
        <f>-#REF!</f>
        <v>#REF!</v>
      </c>
      <c r="R12" s="30" t="e">
        <f>-#REF!</f>
        <v>#REF!</v>
      </c>
      <c r="S12" s="30" t="e">
        <f>-#REF!</f>
        <v>#REF!</v>
      </c>
      <c r="T12" s="30" t="e">
        <f>-#REF!</f>
        <v>#REF!</v>
      </c>
      <c r="U12" s="30" t="e">
        <f>-#REF!</f>
        <v>#REF!</v>
      </c>
      <c r="V12" s="30" t="e">
        <f>-#REF!</f>
        <v>#REF!</v>
      </c>
      <c r="W12" s="30" t="e">
        <f>-#REF!</f>
        <v>#REF!</v>
      </c>
      <c r="X12" s="30" t="e">
        <f>-#REF!</f>
        <v>#REF!</v>
      </c>
      <c r="Y12" s="30" t="e">
        <f>-#REF!</f>
        <v>#REF!</v>
      </c>
      <c r="Z12" s="30" t="e">
        <f>-#REF!</f>
        <v>#REF!</v>
      </c>
      <c r="AA12" s="30" t="e">
        <f>-#REF!</f>
        <v>#REF!</v>
      </c>
      <c r="AB12" s="30" t="e">
        <f>-#REF!</f>
        <v>#REF!</v>
      </c>
      <c r="AC12" s="30" t="e">
        <f>-#REF!</f>
        <v>#REF!</v>
      </c>
      <c r="AD12" s="30" t="e">
        <f>-#REF!</f>
        <v>#REF!</v>
      </c>
      <c r="AE12" s="30" t="e">
        <f>-#REF!</f>
        <v>#REF!</v>
      </c>
      <c r="AF12" s="30" t="e">
        <f>-#REF!</f>
        <v>#REF!</v>
      </c>
      <c r="AG12" s="30" t="e">
        <f>-#REF!</f>
        <v>#REF!</v>
      </c>
      <c r="AH12" s="30" t="e">
        <f>-#REF!</f>
        <v>#REF!</v>
      </c>
      <c r="AI12" s="30" t="e">
        <f>-#REF!</f>
        <v>#REF!</v>
      </c>
      <c r="AJ12" s="30" t="e">
        <f>-#REF!</f>
        <v>#REF!</v>
      </c>
      <c r="AK12" s="30" t="e">
        <f>-#REF!</f>
        <v>#REF!</v>
      </c>
      <c r="AL12" s="30" t="e">
        <f>-#REF!</f>
        <v>#REF!</v>
      </c>
      <c r="AM12" s="30" t="e">
        <f>-#REF!</f>
        <v>#REF!</v>
      </c>
      <c r="AN12" s="30" t="e">
        <f>-#REF!</f>
        <v>#REF!</v>
      </c>
      <c r="AO12" s="30" t="e">
        <f>-#REF!</f>
        <v>#REF!</v>
      </c>
      <c r="AP12" s="30" t="e">
        <f>-#REF!</f>
        <v>#REF!</v>
      </c>
      <c r="AQ12" s="30" t="e">
        <f>-#REF!</f>
        <v>#REF!</v>
      </c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</row>
    <row r="13" spans="1:147" s="54" customFormat="1" ht="13" x14ac:dyDescent="0.15">
      <c r="A13" s="9"/>
      <c r="B13" s="9" t="s">
        <v>54</v>
      </c>
      <c r="C13" s="9"/>
      <c r="D13" s="30" t="e">
        <f>-#REF!</f>
        <v>#REF!</v>
      </c>
      <c r="E13" s="30" t="e">
        <f>-#REF!</f>
        <v>#REF!</v>
      </c>
      <c r="F13" s="30" t="e">
        <f>-#REF!</f>
        <v>#REF!</v>
      </c>
      <c r="G13" s="30" t="e">
        <f>-#REF!</f>
        <v>#REF!</v>
      </c>
      <c r="H13" s="30" t="e">
        <f>-#REF!</f>
        <v>#REF!</v>
      </c>
      <c r="I13" s="30" t="e">
        <f>-#REF!</f>
        <v>#REF!</v>
      </c>
      <c r="J13" s="30" t="e">
        <f>-#REF!</f>
        <v>#REF!</v>
      </c>
      <c r="K13" s="30" t="e">
        <f>-#REF!</f>
        <v>#REF!</v>
      </c>
      <c r="L13" s="30" t="e">
        <f>-#REF!</f>
        <v>#REF!</v>
      </c>
      <c r="M13" s="30" t="e">
        <f>-#REF!</f>
        <v>#REF!</v>
      </c>
      <c r="N13" s="30" t="e">
        <f>-#REF!</f>
        <v>#REF!</v>
      </c>
      <c r="O13" s="30" t="e">
        <f>-#REF!</f>
        <v>#REF!</v>
      </c>
      <c r="P13" s="30" t="e">
        <f>-#REF!</f>
        <v>#REF!</v>
      </c>
      <c r="Q13" s="30" t="e">
        <f>-#REF!</f>
        <v>#REF!</v>
      </c>
      <c r="R13" s="30" t="e">
        <f>-#REF!</f>
        <v>#REF!</v>
      </c>
      <c r="S13" s="30" t="e">
        <f>-#REF!</f>
        <v>#REF!</v>
      </c>
      <c r="T13" s="30" t="e">
        <f>-#REF!</f>
        <v>#REF!</v>
      </c>
      <c r="U13" s="30" t="e">
        <f>-#REF!</f>
        <v>#REF!</v>
      </c>
      <c r="V13" s="30" t="e">
        <f>-#REF!</f>
        <v>#REF!</v>
      </c>
      <c r="W13" s="30" t="e">
        <f>-#REF!</f>
        <v>#REF!</v>
      </c>
      <c r="X13" s="30" t="e">
        <f>-#REF!</f>
        <v>#REF!</v>
      </c>
      <c r="Y13" s="30" t="e">
        <f>-#REF!</f>
        <v>#REF!</v>
      </c>
      <c r="Z13" s="30" t="e">
        <f>-#REF!</f>
        <v>#REF!</v>
      </c>
      <c r="AA13" s="30" t="e">
        <f>-#REF!</f>
        <v>#REF!</v>
      </c>
      <c r="AB13" s="30" t="e">
        <f>-#REF!</f>
        <v>#REF!</v>
      </c>
      <c r="AC13" s="30" t="e">
        <f>-#REF!</f>
        <v>#REF!</v>
      </c>
      <c r="AD13" s="30" t="e">
        <f>-#REF!</f>
        <v>#REF!</v>
      </c>
      <c r="AE13" s="30" t="e">
        <f>-#REF!</f>
        <v>#REF!</v>
      </c>
      <c r="AF13" s="30" t="e">
        <f>-#REF!</f>
        <v>#REF!</v>
      </c>
      <c r="AG13" s="30" t="e">
        <f>-#REF!</f>
        <v>#REF!</v>
      </c>
      <c r="AH13" s="30" t="e">
        <f>-#REF!</f>
        <v>#REF!</v>
      </c>
      <c r="AI13" s="30" t="e">
        <f>-#REF!</f>
        <v>#REF!</v>
      </c>
      <c r="AJ13" s="30" t="e">
        <f>-#REF!</f>
        <v>#REF!</v>
      </c>
      <c r="AK13" s="30" t="e">
        <f>-#REF!</f>
        <v>#REF!</v>
      </c>
      <c r="AL13" s="30" t="e">
        <f>-#REF!</f>
        <v>#REF!</v>
      </c>
      <c r="AM13" s="30" t="e">
        <f>-#REF!</f>
        <v>#REF!</v>
      </c>
      <c r="AN13" s="30" t="e">
        <f>-#REF!</f>
        <v>#REF!</v>
      </c>
      <c r="AO13" s="30" t="e">
        <f>-#REF!</f>
        <v>#REF!</v>
      </c>
      <c r="AP13" s="30" t="e">
        <f>-#REF!</f>
        <v>#REF!</v>
      </c>
      <c r="AQ13" s="30" t="e">
        <f>-#REF!</f>
        <v>#REF!</v>
      </c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</row>
    <row r="14" spans="1:147" s="54" customFormat="1" ht="13" x14ac:dyDescent="0.15">
      <c r="A14" s="9"/>
      <c r="B14" s="9" t="s">
        <v>49</v>
      </c>
      <c r="C14" s="9"/>
      <c r="D14" s="30" t="e">
        <f>-#REF!</f>
        <v>#REF!</v>
      </c>
      <c r="E14" s="30" t="e">
        <f>-#REF!</f>
        <v>#REF!</v>
      </c>
      <c r="F14" s="30" t="e">
        <f>-#REF!</f>
        <v>#REF!</v>
      </c>
      <c r="G14" s="30" t="e">
        <f>-#REF!</f>
        <v>#REF!</v>
      </c>
      <c r="H14" s="30" t="e">
        <f>-#REF!</f>
        <v>#REF!</v>
      </c>
      <c r="I14" s="30" t="e">
        <f>-#REF!</f>
        <v>#REF!</v>
      </c>
      <c r="J14" s="30" t="e">
        <f>-#REF!</f>
        <v>#REF!</v>
      </c>
      <c r="K14" s="30" t="e">
        <f>-#REF!</f>
        <v>#REF!</v>
      </c>
      <c r="L14" s="30" t="e">
        <f>-#REF!</f>
        <v>#REF!</v>
      </c>
      <c r="M14" s="30" t="e">
        <f>-#REF!</f>
        <v>#REF!</v>
      </c>
      <c r="N14" s="30" t="e">
        <f>-#REF!</f>
        <v>#REF!</v>
      </c>
      <c r="O14" s="30" t="e">
        <f>-#REF!</f>
        <v>#REF!</v>
      </c>
      <c r="P14" s="30" t="e">
        <f>-#REF!</f>
        <v>#REF!</v>
      </c>
      <c r="Q14" s="30" t="e">
        <f>-#REF!</f>
        <v>#REF!</v>
      </c>
      <c r="R14" s="30" t="e">
        <f>-#REF!</f>
        <v>#REF!</v>
      </c>
      <c r="S14" s="30" t="e">
        <f>-#REF!</f>
        <v>#REF!</v>
      </c>
      <c r="T14" s="30" t="e">
        <f>-#REF!</f>
        <v>#REF!</v>
      </c>
      <c r="U14" s="30" t="e">
        <f>-#REF!</f>
        <v>#REF!</v>
      </c>
      <c r="V14" s="30" t="e">
        <f>-#REF!</f>
        <v>#REF!</v>
      </c>
      <c r="W14" s="30" t="e">
        <f>-#REF!</f>
        <v>#REF!</v>
      </c>
      <c r="X14" s="30" t="e">
        <f>-#REF!</f>
        <v>#REF!</v>
      </c>
      <c r="Y14" s="30" t="e">
        <f>-#REF!</f>
        <v>#REF!</v>
      </c>
      <c r="Z14" s="30" t="e">
        <f>-#REF!</f>
        <v>#REF!</v>
      </c>
      <c r="AA14" s="30" t="e">
        <f>-#REF!</f>
        <v>#REF!</v>
      </c>
      <c r="AB14" s="30" t="e">
        <f>-#REF!</f>
        <v>#REF!</v>
      </c>
      <c r="AC14" s="30" t="e">
        <f>-#REF!</f>
        <v>#REF!</v>
      </c>
      <c r="AD14" s="30" t="e">
        <f>-#REF!</f>
        <v>#REF!</v>
      </c>
      <c r="AE14" s="30" t="e">
        <f>-#REF!</f>
        <v>#REF!</v>
      </c>
      <c r="AF14" s="30" t="e">
        <f>-#REF!</f>
        <v>#REF!</v>
      </c>
      <c r="AG14" s="30" t="e">
        <f>-#REF!</f>
        <v>#REF!</v>
      </c>
      <c r="AH14" s="30" t="e">
        <f>-#REF!</f>
        <v>#REF!</v>
      </c>
      <c r="AI14" s="30" t="e">
        <f>-#REF!</f>
        <v>#REF!</v>
      </c>
      <c r="AJ14" s="30" t="e">
        <f>-#REF!</f>
        <v>#REF!</v>
      </c>
      <c r="AK14" s="30" t="e">
        <f>-#REF!</f>
        <v>#REF!</v>
      </c>
      <c r="AL14" s="30" t="e">
        <f>-#REF!</f>
        <v>#REF!</v>
      </c>
      <c r="AM14" s="30" t="e">
        <f>-#REF!</f>
        <v>#REF!</v>
      </c>
      <c r="AN14" s="30" t="e">
        <f>-#REF!</f>
        <v>#REF!</v>
      </c>
      <c r="AO14" s="30" t="e">
        <f>-#REF!</f>
        <v>#REF!</v>
      </c>
      <c r="AP14" s="30" t="e">
        <f>-#REF!</f>
        <v>#REF!</v>
      </c>
      <c r="AQ14" s="30" t="e">
        <f>-#REF!</f>
        <v>#REF!</v>
      </c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</row>
    <row r="15" spans="1:147" s="54" customFormat="1" ht="13" x14ac:dyDescent="0.15">
      <c r="A15" s="9"/>
      <c r="B15" s="9" t="s">
        <v>63</v>
      </c>
      <c r="C15" s="9"/>
      <c r="D15" s="30" t="e">
        <f>-#REF!</f>
        <v>#REF!</v>
      </c>
      <c r="E15" s="30" t="e">
        <f>-#REF!</f>
        <v>#REF!</v>
      </c>
      <c r="F15" s="30" t="e">
        <f>-#REF!</f>
        <v>#REF!</v>
      </c>
      <c r="G15" s="30" t="e">
        <f>-#REF!</f>
        <v>#REF!</v>
      </c>
      <c r="H15" s="30" t="e">
        <f>-#REF!</f>
        <v>#REF!</v>
      </c>
      <c r="I15" s="30" t="e">
        <f>-#REF!</f>
        <v>#REF!</v>
      </c>
      <c r="J15" s="30" t="e">
        <f>-#REF!</f>
        <v>#REF!</v>
      </c>
      <c r="K15" s="30" t="e">
        <f>-#REF!</f>
        <v>#REF!</v>
      </c>
      <c r="L15" s="30" t="e">
        <f>-#REF!</f>
        <v>#REF!</v>
      </c>
      <c r="M15" s="30" t="e">
        <f>-#REF!</f>
        <v>#REF!</v>
      </c>
      <c r="N15" s="30" t="e">
        <f>-#REF!</f>
        <v>#REF!</v>
      </c>
      <c r="O15" s="30" t="e">
        <f>-#REF!</f>
        <v>#REF!</v>
      </c>
      <c r="P15" s="30" t="e">
        <f>-#REF!</f>
        <v>#REF!</v>
      </c>
      <c r="Q15" s="30" t="e">
        <f>-#REF!</f>
        <v>#REF!</v>
      </c>
      <c r="R15" s="30" t="e">
        <f>-#REF!</f>
        <v>#REF!</v>
      </c>
      <c r="S15" s="30" t="e">
        <f>-#REF!</f>
        <v>#REF!</v>
      </c>
      <c r="T15" s="30" t="e">
        <f>-#REF!</f>
        <v>#REF!</v>
      </c>
      <c r="U15" s="30" t="e">
        <f>-#REF!</f>
        <v>#REF!</v>
      </c>
      <c r="V15" s="30" t="e">
        <f>-#REF!</f>
        <v>#REF!</v>
      </c>
      <c r="W15" s="30" t="e">
        <f>-#REF!</f>
        <v>#REF!</v>
      </c>
      <c r="X15" s="30" t="e">
        <f>-#REF!</f>
        <v>#REF!</v>
      </c>
      <c r="Y15" s="30" t="e">
        <f>-#REF!</f>
        <v>#REF!</v>
      </c>
      <c r="Z15" s="30" t="e">
        <f>-#REF!</f>
        <v>#REF!</v>
      </c>
      <c r="AA15" s="30" t="e">
        <f>-#REF!</f>
        <v>#REF!</v>
      </c>
      <c r="AB15" s="30" t="e">
        <f>-#REF!</f>
        <v>#REF!</v>
      </c>
      <c r="AC15" s="30" t="e">
        <f>-#REF!</f>
        <v>#REF!</v>
      </c>
      <c r="AD15" s="30" t="e">
        <f>-#REF!</f>
        <v>#REF!</v>
      </c>
      <c r="AE15" s="30" t="e">
        <f>-#REF!</f>
        <v>#REF!</v>
      </c>
      <c r="AF15" s="30" t="e">
        <f>-#REF!</f>
        <v>#REF!</v>
      </c>
      <c r="AG15" s="30" t="e">
        <f>-#REF!</f>
        <v>#REF!</v>
      </c>
      <c r="AH15" s="30" t="e">
        <f>-#REF!</f>
        <v>#REF!</v>
      </c>
      <c r="AI15" s="30" t="e">
        <f>-#REF!</f>
        <v>#REF!</v>
      </c>
      <c r="AJ15" s="30" t="e">
        <f>-#REF!</f>
        <v>#REF!</v>
      </c>
      <c r="AK15" s="30" t="e">
        <f>-#REF!</f>
        <v>#REF!</v>
      </c>
      <c r="AL15" s="30" t="e">
        <f>-#REF!</f>
        <v>#REF!</v>
      </c>
      <c r="AM15" s="30" t="e">
        <f>-#REF!</f>
        <v>#REF!</v>
      </c>
      <c r="AN15" s="30" t="e">
        <f>-#REF!</f>
        <v>#REF!</v>
      </c>
      <c r="AO15" s="30" t="e">
        <f>-#REF!</f>
        <v>#REF!</v>
      </c>
      <c r="AP15" s="30" t="e">
        <f>-#REF!</f>
        <v>#REF!</v>
      </c>
      <c r="AQ15" s="30" t="e">
        <f>-#REF!</f>
        <v>#REF!</v>
      </c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</row>
    <row r="16" spans="1:147" s="54" customFormat="1" ht="13" x14ac:dyDescent="0.15">
      <c r="A16" s="9"/>
      <c r="B16" s="9" t="s">
        <v>53</v>
      </c>
      <c r="C16" s="9"/>
      <c r="D16" s="30" t="e">
        <f>-#REF!</f>
        <v>#REF!</v>
      </c>
      <c r="E16" s="30" t="e">
        <f>-#REF!</f>
        <v>#REF!</v>
      </c>
      <c r="F16" s="30" t="e">
        <f>-#REF!</f>
        <v>#REF!</v>
      </c>
      <c r="G16" s="30" t="e">
        <f>-#REF!</f>
        <v>#REF!</v>
      </c>
      <c r="H16" s="30" t="e">
        <f>-#REF!</f>
        <v>#REF!</v>
      </c>
      <c r="I16" s="30" t="e">
        <f>-#REF!</f>
        <v>#REF!</v>
      </c>
      <c r="J16" s="30" t="e">
        <f>-#REF!</f>
        <v>#REF!</v>
      </c>
      <c r="K16" s="30" t="e">
        <f>-#REF!</f>
        <v>#REF!</v>
      </c>
      <c r="L16" s="30" t="e">
        <f>-#REF!</f>
        <v>#REF!</v>
      </c>
      <c r="M16" s="30" t="e">
        <f>-#REF!</f>
        <v>#REF!</v>
      </c>
      <c r="N16" s="30" t="e">
        <f>-#REF!</f>
        <v>#REF!</v>
      </c>
      <c r="O16" s="30" t="e">
        <f>-#REF!</f>
        <v>#REF!</v>
      </c>
      <c r="P16" s="30" t="e">
        <f>-#REF!</f>
        <v>#REF!</v>
      </c>
      <c r="Q16" s="30" t="e">
        <f>-#REF!</f>
        <v>#REF!</v>
      </c>
      <c r="R16" s="30" t="e">
        <f>-#REF!</f>
        <v>#REF!</v>
      </c>
      <c r="S16" s="30" t="e">
        <f>-#REF!</f>
        <v>#REF!</v>
      </c>
      <c r="T16" s="30" t="e">
        <f>-#REF!</f>
        <v>#REF!</v>
      </c>
      <c r="U16" s="30" t="e">
        <f>-#REF!</f>
        <v>#REF!</v>
      </c>
      <c r="V16" s="30" t="e">
        <f>-#REF!</f>
        <v>#REF!</v>
      </c>
      <c r="W16" s="30" t="e">
        <f>-#REF!</f>
        <v>#REF!</v>
      </c>
      <c r="X16" s="30" t="e">
        <f>-#REF!</f>
        <v>#REF!</v>
      </c>
      <c r="Y16" s="30" t="e">
        <f>-#REF!</f>
        <v>#REF!</v>
      </c>
      <c r="Z16" s="30" t="e">
        <f>-#REF!</f>
        <v>#REF!</v>
      </c>
      <c r="AA16" s="30" t="e">
        <f>-#REF!</f>
        <v>#REF!</v>
      </c>
      <c r="AB16" s="30" t="e">
        <f>-#REF!</f>
        <v>#REF!</v>
      </c>
      <c r="AC16" s="30" t="e">
        <f>-#REF!</f>
        <v>#REF!</v>
      </c>
      <c r="AD16" s="30" t="e">
        <f>-#REF!</f>
        <v>#REF!</v>
      </c>
      <c r="AE16" s="30" t="e">
        <f>-#REF!</f>
        <v>#REF!</v>
      </c>
      <c r="AF16" s="30" t="e">
        <f>-#REF!</f>
        <v>#REF!</v>
      </c>
      <c r="AG16" s="30" t="e">
        <f>-#REF!</f>
        <v>#REF!</v>
      </c>
      <c r="AH16" s="30" t="e">
        <f>-#REF!</f>
        <v>#REF!</v>
      </c>
      <c r="AI16" s="30" t="e">
        <f>-#REF!</f>
        <v>#REF!</v>
      </c>
      <c r="AJ16" s="30" t="e">
        <f>-#REF!</f>
        <v>#REF!</v>
      </c>
      <c r="AK16" s="30" t="e">
        <f>-#REF!</f>
        <v>#REF!</v>
      </c>
      <c r="AL16" s="30" t="e">
        <f>-#REF!</f>
        <v>#REF!</v>
      </c>
      <c r="AM16" s="30" t="e">
        <f>-#REF!</f>
        <v>#REF!</v>
      </c>
      <c r="AN16" s="30" t="e">
        <f>-#REF!</f>
        <v>#REF!</v>
      </c>
      <c r="AO16" s="30" t="e">
        <f>-#REF!</f>
        <v>#REF!</v>
      </c>
      <c r="AP16" s="30" t="e">
        <f>-#REF!</f>
        <v>#REF!</v>
      </c>
      <c r="AQ16" s="30" t="e">
        <f>-#REF!</f>
        <v>#REF!</v>
      </c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</row>
    <row r="17" spans="1:147" s="54" customFormat="1" ht="13" x14ac:dyDescent="0.15">
      <c r="A17" s="9"/>
      <c r="B17" s="9" t="s">
        <v>55</v>
      </c>
      <c r="C17" s="9"/>
      <c r="D17" s="30" t="e">
        <f>-(#REF!+#REF!+#REF!+#REF!+#REF!+#REF!+#REF!)+#REF!</f>
        <v>#REF!</v>
      </c>
      <c r="E17" s="30" t="e">
        <f>-(#REF!+#REF!+#REF!+#REF!+#REF!+#REF!+#REF!)+#REF!</f>
        <v>#REF!</v>
      </c>
      <c r="F17" s="30" t="e">
        <f>-(#REF!+#REF!+#REF!+#REF!+#REF!+#REF!+#REF!)+#REF!</f>
        <v>#REF!</v>
      </c>
      <c r="G17" s="30" t="e">
        <f>-(#REF!+#REF!+#REF!+#REF!+#REF!+#REF!+#REF!)+#REF!</f>
        <v>#REF!</v>
      </c>
      <c r="H17" s="30" t="e">
        <f>-(#REF!+#REF!+#REF!+#REF!+#REF!+#REF!+#REF!)+#REF!</f>
        <v>#REF!</v>
      </c>
      <c r="I17" s="30" t="e">
        <f>-(#REF!+#REF!+#REF!+#REF!+#REF!+#REF!+#REF!)+#REF!</f>
        <v>#REF!</v>
      </c>
      <c r="J17" s="30" t="e">
        <f>-(#REF!+#REF!+#REF!+#REF!+#REF!+#REF!+#REF!)+#REF!</f>
        <v>#REF!</v>
      </c>
      <c r="K17" s="30" t="e">
        <f>-(#REF!+#REF!+#REF!+#REF!+#REF!+#REF!+#REF!)+#REF!</f>
        <v>#REF!</v>
      </c>
      <c r="L17" s="30" t="e">
        <f>-(#REF!+#REF!+#REF!+#REF!+#REF!+#REF!+#REF!)+#REF!</f>
        <v>#REF!</v>
      </c>
      <c r="M17" s="30" t="e">
        <f>-(#REF!+#REF!+#REF!+#REF!+#REF!+#REF!+#REF!)+#REF!</f>
        <v>#REF!</v>
      </c>
      <c r="N17" s="30" t="e">
        <f>-(#REF!+#REF!+#REF!+#REF!+#REF!+#REF!+#REF!)+#REF!</f>
        <v>#REF!</v>
      </c>
      <c r="O17" s="30" t="e">
        <f>-(#REF!+#REF!+#REF!+#REF!+#REF!+#REF!+#REF!)+#REF!</f>
        <v>#REF!</v>
      </c>
      <c r="P17" s="30" t="e">
        <f>-(#REF!+#REF!+#REF!+#REF!+#REF!+#REF!+#REF!)+#REF!</f>
        <v>#REF!</v>
      </c>
      <c r="Q17" s="30" t="e">
        <f>-(#REF!+#REF!+#REF!+#REF!+#REF!+#REF!+#REF!)+#REF!</f>
        <v>#REF!</v>
      </c>
      <c r="R17" s="30" t="e">
        <f>-(#REF!+#REF!+#REF!+#REF!+#REF!+#REF!+#REF!)+#REF!</f>
        <v>#REF!</v>
      </c>
      <c r="S17" s="30" t="e">
        <f>-(#REF!+#REF!+#REF!+#REF!+#REF!+#REF!+#REF!)+#REF!</f>
        <v>#REF!</v>
      </c>
      <c r="T17" s="30" t="e">
        <f>-(#REF!+#REF!+#REF!+#REF!+#REF!+#REF!+#REF!)+#REF!</f>
        <v>#REF!</v>
      </c>
      <c r="U17" s="30" t="e">
        <f>-(#REF!+#REF!+#REF!+#REF!+#REF!+#REF!+#REF!)+#REF!</f>
        <v>#REF!</v>
      </c>
      <c r="V17" s="30" t="e">
        <f>-(#REF!+#REF!+#REF!+#REF!+#REF!+#REF!+#REF!)+#REF!</f>
        <v>#REF!</v>
      </c>
      <c r="W17" s="30" t="e">
        <f>-(#REF!+#REF!+#REF!+#REF!+#REF!+#REF!+#REF!)+#REF!</f>
        <v>#REF!</v>
      </c>
      <c r="X17" s="30" t="e">
        <f>-(#REF!+#REF!+#REF!+#REF!+#REF!+#REF!+#REF!)+#REF!</f>
        <v>#REF!</v>
      </c>
      <c r="Y17" s="30" t="e">
        <f>-(#REF!+#REF!+#REF!+#REF!+#REF!+#REF!+#REF!)+#REF!</f>
        <v>#REF!</v>
      </c>
      <c r="Z17" s="30" t="e">
        <f>-(#REF!+#REF!+#REF!+#REF!+#REF!+#REF!+#REF!)+#REF!</f>
        <v>#REF!</v>
      </c>
      <c r="AA17" s="30" t="e">
        <f>-(#REF!+#REF!+#REF!+#REF!+#REF!+#REF!+#REF!)+#REF!</f>
        <v>#REF!</v>
      </c>
      <c r="AB17" s="30" t="e">
        <f>-(#REF!+#REF!+#REF!+#REF!+#REF!+#REF!+#REF!)+#REF!</f>
        <v>#REF!</v>
      </c>
      <c r="AC17" s="30" t="e">
        <f>-(#REF!+#REF!+#REF!+#REF!+#REF!+#REF!+#REF!)+#REF!</f>
        <v>#REF!</v>
      </c>
      <c r="AD17" s="30" t="e">
        <f>-(#REF!+#REF!+#REF!+#REF!+#REF!+#REF!+#REF!)+#REF!</f>
        <v>#REF!</v>
      </c>
      <c r="AE17" s="30" t="e">
        <f>-(#REF!+#REF!+#REF!+#REF!+#REF!+#REF!+#REF!)+#REF!</f>
        <v>#REF!</v>
      </c>
      <c r="AF17" s="30" t="e">
        <f>-(#REF!+#REF!+#REF!+#REF!+#REF!+#REF!+#REF!)+#REF!</f>
        <v>#REF!</v>
      </c>
      <c r="AG17" s="30" t="e">
        <f>-(#REF!+#REF!+#REF!+#REF!+#REF!+#REF!+#REF!)+#REF!</f>
        <v>#REF!</v>
      </c>
      <c r="AH17" s="30" t="e">
        <f>-(#REF!+#REF!+#REF!+#REF!+#REF!+#REF!+#REF!)+#REF!</f>
        <v>#REF!</v>
      </c>
      <c r="AI17" s="30" t="e">
        <f>-(#REF!+#REF!+#REF!+#REF!+#REF!+#REF!+#REF!)+#REF!</f>
        <v>#REF!</v>
      </c>
      <c r="AJ17" s="30" t="e">
        <f>-(#REF!+#REF!+#REF!+#REF!+#REF!+#REF!+#REF!)+#REF!</f>
        <v>#REF!</v>
      </c>
      <c r="AK17" s="30" t="e">
        <f>-(#REF!+#REF!+#REF!+#REF!+#REF!+#REF!+#REF!)+#REF!</f>
        <v>#REF!</v>
      </c>
      <c r="AL17" s="30" t="e">
        <f>-(#REF!+#REF!+#REF!+#REF!+#REF!+#REF!+#REF!)+#REF!</f>
        <v>#REF!</v>
      </c>
      <c r="AM17" s="30" t="e">
        <f>-(#REF!+#REF!+#REF!+#REF!+#REF!+#REF!+#REF!)+#REF!</f>
        <v>#REF!</v>
      </c>
      <c r="AN17" s="30" t="e">
        <f>-(#REF!+#REF!+#REF!+#REF!+#REF!+#REF!+#REF!)+#REF!</f>
        <v>#REF!</v>
      </c>
      <c r="AO17" s="30" t="e">
        <f>-(#REF!+#REF!+#REF!+#REF!+#REF!+#REF!+#REF!)+#REF!</f>
        <v>#REF!</v>
      </c>
      <c r="AP17" s="30" t="e">
        <f>-(#REF!+#REF!+#REF!+#REF!+#REF!+#REF!+#REF!)+#REF!</f>
        <v>#REF!</v>
      </c>
      <c r="AQ17" s="30" t="e">
        <f>-(#REF!+#REF!+#REF!+#REF!+#REF!+#REF!+#REF!)+#REF!</f>
        <v>#REF!</v>
      </c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</row>
    <row r="18" spans="1:147" s="54" customFormat="1" ht="13" x14ac:dyDescent="0.15">
      <c r="A18" s="9"/>
      <c r="B18" s="9" t="s">
        <v>64</v>
      </c>
      <c r="C18" s="9"/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  <c r="S18" s="30">
        <v>0</v>
      </c>
      <c r="T18" s="30">
        <v>0</v>
      </c>
      <c r="U18" s="30">
        <v>0</v>
      </c>
      <c r="V18" s="30">
        <v>0</v>
      </c>
      <c r="W18" s="30">
        <v>-21000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0</v>
      </c>
      <c r="AF18" s="30">
        <v>0</v>
      </c>
      <c r="AG18" s="30">
        <v>0</v>
      </c>
      <c r="AH18" s="30">
        <v>0</v>
      </c>
      <c r="AI18" s="30">
        <v>0</v>
      </c>
      <c r="AJ18" s="30">
        <v>0</v>
      </c>
      <c r="AK18" s="30">
        <v>0</v>
      </c>
      <c r="AL18" s="30">
        <v>0</v>
      </c>
      <c r="AM18" s="30">
        <v>0</v>
      </c>
      <c r="AN18" s="30">
        <v>0</v>
      </c>
      <c r="AO18" s="30">
        <v>0</v>
      </c>
      <c r="AP18" s="30">
        <v>0</v>
      </c>
      <c r="AQ18" s="30">
        <v>0</v>
      </c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</row>
    <row r="19" spans="1:147" s="54" customFormat="1" ht="13" x14ac:dyDescent="0.1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</row>
    <row r="20" spans="1:147" s="54" customFormat="1" ht="13" x14ac:dyDescent="0.1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</row>
    <row r="21" spans="1:147" s="54" customFormat="1" ht="13" x14ac:dyDescent="0.15">
      <c r="A21" s="9"/>
      <c r="B21" s="22" t="s">
        <v>34</v>
      </c>
      <c r="C21" s="9"/>
      <c r="D21" s="56" t="e">
        <f t="shared" ref="D21:O21" si="4">D10+D7</f>
        <v>#REF!</v>
      </c>
      <c r="E21" s="56" t="e">
        <f t="shared" si="4"/>
        <v>#REF!</v>
      </c>
      <c r="F21" s="56" t="e">
        <f t="shared" si="4"/>
        <v>#REF!</v>
      </c>
      <c r="G21" s="56" t="e">
        <f t="shared" si="4"/>
        <v>#REF!</v>
      </c>
      <c r="H21" s="56" t="e">
        <f t="shared" si="4"/>
        <v>#REF!</v>
      </c>
      <c r="I21" s="56" t="e">
        <f t="shared" si="4"/>
        <v>#REF!</v>
      </c>
      <c r="J21" s="56" t="e">
        <f t="shared" si="4"/>
        <v>#REF!</v>
      </c>
      <c r="K21" s="56" t="e">
        <f t="shared" si="4"/>
        <v>#REF!</v>
      </c>
      <c r="L21" s="56" t="e">
        <f t="shared" si="4"/>
        <v>#REF!</v>
      </c>
      <c r="M21" s="56" t="e">
        <f t="shared" si="4"/>
        <v>#REF!</v>
      </c>
      <c r="N21" s="56" t="e">
        <f t="shared" si="4"/>
        <v>#REF!</v>
      </c>
      <c r="O21" s="56" t="e">
        <f t="shared" si="4"/>
        <v>#REF!</v>
      </c>
      <c r="P21" s="56" t="e">
        <f>P10+P7</f>
        <v>#REF!</v>
      </c>
      <c r="Q21" s="56" t="e">
        <f t="shared" ref="Q21:AQ21" si="5">Q10+Q7</f>
        <v>#REF!</v>
      </c>
      <c r="R21" s="56" t="e">
        <f t="shared" si="5"/>
        <v>#REF!</v>
      </c>
      <c r="S21" s="56" t="e">
        <f t="shared" si="5"/>
        <v>#REF!</v>
      </c>
      <c r="T21" s="56" t="e">
        <f t="shared" si="5"/>
        <v>#REF!</v>
      </c>
      <c r="U21" s="56" t="e">
        <f t="shared" si="5"/>
        <v>#REF!</v>
      </c>
      <c r="V21" s="56" t="e">
        <f t="shared" si="5"/>
        <v>#REF!</v>
      </c>
      <c r="W21" s="56" t="e">
        <f t="shared" si="5"/>
        <v>#REF!</v>
      </c>
      <c r="X21" s="56" t="e">
        <f t="shared" si="5"/>
        <v>#REF!</v>
      </c>
      <c r="Y21" s="56" t="e">
        <f t="shared" si="5"/>
        <v>#REF!</v>
      </c>
      <c r="Z21" s="56" t="e">
        <f t="shared" si="5"/>
        <v>#REF!</v>
      </c>
      <c r="AA21" s="56" t="e">
        <f t="shared" si="5"/>
        <v>#REF!</v>
      </c>
      <c r="AB21" s="56" t="e">
        <f t="shared" si="5"/>
        <v>#REF!</v>
      </c>
      <c r="AC21" s="56" t="e">
        <f t="shared" si="5"/>
        <v>#REF!</v>
      </c>
      <c r="AD21" s="56" t="e">
        <f t="shared" si="5"/>
        <v>#REF!</v>
      </c>
      <c r="AE21" s="56" t="e">
        <f t="shared" si="5"/>
        <v>#REF!</v>
      </c>
      <c r="AF21" s="56" t="e">
        <f t="shared" si="5"/>
        <v>#REF!</v>
      </c>
      <c r="AG21" s="56" t="e">
        <f t="shared" si="5"/>
        <v>#REF!</v>
      </c>
      <c r="AH21" s="56" t="e">
        <f t="shared" si="5"/>
        <v>#REF!</v>
      </c>
      <c r="AI21" s="56" t="e">
        <f t="shared" si="5"/>
        <v>#REF!</v>
      </c>
      <c r="AJ21" s="56" t="e">
        <f t="shared" si="5"/>
        <v>#REF!</v>
      </c>
      <c r="AK21" s="56" t="e">
        <f t="shared" si="5"/>
        <v>#REF!</v>
      </c>
      <c r="AL21" s="56" t="e">
        <f t="shared" si="5"/>
        <v>#REF!</v>
      </c>
      <c r="AM21" s="56" t="e">
        <f t="shared" si="5"/>
        <v>#REF!</v>
      </c>
      <c r="AN21" s="56" t="e">
        <f t="shared" si="5"/>
        <v>#REF!</v>
      </c>
      <c r="AO21" s="56" t="e">
        <f t="shared" si="5"/>
        <v>#REF!</v>
      </c>
      <c r="AP21" s="56" t="e">
        <f t="shared" si="5"/>
        <v>#REF!</v>
      </c>
      <c r="AQ21" s="56" t="e">
        <f t="shared" si="5"/>
        <v>#REF!</v>
      </c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</row>
    <row r="22" spans="1:147" s="54" customFormat="1" ht="13" x14ac:dyDescent="0.1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</row>
    <row r="23" spans="1:147" s="9" customFormat="1" x14ac:dyDescent="0.2">
      <c r="C23" s="25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</row>
    <row r="24" spans="1:147" s="9" customFormat="1" ht="53.5" hidden="1" customHeight="1" x14ac:dyDescent="0.2">
      <c r="B24" s="9" t="s">
        <v>19</v>
      </c>
      <c r="C24" s="27"/>
      <c r="D24" s="152">
        <v>200000</v>
      </c>
      <c r="E24" s="12"/>
      <c r="F24" s="13"/>
      <c r="G24" s="15"/>
      <c r="H24" s="121"/>
      <c r="M24" s="7"/>
      <c r="N24" s="7"/>
      <c r="O24" s="7"/>
      <c r="P24" s="67" t="s">
        <v>25</v>
      </c>
      <c r="Q24" s="20" t="s">
        <v>25</v>
      </c>
      <c r="R24" s="20" t="s">
        <v>25</v>
      </c>
      <c r="S24" s="20" t="s">
        <v>25</v>
      </c>
      <c r="T24" s="21" t="s">
        <v>24</v>
      </c>
      <c r="U24" s="21" t="s">
        <v>23</v>
      </c>
      <c r="V24" s="21" t="s">
        <v>18</v>
      </c>
      <c r="W24" s="21" t="s">
        <v>22</v>
      </c>
      <c r="X24" s="57" t="s">
        <v>21</v>
      </c>
      <c r="Y24" s="57" t="s">
        <v>25</v>
      </c>
      <c r="Z24" s="57" t="s">
        <v>5</v>
      </c>
      <c r="AA24" s="57" t="s">
        <v>20</v>
      </c>
      <c r="AB24" s="57" t="s">
        <v>0</v>
      </c>
      <c r="AC24" s="57" t="s">
        <v>1</v>
      </c>
      <c r="AD24" s="57" t="s">
        <v>25</v>
      </c>
      <c r="AE24" s="57" t="s">
        <v>25</v>
      </c>
      <c r="AF24" s="57" t="s">
        <v>1</v>
      </c>
      <c r="AG24" s="57" t="s">
        <v>18</v>
      </c>
      <c r="AH24" s="57" t="s">
        <v>25</v>
      </c>
      <c r="AI24" s="57" t="s">
        <v>25</v>
      </c>
      <c r="AJ24" s="57" t="s">
        <v>25</v>
      </c>
      <c r="AK24" s="57" t="s">
        <v>1</v>
      </c>
      <c r="AL24" s="57" t="s">
        <v>0</v>
      </c>
      <c r="AM24" s="57" t="s">
        <v>20</v>
      </c>
      <c r="AN24" s="57"/>
      <c r="AO24" s="57"/>
      <c r="AP24" s="57"/>
      <c r="AQ24" s="57"/>
      <c r="AR24" s="10"/>
    </row>
    <row r="25" spans="1:147" s="9" customFormat="1" ht="16" hidden="1" customHeight="1" x14ac:dyDescent="0.2">
      <c r="B25" s="9" t="s">
        <v>26</v>
      </c>
      <c r="C25" s="27"/>
      <c r="P25" s="28">
        <v>0</v>
      </c>
      <c r="Q25" s="28">
        <v>0</v>
      </c>
      <c r="R25" s="28">
        <v>0</v>
      </c>
      <c r="S25" s="28">
        <v>0</v>
      </c>
      <c r="T25" s="28">
        <v>50000</v>
      </c>
      <c r="U25" s="28">
        <v>120000</v>
      </c>
      <c r="V25" s="28">
        <v>120000</v>
      </c>
      <c r="W25" s="28">
        <v>10000</v>
      </c>
      <c r="X25" s="57">
        <v>10000</v>
      </c>
      <c r="Y25" s="57"/>
      <c r="Z25" s="57">
        <v>30000</v>
      </c>
      <c r="AA25" s="57">
        <v>30000</v>
      </c>
      <c r="AB25" s="57">
        <v>10000</v>
      </c>
      <c r="AC25" s="57">
        <v>10000</v>
      </c>
      <c r="AD25" s="57">
        <v>0</v>
      </c>
      <c r="AE25" s="57">
        <v>0</v>
      </c>
      <c r="AF25" s="57">
        <v>10000</v>
      </c>
      <c r="AG25" s="57">
        <v>100000</v>
      </c>
      <c r="AH25" s="57">
        <v>0</v>
      </c>
      <c r="AI25" s="57">
        <v>0</v>
      </c>
      <c r="AJ25" s="57">
        <v>0</v>
      </c>
      <c r="AK25" s="57">
        <v>10000</v>
      </c>
      <c r="AL25" s="57">
        <v>30000</v>
      </c>
      <c r="AM25" s="57">
        <v>30000</v>
      </c>
      <c r="AN25" s="57"/>
      <c r="AO25" s="57"/>
      <c r="AP25" s="57"/>
      <c r="AQ25" s="57"/>
      <c r="AR25" s="29"/>
      <c r="AS25" s="30"/>
      <c r="AT25" s="30"/>
      <c r="AU25" s="30"/>
      <c r="AV25" s="30"/>
      <c r="AW25" s="31">
        <f t="shared" ref="AW25:AW26" si="6">SUM(P25:AA25)</f>
        <v>370000</v>
      </c>
      <c r="AX25" s="30"/>
      <c r="AY25" s="30"/>
      <c r="AZ25" s="31">
        <f t="shared" ref="AZ25:AZ26" si="7">SUM(AB25:AM25)</f>
        <v>200000</v>
      </c>
    </row>
    <row r="26" spans="1:147" s="9" customFormat="1" ht="16" hidden="1" customHeight="1" x14ac:dyDescent="0.2">
      <c r="B26" s="9" t="s">
        <v>28</v>
      </c>
      <c r="C26" s="27"/>
      <c r="P26" s="28">
        <v>1000</v>
      </c>
      <c r="Q26" s="28">
        <v>1000</v>
      </c>
      <c r="R26" s="28">
        <v>1000</v>
      </c>
      <c r="S26" s="28">
        <v>1000</v>
      </c>
      <c r="T26" s="32">
        <v>20000</v>
      </c>
      <c r="U26" s="28">
        <v>40000</v>
      </c>
      <c r="V26" s="28">
        <v>40000</v>
      </c>
      <c r="W26" s="28">
        <v>35000</v>
      </c>
      <c r="X26" s="57">
        <v>20000</v>
      </c>
      <c r="Y26" s="57">
        <v>20000</v>
      </c>
      <c r="Z26" s="57">
        <v>0</v>
      </c>
      <c r="AA26" s="57">
        <v>0</v>
      </c>
      <c r="AB26" s="57">
        <v>10000</v>
      </c>
      <c r="AC26" s="57">
        <v>10000</v>
      </c>
      <c r="AD26" s="57">
        <v>20000</v>
      </c>
      <c r="AE26" s="57">
        <v>20000</v>
      </c>
      <c r="AF26" s="57">
        <v>40000</v>
      </c>
      <c r="AG26" s="57">
        <v>70000</v>
      </c>
      <c r="AH26" s="57">
        <v>80000</v>
      </c>
      <c r="AI26" s="57">
        <v>60000</v>
      </c>
      <c r="AJ26" s="57">
        <v>40000</v>
      </c>
      <c r="AK26" s="57">
        <v>40000</v>
      </c>
      <c r="AL26" s="57">
        <v>10000</v>
      </c>
      <c r="AM26" s="57">
        <v>20000</v>
      </c>
      <c r="AN26" s="57"/>
      <c r="AO26" s="57"/>
      <c r="AP26" s="57"/>
      <c r="AQ26" s="57"/>
      <c r="AR26" s="29"/>
      <c r="AS26" s="30"/>
      <c r="AT26" s="30"/>
      <c r="AU26" s="30"/>
      <c r="AV26" s="30"/>
      <c r="AW26" s="31">
        <f t="shared" si="6"/>
        <v>179000</v>
      </c>
      <c r="AX26" s="30"/>
      <c r="AY26" s="30"/>
      <c r="AZ26" s="31">
        <f t="shared" si="7"/>
        <v>420000</v>
      </c>
    </row>
    <row r="27" spans="1:147" s="9" customFormat="1" ht="16" hidden="1" customHeight="1" x14ac:dyDescent="0.2">
      <c r="B27" s="22" t="s">
        <v>27</v>
      </c>
      <c r="C27" s="27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3">
        <f>SUM(P25:P26)</f>
        <v>1000</v>
      </c>
      <c r="Q27" s="33">
        <f t="shared" ref="Q27:AM27" si="8">SUM(Q25:Q26)</f>
        <v>1000</v>
      </c>
      <c r="R27" s="33">
        <f t="shared" si="8"/>
        <v>1000</v>
      </c>
      <c r="S27" s="33">
        <f t="shared" si="8"/>
        <v>1000</v>
      </c>
      <c r="T27" s="33">
        <f t="shared" si="8"/>
        <v>70000</v>
      </c>
      <c r="U27" s="33">
        <f t="shared" si="8"/>
        <v>160000</v>
      </c>
      <c r="V27" s="33">
        <f t="shared" si="8"/>
        <v>160000</v>
      </c>
      <c r="W27" s="33">
        <f>SUM(W25:W26)</f>
        <v>45000</v>
      </c>
      <c r="X27" s="57">
        <f t="shared" si="8"/>
        <v>30000</v>
      </c>
      <c r="Y27" s="57">
        <f t="shared" si="8"/>
        <v>20000</v>
      </c>
      <c r="Z27" s="57">
        <f>SUM(Z25:Z26)</f>
        <v>30000</v>
      </c>
      <c r="AA27" s="57">
        <f t="shared" si="8"/>
        <v>30000</v>
      </c>
      <c r="AB27" s="57">
        <f t="shared" si="8"/>
        <v>20000</v>
      </c>
      <c r="AC27" s="57">
        <f t="shared" si="8"/>
        <v>20000</v>
      </c>
      <c r="AD27" s="57">
        <f t="shared" si="8"/>
        <v>20000</v>
      </c>
      <c r="AE27" s="57">
        <f t="shared" si="8"/>
        <v>20000</v>
      </c>
      <c r="AF27" s="57">
        <f t="shared" si="8"/>
        <v>50000</v>
      </c>
      <c r="AG27" s="57">
        <f t="shared" si="8"/>
        <v>170000</v>
      </c>
      <c r="AH27" s="57">
        <f t="shared" si="8"/>
        <v>80000</v>
      </c>
      <c r="AI27" s="57">
        <f t="shared" si="8"/>
        <v>60000</v>
      </c>
      <c r="AJ27" s="57">
        <f t="shared" si="8"/>
        <v>40000</v>
      </c>
      <c r="AK27" s="57">
        <f t="shared" si="8"/>
        <v>50000</v>
      </c>
      <c r="AL27" s="57">
        <f t="shared" si="8"/>
        <v>40000</v>
      </c>
      <c r="AM27" s="57">
        <f t="shared" si="8"/>
        <v>50000</v>
      </c>
      <c r="AN27" s="57"/>
      <c r="AO27" s="57"/>
      <c r="AP27" s="57"/>
      <c r="AQ27" s="57"/>
      <c r="AR27" s="10"/>
      <c r="AW27" s="18">
        <f>SUM(P27:AA27)</f>
        <v>549000</v>
      </c>
      <c r="AZ27" s="18">
        <f>SUM(AB27:AM27)</f>
        <v>620000</v>
      </c>
    </row>
    <row r="28" spans="1:147" s="9" customFormat="1" ht="16" hidden="1" customHeight="1" x14ac:dyDescent="0.2">
      <c r="B28" s="19" t="s">
        <v>30</v>
      </c>
      <c r="C28" s="25"/>
      <c r="M28" s="13"/>
      <c r="N28" s="13"/>
      <c r="O28" s="13"/>
      <c r="P28" s="68" t="e">
        <f t="shared" ref="P28:AA28" si="9">P27/$AW$205</f>
        <v>#DIV/0!</v>
      </c>
      <c r="Q28" s="68" t="e">
        <f t="shared" si="9"/>
        <v>#DIV/0!</v>
      </c>
      <c r="R28" s="68" t="e">
        <f t="shared" si="9"/>
        <v>#DIV/0!</v>
      </c>
      <c r="S28" s="68" t="e">
        <f t="shared" si="9"/>
        <v>#DIV/0!</v>
      </c>
      <c r="T28" s="68" t="e">
        <f t="shared" si="9"/>
        <v>#DIV/0!</v>
      </c>
      <c r="U28" s="68" t="e">
        <f t="shared" si="9"/>
        <v>#DIV/0!</v>
      </c>
      <c r="V28" s="68" t="e">
        <f t="shared" si="9"/>
        <v>#DIV/0!</v>
      </c>
      <c r="W28" s="68" t="e">
        <f t="shared" si="9"/>
        <v>#DIV/0!</v>
      </c>
      <c r="X28" s="57" t="e">
        <f t="shared" si="9"/>
        <v>#DIV/0!</v>
      </c>
      <c r="Y28" s="57" t="e">
        <f t="shared" si="9"/>
        <v>#DIV/0!</v>
      </c>
      <c r="Z28" s="57" t="e">
        <f t="shared" si="9"/>
        <v>#DIV/0!</v>
      </c>
      <c r="AA28" s="57" t="e">
        <f t="shared" si="9"/>
        <v>#DIV/0!</v>
      </c>
      <c r="AB28" s="57" t="e">
        <f t="shared" ref="AB28:AM28" si="10">AB27/$AZ$205</f>
        <v>#DIV/0!</v>
      </c>
      <c r="AC28" s="57" t="e">
        <f t="shared" si="10"/>
        <v>#DIV/0!</v>
      </c>
      <c r="AD28" s="57" t="e">
        <f t="shared" si="10"/>
        <v>#DIV/0!</v>
      </c>
      <c r="AE28" s="57" t="e">
        <f t="shared" si="10"/>
        <v>#DIV/0!</v>
      </c>
      <c r="AF28" s="57" t="e">
        <f t="shared" si="10"/>
        <v>#DIV/0!</v>
      </c>
      <c r="AG28" s="57" t="e">
        <f t="shared" si="10"/>
        <v>#DIV/0!</v>
      </c>
      <c r="AH28" s="57" t="e">
        <f t="shared" si="10"/>
        <v>#DIV/0!</v>
      </c>
      <c r="AI28" s="57" t="e">
        <f t="shared" si="10"/>
        <v>#DIV/0!</v>
      </c>
      <c r="AJ28" s="57" t="e">
        <f t="shared" si="10"/>
        <v>#DIV/0!</v>
      </c>
      <c r="AK28" s="57" t="e">
        <f t="shared" si="10"/>
        <v>#DIV/0!</v>
      </c>
      <c r="AL28" s="57" t="e">
        <f t="shared" si="10"/>
        <v>#DIV/0!</v>
      </c>
      <c r="AM28" s="57" t="e">
        <f t="shared" si="10"/>
        <v>#DIV/0!</v>
      </c>
      <c r="AN28" s="57"/>
      <c r="AO28" s="57"/>
      <c r="AP28" s="57"/>
      <c r="AQ28" s="57"/>
    </row>
    <row r="29" spans="1:147" s="4" customFormat="1" ht="16" customHeight="1" x14ac:dyDescent="0.2">
      <c r="B29" s="138"/>
      <c r="C29" s="140"/>
      <c r="E29" s="223" t="s">
        <v>212</v>
      </c>
      <c r="F29" s="13"/>
      <c r="G29" s="15"/>
      <c r="H29" s="139"/>
      <c r="I29" s="139"/>
      <c r="J29" s="139"/>
      <c r="K29" s="139"/>
      <c r="P29" s="115"/>
      <c r="Q29" s="115"/>
      <c r="R29" s="115"/>
      <c r="S29" s="115"/>
      <c r="T29" s="115"/>
      <c r="U29" s="115"/>
      <c r="V29" s="115"/>
      <c r="W29" s="115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</row>
    <row r="30" spans="1:147" s="4" customFormat="1" x14ac:dyDescent="0.2">
      <c r="B30" s="138"/>
      <c r="C30" s="138"/>
      <c r="D30" s="141"/>
      <c r="E30" s="224" t="s">
        <v>211</v>
      </c>
      <c r="F30" s="13"/>
      <c r="G30" s="139"/>
      <c r="H30" s="139"/>
      <c r="I30" s="139"/>
      <c r="J30" s="139"/>
      <c r="K30" s="139"/>
      <c r="P30" s="115"/>
      <c r="Q30" s="115"/>
      <c r="R30" s="115"/>
      <c r="S30" s="9"/>
      <c r="T30" s="115"/>
      <c r="U30" s="115"/>
      <c r="V30" s="115"/>
      <c r="W30" s="115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</row>
    <row r="31" spans="1:147" ht="8" customHeight="1" x14ac:dyDescent="0.2">
      <c r="C31" s="88"/>
      <c r="D31" s="88"/>
      <c r="E31" s="222"/>
      <c r="F31" s="88"/>
      <c r="G31" s="88"/>
      <c r="H31" s="88"/>
      <c r="I31" s="88"/>
      <c r="J31" s="88"/>
      <c r="K31" s="88"/>
      <c r="L31" s="89"/>
      <c r="S31" s="9"/>
    </row>
    <row r="32" spans="1:147" s="9" customFormat="1" x14ac:dyDescent="0.2">
      <c r="B32" s="59"/>
      <c r="C32" s="151"/>
      <c r="D32" s="225" t="s">
        <v>35</v>
      </c>
      <c r="E32" s="226" t="s">
        <v>36</v>
      </c>
      <c r="F32" s="225" t="s">
        <v>37</v>
      </c>
      <c r="G32" s="225" t="s">
        <v>38</v>
      </c>
      <c r="H32" s="225" t="s">
        <v>39</v>
      </c>
      <c r="I32" s="225" t="s">
        <v>40</v>
      </c>
      <c r="J32" s="225" t="s">
        <v>41</v>
      </c>
      <c r="K32" s="225" t="s">
        <v>42</v>
      </c>
      <c r="L32" s="225" t="s">
        <v>74</v>
      </c>
      <c r="M32" s="225" t="s">
        <v>75</v>
      </c>
      <c r="N32" s="225" t="s">
        <v>76</v>
      </c>
      <c r="O32" s="225" t="s">
        <v>77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</row>
    <row r="33" spans="2:30" ht="8" customHeight="1" x14ac:dyDescent="0.2">
      <c r="B33" s="7"/>
      <c r="C33" s="7"/>
      <c r="D33" s="63"/>
      <c r="E33" s="117"/>
      <c r="F33" s="7"/>
      <c r="G33" s="7"/>
      <c r="H33" s="7"/>
      <c r="I33" s="7"/>
      <c r="J33" s="7"/>
      <c r="K33" s="7"/>
      <c r="L33" s="7"/>
      <c r="W33" s="7"/>
      <c r="X33" s="7"/>
    </row>
    <row r="34" spans="2:30" x14ac:dyDescent="0.2">
      <c r="B34" s="58" t="s">
        <v>33</v>
      </c>
      <c r="C34" s="61"/>
      <c r="D34" s="61" t="e">
        <f>#REF!</f>
        <v>#REF!</v>
      </c>
      <c r="E34" s="118" t="e">
        <f>#REF!</f>
        <v>#REF!</v>
      </c>
      <c r="F34" s="61" t="e">
        <f>#REF!</f>
        <v>#REF!</v>
      </c>
      <c r="G34" s="61" t="e">
        <f>#REF!</f>
        <v>#REF!</v>
      </c>
      <c r="H34" s="61" t="e">
        <f>#REF!</f>
        <v>#REF!</v>
      </c>
      <c r="I34" s="61" t="e">
        <f>#REF!</f>
        <v>#REF!</v>
      </c>
      <c r="J34" s="61" t="e">
        <f>#REF!</f>
        <v>#REF!</v>
      </c>
      <c r="K34" s="61" t="e">
        <f>#REF!</f>
        <v>#REF!</v>
      </c>
      <c r="L34" s="61" t="e">
        <f>#REF!</f>
        <v>#REF!</v>
      </c>
      <c r="M34" s="61" t="e">
        <f>#REF!</f>
        <v>#REF!</v>
      </c>
      <c r="N34" s="61" t="e">
        <f>#REF!</f>
        <v>#REF!</v>
      </c>
      <c r="O34" s="61" t="e">
        <f>#REF!</f>
        <v>#REF!</v>
      </c>
    </row>
    <row r="35" spans="2:30" ht="8" customHeight="1" x14ac:dyDescent="0.2">
      <c r="C35" s="61"/>
      <c r="D35" s="61"/>
      <c r="E35" s="118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2:30" x14ac:dyDescent="0.2">
      <c r="B36" s="58" t="s">
        <v>32</v>
      </c>
      <c r="C36" s="61"/>
      <c r="D36" s="61" t="e">
        <f>#REF!</f>
        <v>#REF!</v>
      </c>
      <c r="E36" s="118" t="e">
        <f>#REF!</f>
        <v>#REF!</v>
      </c>
      <c r="F36" s="61" t="e">
        <f>#REF!</f>
        <v>#REF!</v>
      </c>
      <c r="G36" s="61" t="e">
        <f>#REF!</f>
        <v>#REF!</v>
      </c>
      <c r="H36" s="61" t="e">
        <f>#REF!</f>
        <v>#REF!</v>
      </c>
      <c r="I36" s="61" t="e">
        <f>#REF!</f>
        <v>#REF!</v>
      </c>
      <c r="J36" s="61" t="e">
        <f>#REF!</f>
        <v>#REF!</v>
      </c>
      <c r="K36" s="61" t="e">
        <f>#REF!</f>
        <v>#REF!</v>
      </c>
      <c r="L36" s="61" t="e">
        <f>#REF!</f>
        <v>#REF!</v>
      </c>
      <c r="M36" s="61" t="e">
        <f>#REF!</f>
        <v>#REF!</v>
      </c>
      <c r="N36" s="61" t="e">
        <f>#REF!</f>
        <v>#REF!</v>
      </c>
      <c r="O36" s="61" t="e">
        <f>#REF!</f>
        <v>#REF!</v>
      </c>
    </row>
    <row r="37" spans="2:30" x14ac:dyDescent="0.2">
      <c r="B37" s="9" t="s">
        <v>68</v>
      </c>
      <c r="C37" s="60"/>
      <c r="D37" s="60" t="e">
        <f>#REF!</f>
        <v>#REF!</v>
      </c>
      <c r="E37" s="119" t="e">
        <f>#REF!</f>
        <v>#REF!</v>
      </c>
      <c r="F37" s="60" t="e">
        <f>#REF!</f>
        <v>#REF!</v>
      </c>
      <c r="G37" s="60" t="e">
        <f>#REF!</f>
        <v>#REF!</v>
      </c>
      <c r="H37" s="60" t="e">
        <f>#REF!</f>
        <v>#REF!</v>
      </c>
      <c r="I37" s="60" t="e">
        <f>#REF!</f>
        <v>#REF!</v>
      </c>
      <c r="J37" s="60" t="e">
        <f>#REF!</f>
        <v>#REF!</v>
      </c>
      <c r="K37" s="60" t="e">
        <f>#REF!</f>
        <v>#REF!</v>
      </c>
      <c r="L37" s="60" t="e">
        <f>#REF!</f>
        <v>#REF!</v>
      </c>
      <c r="M37" s="60" t="e">
        <f>#REF!</f>
        <v>#REF!</v>
      </c>
      <c r="N37" s="60" t="e">
        <f>#REF!</f>
        <v>#REF!</v>
      </c>
      <c r="O37" s="60" t="e">
        <f>#REF!</f>
        <v>#REF!</v>
      </c>
    </row>
    <row r="38" spans="2:30" x14ac:dyDescent="0.2">
      <c r="B38" s="9" t="s">
        <v>62</v>
      </c>
      <c r="C38" s="60"/>
      <c r="D38" s="60" t="e">
        <f>#REF!</f>
        <v>#REF!</v>
      </c>
      <c r="E38" s="119" t="e">
        <f>#REF!</f>
        <v>#REF!</v>
      </c>
      <c r="F38" s="60" t="e">
        <f>#REF!</f>
        <v>#REF!</v>
      </c>
      <c r="G38" s="60" t="e">
        <f>#REF!</f>
        <v>#REF!</v>
      </c>
      <c r="H38" s="60" t="e">
        <f>#REF!</f>
        <v>#REF!</v>
      </c>
      <c r="I38" s="60" t="e">
        <f>#REF!</f>
        <v>#REF!</v>
      </c>
      <c r="J38" s="60" t="e">
        <f>#REF!</f>
        <v>#REF!</v>
      </c>
      <c r="K38" s="60" t="e">
        <f>#REF!</f>
        <v>#REF!</v>
      </c>
      <c r="L38" s="60" t="e">
        <f>#REF!</f>
        <v>#REF!</v>
      </c>
      <c r="M38" s="60" t="e">
        <f>#REF!</f>
        <v>#REF!</v>
      </c>
      <c r="N38" s="60" t="e">
        <f>#REF!</f>
        <v>#REF!</v>
      </c>
      <c r="O38" s="60" t="e">
        <f>#REF!</f>
        <v>#REF!</v>
      </c>
    </row>
    <row r="39" spans="2:30" x14ac:dyDescent="0.2">
      <c r="B39" s="9" t="s">
        <v>54</v>
      </c>
      <c r="C39" s="60"/>
      <c r="D39" s="60" t="e">
        <f>#REF!</f>
        <v>#REF!</v>
      </c>
      <c r="E39" s="119" t="e">
        <f>#REF!</f>
        <v>#REF!</v>
      </c>
      <c r="F39" s="60" t="e">
        <f>#REF!</f>
        <v>#REF!</v>
      </c>
      <c r="G39" s="60" t="e">
        <f>#REF!</f>
        <v>#REF!</v>
      </c>
      <c r="H39" s="60" t="e">
        <f>#REF!</f>
        <v>#REF!</v>
      </c>
      <c r="I39" s="60" t="e">
        <f>#REF!</f>
        <v>#REF!</v>
      </c>
      <c r="J39" s="60" t="e">
        <f>#REF!</f>
        <v>#REF!</v>
      </c>
      <c r="K39" s="60" t="e">
        <f>#REF!</f>
        <v>#REF!</v>
      </c>
      <c r="L39" s="60" t="e">
        <f>#REF!</f>
        <v>#REF!</v>
      </c>
      <c r="M39" s="60" t="e">
        <f>#REF!</f>
        <v>#REF!</v>
      </c>
      <c r="N39" s="60" t="e">
        <f>#REF!</f>
        <v>#REF!</v>
      </c>
      <c r="O39" s="60" t="e">
        <f>#REF!</f>
        <v>#REF!</v>
      </c>
    </row>
    <row r="40" spans="2:30" x14ac:dyDescent="0.2">
      <c r="B40" s="9" t="s">
        <v>49</v>
      </c>
      <c r="C40" s="60"/>
      <c r="D40" s="60" t="e">
        <f>#REF!</f>
        <v>#REF!</v>
      </c>
      <c r="E40" s="119" t="e">
        <f>#REF!</f>
        <v>#REF!</v>
      </c>
      <c r="F40" s="60" t="e">
        <f>#REF!</f>
        <v>#REF!</v>
      </c>
      <c r="G40" s="60" t="e">
        <f>#REF!</f>
        <v>#REF!</v>
      </c>
      <c r="H40" s="60" t="e">
        <f>#REF!</f>
        <v>#REF!</v>
      </c>
      <c r="I40" s="60" t="e">
        <f>#REF!</f>
        <v>#REF!</v>
      </c>
      <c r="J40" s="60" t="e">
        <f>#REF!</f>
        <v>#REF!</v>
      </c>
      <c r="K40" s="60" t="e">
        <f>#REF!</f>
        <v>#REF!</v>
      </c>
      <c r="L40" s="60" t="e">
        <f>#REF!</f>
        <v>#REF!</v>
      </c>
      <c r="M40" s="60" t="e">
        <f>#REF!</f>
        <v>#REF!</v>
      </c>
      <c r="N40" s="60" t="e">
        <f>#REF!</f>
        <v>#REF!</v>
      </c>
      <c r="O40" s="60" t="e">
        <f>#REF!</f>
        <v>#REF!</v>
      </c>
    </row>
    <row r="41" spans="2:30" x14ac:dyDescent="0.2">
      <c r="B41" s="9" t="s">
        <v>63</v>
      </c>
      <c r="C41" s="60"/>
      <c r="D41" s="60" t="e">
        <f>#REF!</f>
        <v>#REF!</v>
      </c>
      <c r="E41" s="119" t="e">
        <f>#REF!</f>
        <v>#REF!</v>
      </c>
      <c r="F41" s="60" t="e">
        <f>#REF!</f>
        <v>#REF!</v>
      </c>
      <c r="G41" s="60" t="e">
        <f>#REF!</f>
        <v>#REF!</v>
      </c>
      <c r="H41" s="60" t="e">
        <f>#REF!</f>
        <v>#REF!</v>
      </c>
      <c r="I41" s="60" t="e">
        <f>#REF!</f>
        <v>#REF!</v>
      </c>
      <c r="J41" s="60" t="e">
        <f>#REF!</f>
        <v>#REF!</v>
      </c>
      <c r="K41" s="60" t="e">
        <f>#REF!</f>
        <v>#REF!</v>
      </c>
      <c r="L41" s="60" t="e">
        <f>#REF!</f>
        <v>#REF!</v>
      </c>
      <c r="M41" s="60" t="e">
        <f>#REF!</f>
        <v>#REF!</v>
      </c>
      <c r="N41" s="60" t="e">
        <f>#REF!</f>
        <v>#REF!</v>
      </c>
      <c r="O41" s="60" t="e">
        <f>#REF!</f>
        <v>#REF!</v>
      </c>
    </row>
    <row r="42" spans="2:30" x14ac:dyDescent="0.2">
      <c r="B42" s="9" t="s">
        <v>53</v>
      </c>
      <c r="C42" s="60"/>
      <c r="D42" s="60" t="e">
        <f>#REF!</f>
        <v>#REF!</v>
      </c>
      <c r="E42" s="119" t="e">
        <f>#REF!</f>
        <v>#REF!</v>
      </c>
      <c r="F42" s="60" t="e">
        <f>#REF!</f>
        <v>#REF!</v>
      </c>
      <c r="G42" s="60" t="e">
        <f>#REF!</f>
        <v>#REF!</v>
      </c>
      <c r="H42" s="60" t="e">
        <f>#REF!</f>
        <v>#REF!</v>
      </c>
      <c r="I42" s="60" t="e">
        <f>#REF!</f>
        <v>#REF!</v>
      </c>
      <c r="J42" s="60" t="e">
        <f>#REF!</f>
        <v>#REF!</v>
      </c>
      <c r="K42" s="60" t="e">
        <f>#REF!</f>
        <v>#REF!</v>
      </c>
      <c r="L42" s="60" t="e">
        <f>#REF!</f>
        <v>#REF!</v>
      </c>
      <c r="M42" s="60" t="e">
        <f>#REF!</f>
        <v>#REF!</v>
      </c>
      <c r="N42" s="60" t="e">
        <f>#REF!</f>
        <v>#REF!</v>
      </c>
      <c r="O42" s="60" t="e">
        <f>#REF!</f>
        <v>#REF!</v>
      </c>
    </row>
    <row r="43" spans="2:30" x14ac:dyDescent="0.2">
      <c r="B43" s="9" t="s">
        <v>55</v>
      </c>
      <c r="C43" s="60"/>
      <c r="D43" s="60" t="e">
        <f>#REF!</f>
        <v>#REF!</v>
      </c>
      <c r="E43" s="119" t="e">
        <f>#REF!</f>
        <v>#REF!</v>
      </c>
      <c r="F43" s="60" t="e">
        <f>#REF!</f>
        <v>#REF!</v>
      </c>
      <c r="G43" s="60" t="e">
        <f>#REF!</f>
        <v>#REF!</v>
      </c>
      <c r="H43" s="60" t="e">
        <f>#REF!</f>
        <v>#REF!</v>
      </c>
      <c r="I43" s="60" t="e">
        <f>#REF!</f>
        <v>#REF!</v>
      </c>
      <c r="J43" s="60" t="e">
        <f>#REF!</f>
        <v>#REF!</v>
      </c>
      <c r="K43" s="60" t="e">
        <f>#REF!</f>
        <v>#REF!</v>
      </c>
      <c r="L43" s="60" t="e">
        <f>#REF!</f>
        <v>#REF!</v>
      </c>
      <c r="M43" s="60" t="e">
        <f>#REF!</f>
        <v>#REF!</v>
      </c>
      <c r="N43" s="60" t="e">
        <f>#REF!</f>
        <v>#REF!</v>
      </c>
      <c r="O43" s="60" t="e">
        <f>#REF!</f>
        <v>#REF!</v>
      </c>
    </row>
    <row r="44" spans="2:30" hidden="1" x14ac:dyDescent="0.2">
      <c r="B44" s="9" t="s">
        <v>64</v>
      </c>
      <c r="C44" s="60"/>
      <c r="D44" s="60" t="e">
        <f>#REF!</f>
        <v>#REF!</v>
      </c>
      <c r="E44" s="119" t="e">
        <f>#REF!</f>
        <v>#REF!</v>
      </c>
      <c r="F44" s="60" t="e">
        <f>#REF!</f>
        <v>#REF!</v>
      </c>
      <c r="G44" s="60" t="e">
        <f>#REF!</f>
        <v>#REF!</v>
      </c>
      <c r="H44" s="60" t="e">
        <f>#REF!</f>
        <v>#REF!</v>
      </c>
      <c r="I44" s="60" t="e">
        <f>#REF!</f>
        <v>#REF!</v>
      </c>
      <c r="J44" s="60" t="e">
        <f>#REF!</f>
        <v>#REF!</v>
      </c>
      <c r="K44" s="60" t="e">
        <f>#REF!</f>
        <v>#REF!</v>
      </c>
      <c r="L44" s="60" t="e">
        <f>#REF!</f>
        <v>#REF!</v>
      </c>
      <c r="M44" s="60" t="e">
        <f>#REF!</f>
        <v>#REF!</v>
      </c>
      <c r="N44" s="60" t="e">
        <f>#REF!</f>
        <v>#REF!</v>
      </c>
      <c r="O44" s="60" t="e">
        <f>#REF!</f>
        <v>#REF!</v>
      </c>
    </row>
    <row r="45" spans="2:30" ht="8" customHeight="1" x14ac:dyDescent="0.2">
      <c r="C45" s="61"/>
      <c r="D45" s="61"/>
      <c r="E45" s="118"/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2:30" x14ac:dyDescent="0.2">
      <c r="B46" s="135" t="s">
        <v>65</v>
      </c>
      <c r="C46" s="137"/>
      <c r="D46" s="137" t="e">
        <f>#REF!</f>
        <v>#REF!</v>
      </c>
      <c r="E46" s="144" t="e">
        <f>#REF!</f>
        <v>#REF!</v>
      </c>
      <c r="F46" s="137" t="e">
        <f>#REF!</f>
        <v>#REF!</v>
      </c>
      <c r="G46" s="137" t="e">
        <f>#REF!</f>
        <v>#REF!</v>
      </c>
      <c r="H46" s="137" t="e">
        <f>#REF!</f>
        <v>#REF!</v>
      </c>
      <c r="I46" s="137" t="e">
        <f>#REF!</f>
        <v>#REF!</v>
      </c>
      <c r="J46" s="137" t="e">
        <f>#REF!</f>
        <v>#REF!</v>
      </c>
      <c r="K46" s="137" t="e">
        <f>#REF!</f>
        <v>#REF!</v>
      </c>
      <c r="L46" s="137" t="e">
        <f>#REF!</f>
        <v>#REF!</v>
      </c>
      <c r="M46" s="137" t="e">
        <f>#REF!</f>
        <v>#REF!</v>
      </c>
      <c r="N46" s="137" t="e">
        <f>#REF!</f>
        <v>#REF!</v>
      </c>
      <c r="O46" s="137" t="e">
        <f>#REF!</f>
        <v>#REF!</v>
      </c>
    </row>
    <row r="47" spans="2:30" ht="18" customHeight="1" x14ac:dyDescent="0.2">
      <c r="B47" s="58" t="s">
        <v>79</v>
      </c>
      <c r="C47" s="116"/>
      <c r="D47" s="116" t="e">
        <f>#REF!</f>
        <v>#REF!</v>
      </c>
      <c r="E47" s="120" t="e">
        <f>#REF!</f>
        <v>#REF!</v>
      </c>
      <c r="F47" s="116" t="e">
        <f>#REF!</f>
        <v>#REF!</v>
      </c>
      <c r="G47" s="116" t="e">
        <f>#REF!</f>
        <v>#REF!</v>
      </c>
      <c r="H47" s="116" t="e">
        <f>#REF!</f>
        <v>#REF!</v>
      </c>
      <c r="I47" s="116" t="e">
        <f>#REF!</f>
        <v>#REF!</v>
      </c>
      <c r="J47" s="116" t="e">
        <f>#REF!</f>
        <v>#REF!</v>
      </c>
      <c r="K47" s="116" t="e">
        <f>#REF!</f>
        <v>#REF!</v>
      </c>
      <c r="L47" s="116" t="e">
        <f>#REF!</f>
        <v>#REF!</v>
      </c>
      <c r="M47" s="116" t="e">
        <f>#REF!</f>
        <v>#REF!</v>
      </c>
      <c r="N47" s="116" t="e">
        <f>#REF!</f>
        <v>#REF!</v>
      </c>
      <c r="O47" s="116" t="e">
        <f>#REF!</f>
        <v>#REF!</v>
      </c>
      <c r="AB47" s="60"/>
      <c r="AD47" s="60"/>
    </row>
    <row r="48" spans="2:30" ht="18" customHeight="1" thickBot="1" x14ac:dyDescent="0.25">
      <c r="B48" s="92" t="s">
        <v>78</v>
      </c>
      <c r="C48" s="94"/>
      <c r="D48" s="94" t="e">
        <f>#REF!</f>
        <v>#REF!</v>
      </c>
      <c r="E48" s="122" t="e">
        <f>#REF!</f>
        <v>#REF!</v>
      </c>
      <c r="F48" s="94" t="e">
        <f>#REF!</f>
        <v>#REF!</v>
      </c>
      <c r="G48" s="94" t="e">
        <f>#REF!</f>
        <v>#REF!</v>
      </c>
      <c r="H48" s="94" t="e">
        <f>#REF!</f>
        <v>#REF!</v>
      </c>
      <c r="I48" s="94" t="e">
        <f>#REF!</f>
        <v>#REF!</v>
      </c>
      <c r="J48" s="94" t="e">
        <f>#REF!</f>
        <v>#REF!</v>
      </c>
      <c r="K48" s="94" t="e">
        <f>#REF!</f>
        <v>#REF!</v>
      </c>
      <c r="L48" s="94" t="e">
        <f>#REF!</f>
        <v>#REF!</v>
      </c>
      <c r="M48" s="94" t="e">
        <f>#REF!</f>
        <v>#REF!</v>
      </c>
      <c r="N48" s="94" t="e">
        <f>#REF!</f>
        <v>#REF!</v>
      </c>
      <c r="O48" s="94" t="e">
        <f>#REF!</f>
        <v>#REF!</v>
      </c>
      <c r="AB48" s="60"/>
      <c r="AD48" s="60"/>
    </row>
    <row r="49" spans="2:30" ht="17" thickTop="1" x14ac:dyDescent="0.2">
      <c r="AB49" s="60"/>
      <c r="AD49" s="60"/>
    </row>
    <row r="50" spans="2:30" ht="16" customHeight="1" x14ac:dyDescent="0.2">
      <c r="F50" s="223" t="s">
        <v>212</v>
      </c>
    </row>
    <row r="51" spans="2:30" ht="16" customHeight="1" x14ac:dyDescent="0.2">
      <c r="F51" s="224" t="s">
        <v>211</v>
      </c>
    </row>
    <row r="52" spans="2:30" ht="8" customHeight="1" x14ac:dyDescent="0.2">
      <c r="B52" s="89"/>
      <c r="D52" s="281">
        <v>2024</v>
      </c>
      <c r="E52" s="227"/>
      <c r="F52" s="228"/>
      <c r="G52" s="228"/>
      <c r="H52" s="228"/>
      <c r="I52" s="228"/>
      <c r="J52" s="228"/>
      <c r="K52" s="91"/>
    </row>
    <row r="53" spans="2:30" x14ac:dyDescent="0.2">
      <c r="B53" s="59"/>
      <c r="C53" s="59"/>
      <c r="D53" s="282"/>
      <c r="E53" s="230"/>
      <c r="F53" s="229">
        <v>2025</v>
      </c>
      <c r="G53" s="231"/>
      <c r="H53" s="229">
        <v>2026</v>
      </c>
      <c r="I53" s="231"/>
      <c r="J53" s="229">
        <v>2027</v>
      </c>
    </row>
    <row r="54" spans="2:30" ht="6" customHeight="1" x14ac:dyDescent="0.2">
      <c r="B54" s="7"/>
      <c r="C54" s="41"/>
      <c r="D54" s="7"/>
      <c r="E54" s="143"/>
      <c r="F54" s="8"/>
    </row>
    <row r="55" spans="2:30" x14ac:dyDescent="0.2">
      <c r="B55" s="58" t="s">
        <v>33</v>
      </c>
      <c r="D55" s="61" t="e">
        <f>#REF!</f>
        <v>#REF!</v>
      </c>
      <c r="E55" s="142"/>
      <c r="F55" s="61" t="e">
        <f>#REF!</f>
        <v>#REF!</v>
      </c>
      <c r="H55" s="61" t="e">
        <f>#REF!</f>
        <v>#REF!</v>
      </c>
      <c r="J55" s="61" t="e">
        <f>#REF!</f>
        <v>#REF!</v>
      </c>
    </row>
    <row r="56" spans="2:30" ht="8" customHeight="1" x14ac:dyDescent="0.2">
      <c r="E56" s="142"/>
    </row>
    <row r="57" spans="2:30" x14ac:dyDescent="0.2">
      <c r="B57" s="58" t="s">
        <v>32</v>
      </c>
      <c r="D57" s="61" t="e">
        <f>#REF!</f>
        <v>#REF!</v>
      </c>
      <c r="E57" s="142"/>
      <c r="F57" s="61" t="e">
        <f>#REF!</f>
        <v>#REF!</v>
      </c>
      <c r="H57" s="61" t="e">
        <f>#REF!</f>
        <v>#REF!</v>
      </c>
      <c r="J57" s="61" t="e">
        <f>#REF!</f>
        <v>#REF!</v>
      </c>
      <c r="N57" s="150"/>
    </row>
    <row r="58" spans="2:30" x14ac:dyDescent="0.2">
      <c r="B58" s="9" t="s">
        <v>68</v>
      </c>
      <c r="D58" s="60" t="e">
        <f>#REF!</f>
        <v>#REF!</v>
      </c>
      <c r="E58" s="142"/>
      <c r="F58" s="60" t="e">
        <f>#REF!</f>
        <v>#REF!</v>
      </c>
      <c r="H58" s="60" t="e">
        <f>#REF!</f>
        <v>#REF!</v>
      </c>
      <c r="J58" s="60" t="e">
        <f>#REF!</f>
        <v>#REF!</v>
      </c>
    </row>
    <row r="59" spans="2:30" x14ac:dyDescent="0.2">
      <c r="B59" s="9" t="s">
        <v>62</v>
      </c>
      <c r="D59" s="60" t="e">
        <f>#REF!</f>
        <v>#REF!</v>
      </c>
      <c r="E59" s="142"/>
      <c r="F59" s="60" t="e">
        <f>#REF!</f>
        <v>#REF!</v>
      </c>
      <c r="H59" s="60" t="e">
        <f>#REF!</f>
        <v>#REF!</v>
      </c>
      <c r="J59" s="60" t="e">
        <f>#REF!</f>
        <v>#REF!</v>
      </c>
    </row>
    <row r="60" spans="2:30" x14ac:dyDescent="0.2">
      <c r="B60" s="9" t="s">
        <v>54</v>
      </c>
      <c r="D60" s="60" t="e">
        <f>#REF!</f>
        <v>#REF!</v>
      </c>
      <c r="E60" s="142"/>
      <c r="F60" s="60" t="e">
        <f>#REF!</f>
        <v>#REF!</v>
      </c>
      <c r="H60" s="60" t="e">
        <f>#REF!</f>
        <v>#REF!</v>
      </c>
      <c r="J60" s="60" t="e">
        <f>#REF!</f>
        <v>#REF!</v>
      </c>
    </row>
    <row r="61" spans="2:30" x14ac:dyDescent="0.2">
      <c r="B61" s="9" t="s">
        <v>49</v>
      </c>
      <c r="D61" s="60" t="e">
        <f>#REF!</f>
        <v>#REF!</v>
      </c>
      <c r="E61" s="142"/>
      <c r="F61" s="60" t="e">
        <f>#REF!</f>
        <v>#REF!</v>
      </c>
      <c r="H61" s="60" t="e">
        <f>#REF!</f>
        <v>#REF!</v>
      </c>
      <c r="J61" s="60" t="e">
        <f>#REF!</f>
        <v>#REF!</v>
      </c>
    </row>
    <row r="62" spans="2:30" x14ac:dyDescent="0.2">
      <c r="B62" s="9" t="s">
        <v>63</v>
      </c>
      <c r="D62" s="60" t="e">
        <f>#REF!</f>
        <v>#REF!</v>
      </c>
      <c r="E62" s="142"/>
      <c r="F62" s="60" t="e">
        <f>#REF!</f>
        <v>#REF!</v>
      </c>
      <c r="H62" s="60" t="e">
        <f>#REF!</f>
        <v>#REF!</v>
      </c>
      <c r="J62" s="60" t="e">
        <f>#REF!</f>
        <v>#REF!</v>
      </c>
    </row>
    <row r="63" spans="2:30" x14ac:dyDescent="0.2">
      <c r="B63" s="9" t="s">
        <v>53</v>
      </c>
      <c r="D63" s="60" t="e">
        <f>#REF!</f>
        <v>#REF!</v>
      </c>
      <c r="E63" s="142"/>
      <c r="F63" s="60" t="e">
        <f>#REF!</f>
        <v>#REF!</v>
      </c>
      <c r="H63" s="60" t="e">
        <f>#REF!</f>
        <v>#REF!</v>
      </c>
      <c r="J63" s="60" t="e">
        <f>#REF!</f>
        <v>#REF!</v>
      </c>
    </row>
    <row r="64" spans="2:30" x14ac:dyDescent="0.2">
      <c r="B64" s="9" t="s">
        <v>55</v>
      </c>
      <c r="D64" s="60" t="e">
        <f>#REF!</f>
        <v>#REF!</v>
      </c>
      <c r="E64" s="142"/>
      <c r="F64" s="60" t="e">
        <f>#REF!</f>
        <v>#REF!</v>
      </c>
      <c r="H64" s="60" t="e">
        <f>#REF!</f>
        <v>#REF!</v>
      </c>
      <c r="J64" s="60" t="e">
        <f>#REF!</f>
        <v>#REF!</v>
      </c>
    </row>
    <row r="65" spans="2:13" hidden="1" x14ac:dyDescent="0.2">
      <c r="B65" s="9" t="s">
        <v>64</v>
      </c>
      <c r="D65" s="60" t="e">
        <f>#REF!</f>
        <v>#REF!</v>
      </c>
      <c r="E65" s="142"/>
      <c r="F65" s="60" t="e">
        <f>#REF!</f>
        <v>#REF!</v>
      </c>
      <c r="H65" s="60" t="e">
        <f>#REF!</f>
        <v>#REF!</v>
      </c>
      <c r="J65" s="60" t="e">
        <f>#REF!</f>
        <v>#REF!</v>
      </c>
    </row>
    <row r="66" spans="2:13" ht="8" customHeight="1" x14ac:dyDescent="0.2">
      <c r="E66" s="142"/>
    </row>
    <row r="67" spans="2:13" x14ac:dyDescent="0.2">
      <c r="B67" s="134" t="s">
        <v>65</v>
      </c>
      <c r="C67" s="145"/>
      <c r="D67" s="146">
        <v>7152.28999999999</v>
      </c>
      <c r="E67" s="147"/>
      <c r="F67" s="146" t="e">
        <f>#REF!</f>
        <v>#REF!</v>
      </c>
      <c r="G67" s="146"/>
      <c r="H67" s="146" t="e">
        <f>#REF!</f>
        <v>#REF!</v>
      </c>
      <c r="I67" s="146"/>
      <c r="J67" s="146" t="e">
        <f>#REF!</f>
        <v>#REF!</v>
      </c>
    </row>
    <row r="68" spans="2:13" x14ac:dyDescent="0.2">
      <c r="B68" s="58" t="s">
        <v>79</v>
      </c>
      <c r="D68" s="116" t="e">
        <f>#REF!</f>
        <v>#REF!</v>
      </c>
      <c r="E68" s="148"/>
      <c r="F68" s="116" t="e">
        <f>#REF!</f>
        <v>#REF!</v>
      </c>
      <c r="G68" s="116"/>
      <c r="H68" s="116" t="e">
        <f>#REF!</f>
        <v>#REF!</v>
      </c>
      <c r="I68" s="116"/>
      <c r="J68" s="116" t="e">
        <f>#REF!</f>
        <v>#REF!</v>
      </c>
    </row>
    <row r="69" spans="2:13" ht="17" thickBot="1" x14ac:dyDescent="0.25">
      <c r="B69" s="92" t="s">
        <v>78</v>
      </c>
      <c r="C69" s="93"/>
      <c r="D69" s="94" t="e">
        <f>#REF!</f>
        <v>#REF!</v>
      </c>
      <c r="E69" s="149"/>
      <c r="F69" s="94" t="e">
        <f>#REF!</f>
        <v>#REF!</v>
      </c>
      <c r="G69" s="94"/>
      <c r="H69" s="94" t="e">
        <f>#REF!</f>
        <v>#REF!</v>
      </c>
      <c r="I69" s="94"/>
      <c r="J69" s="94" t="e">
        <f>#REF!</f>
        <v>#REF!</v>
      </c>
      <c r="M69" s="90"/>
    </row>
    <row r="70" spans="2:13" ht="17" thickTop="1" x14ac:dyDescent="0.2">
      <c r="M70" s="136"/>
    </row>
  </sheetData>
  <mergeCells count="5">
    <mergeCell ref="AB2:AM2"/>
    <mergeCell ref="AN2:AQ2"/>
    <mergeCell ref="D52:D53"/>
    <mergeCell ref="D2:O2"/>
    <mergeCell ref="P2:AA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Timeline</vt:lpstr>
      <vt:lpstr>PnL (2)</vt:lpstr>
      <vt:lpstr>Cash Flow Summary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Ralfs Janis Gaigulis</dc:creator>
  <cp:keywords/>
  <dc:description/>
  <cp:lastModifiedBy>Ralfs Janis Gaigulis</cp:lastModifiedBy>
  <cp:revision/>
  <dcterms:created xsi:type="dcterms:W3CDTF">2024-11-16T16:24:53Z</dcterms:created>
  <dcterms:modified xsi:type="dcterms:W3CDTF">2025-04-16T18:54:32Z</dcterms:modified>
  <cp:category/>
  <cp:contentStatus/>
</cp:coreProperties>
</file>