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38" documentId="8_{AA2DB0EA-8BCF-40F9-AD81-A5CDD4D7D097}" xr6:coauthVersionLast="47" xr6:coauthVersionMax="47" xr10:uidLastSave="{4E0A8B26-4492-4E6E-9E08-AE511DE4B11B}"/>
  <bookViews>
    <workbookView xWindow="-108" yWindow="-108" windowWidth="30936" windowHeight="16776" tabRatio="761" activeTab="4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7" i="4" l="1"/>
  <c r="C377" i="4"/>
  <c r="D377" i="4"/>
  <c r="E377" i="4"/>
  <c r="F377" i="4"/>
  <c r="B377" i="3"/>
  <c r="C377" i="3"/>
  <c r="D377" i="3"/>
  <c r="E377" i="3"/>
  <c r="F377" i="3"/>
  <c r="M375" i="2"/>
  <c r="N375" i="2"/>
  <c r="O375" i="2"/>
  <c r="B377" i="2"/>
  <c r="D377" i="2"/>
  <c r="E377" i="2"/>
  <c r="F377" i="2"/>
  <c r="H377" i="2"/>
  <c r="I377" i="2"/>
  <c r="K377" i="2"/>
  <c r="U377" i="2"/>
  <c r="M375" i="13"/>
  <c r="N375" i="13"/>
  <c r="O375" i="13"/>
  <c r="Q375" i="13"/>
  <c r="R375" i="13"/>
  <c r="S375" i="13"/>
  <c r="L375" i="13"/>
  <c r="B378" i="13"/>
  <c r="D378" i="13"/>
  <c r="E378" i="13"/>
  <c r="F378" i="13"/>
  <c r="H378" i="13"/>
  <c r="I378" i="13"/>
  <c r="K378" i="13"/>
  <c r="U378" i="13"/>
  <c r="R374" i="2"/>
  <c r="Q374" i="2"/>
  <c r="M374" i="2"/>
  <c r="N374" i="2"/>
  <c r="O374" i="2"/>
  <c r="H374" i="13"/>
  <c r="L374" i="13"/>
  <c r="M374" i="13"/>
  <c r="N374" i="13"/>
  <c r="L373" i="13"/>
  <c r="O373" i="13"/>
  <c r="N373" i="13"/>
  <c r="M373" i="13"/>
  <c r="M373" i="2"/>
  <c r="Q375" i="2" s="1"/>
  <c r="N373" i="2"/>
  <c r="R375" i="2" s="1"/>
  <c r="O373" i="2"/>
  <c r="S375" i="2" s="1"/>
  <c r="S374" i="2" l="1"/>
  <c r="R374" i="13"/>
  <c r="O374" i="13"/>
  <c r="Q374" i="13"/>
  <c r="S374" i="13"/>
  <c r="R176" i="16"/>
  <c r="M176" i="16"/>
  <c r="N176" i="16"/>
  <c r="C176" i="16"/>
  <c r="D181" i="16"/>
  <c r="F181" i="16"/>
  <c r="H181" i="16"/>
  <c r="I181" i="16"/>
  <c r="J181" i="16"/>
  <c r="K181" i="16"/>
  <c r="P181" i="16"/>
  <c r="Q181" i="16"/>
  <c r="T181" i="16"/>
  <c r="U181" i="16"/>
  <c r="V181" i="16"/>
  <c r="X181" i="16"/>
  <c r="Y181" i="16"/>
  <c r="Z181" i="16"/>
  <c r="AA181" i="16"/>
  <c r="AB181" i="16"/>
  <c r="AD181" i="16"/>
  <c r="D180" i="16"/>
  <c r="F180" i="16"/>
  <c r="H180" i="16"/>
  <c r="I180" i="16"/>
  <c r="J180" i="16"/>
  <c r="K180" i="16"/>
  <c r="P180" i="16"/>
  <c r="Q180" i="16"/>
  <c r="T180" i="16"/>
  <c r="U180" i="16"/>
  <c r="V180" i="16"/>
  <c r="X180" i="16"/>
  <c r="Y180" i="16"/>
  <c r="Z180" i="16"/>
  <c r="AA180" i="16"/>
  <c r="AB180" i="16"/>
  <c r="AD180" i="16"/>
  <c r="D178" i="16"/>
  <c r="F178" i="16"/>
  <c r="H178" i="16"/>
  <c r="I178" i="16"/>
  <c r="J178" i="16"/>
  <c r="K178" i="16"/>
  <c r="P178" i="16"/>
  <c r="Q178" i="16"/>
  <c r="T178" i="16"/>
  <c r="U178" i="16"/>
  <c r="V178" i="16"/>
  <c r="X178" i="16"/>
  <c r="Y178" i="16"/>
  <c r="Z178" i="16"/>
  <c r="AA178" i="16"/>
  <c r="AB178" i="16"/>
  <c r="AD178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M370" i="13" l="1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N364" i="13"/>
  <c r="O364" i="13"/>
  <c r="L364" i="13"/>
  <c r="Q366" i="13" l="1"/>
  <c r="S366" i="2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<sst xmlns="http://schemas.openxmlformats.org/spreadsheetml/2006/main" count="100" uniqueCount="63">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</sst>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2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3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3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3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3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3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101">
    <xf numFmtId="0" fontId="0" fillId="0" borderId="0" xfId="0"/>
    <xf numFmtId="164" fontId="0" fillId="0" borderId="0" xfId="1" applyNumberFormat="1" applyFont="1"/>
    <xf numFmtId="164" fontId="12" fillId="0" borderId="0" xfId="1" applyNumberFormat="1" applyBorder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2" fillId="0" borderId="0" xfId="0" applyFont="1" applyAlignment="1">
      <alignment wrapText="1"/>
    </xf>
    <xf numFmtId="165" fontId="19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2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39" fillId="0" borderId="0" xfId="0" applyFont="1" applyAlignment="1">
      <alignment wrapText="1"/>
    </xf>
    <xf numFmtId="167" fontId="0" fillId="0" borderId="0" xfId="0" applyNumberFormat="1"/>
    <xf numFmtId="0" fontId="40" fillId="0" borderId="0" xfId="11" applyFont="1" applyFill="1"/>
    <xf numFmtId="0" fontId="41" fillId="0" borderId="0" xfId="0" applyFont="1"/>
    <xf numFmtId="164" fontId="22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4" fillId="0" borderId="0" xfId="0" applyNumberFormat="1" applyFont="1"/>
    <xf numFmtId="164" fontId="13" fillId="0" borderId="0" xfId="0" applyNumberFormat="1" applyFont="1"/>
    <xf numFmtId="164" fontId="12" fillId="0" borderId="0" xfId="1" applyNumberFormat="1" applyFill="1" applyBorder="1"/>
    <xf numFmtId="0" fontId="42" fillId="0" borderId="0" xfId="0" applyFont="1"/>
    <xf numFmtId="164" fontId="17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7" fillId="0" borderId="0" xfId="1" applyNumberFormat="1" applyFont="1" applyFill="1"/>
    <xf numFmtId="164" fontId="40" fillId="0" borderId="0" xfId="0" applyNumberFormat="1" applyFont="1"/>
    <xf numFmtId="167" fontId="0" fillId="0" borderId="0" xfId="1" applyNumberFormat="1" applyFont="1" applyFill="1"/>
    <xf numFmtId="164" fontId="17" fillId="0" borderId="0" xfId="1" applyNumberFormat="1" applyFont="1" applyFill="1" applyBorder="1" applyAlignment="1">
      <alignment horizontal="right" wrapText="1"/>
    </xf>
    <xf numFmtId="164" fontId="17" fillId="0" borderId="0" xfId="1" applyNumberFormat="1" applyFont="1" applyFill="1" applyBorder="1" applyAlignment="1">
      <alignment wrapText="1"/>
    </xf>
    <xf numFmtId="165" fontId="43" fillId="0" borderId="0" xfId="0" applyNumberFormat="1" applyFont="1"/>
    <xf numFmtId="164" fontId="6" fillId="0" borderId="0" xfId="1" applyNumberFormat="1" applyFont="1" applyFill="1"/>
    <xf numFmtId="0" fontId="6" fillId="0" borderId="0" xfId="0" applyFont="1"/>
    <xf numFmtId="10" fontId="6" fillId="0" borderId="0" xfId="1" applyNumberFormat="1" applyFont="1" applyFill="1"/>
    <xf numFmtId="164" fontId="6" fillId="0" borderId="0" xfId="1" applyNumberFormat="1" applyFont="1"/>
    <xf numFmtId="10" fontId="6" fillId="0" borderId="0" xfId="0" applyNumberFormat="1" applyFont="1"/>
    <xf numFmtId="11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2" fontId="6" fillId="0" borderId="0" xfId="0" applyNumberFormat="1" applyFont="1"/>
    <xf numFmtId="167" fontId="6" fillId="0" borderId="0" xfId="0" applyNumberFormat="1" applyFont="1"/>
    <xf numFmtId="1" fontId="6" fillId="0" borderId="0" xfId="0" applyNumberFormat="1" applyFont="1"/>
    <xf numFmtId="9" fontId="6" fillId="0" borderId="0" xfId="1" applyFont="1"/>
    <xf numFmtId="168" fontId="6" fillId="0" borderId="0" xfId="0" applyNumberFormat="1" applyFont="1"/>
    <xf numFmtId="0" fontId="6" fillId="0" borderId="0" xfId="1" applyNumberFormat="1" applyFont="1"/>
    <xf numFmtId="1" fontId="6" fillId="0" borderId="0" xfId="1" applyNumberFormat="1" applyFont="1"/>
    <xf numFmtId="10" fontId="6" fillId="0" borderId="0" xfId="1" applyNumberFormat="1" applyFont="1"/>
    <xf numFmtId="164" fontId="40" fillId="0" borderId="0" xfId="1" applyNumberFormat="1" applyFont="1"/>
    <xf numFmtId="0" fontId="37" fillId="0" borderId="0" xfId="0" applyFont="1"/>
    <xf numFmtId="0" fontId="44" fillId="0" borderId="0" xfId="0" applyFont="1" applyAlignment="1">
      <alignment wrapText="1"/>
    </xf>
    <xf numFmtId="1" fontId="40" fillId="0" borderId="0" xfId="0" applyNumberFormat="1" applyFont="1"/>
    <xf numFmtId="0" fontId="40" fillId="0" borderId="0" xfId="0" applyFont="1"/>
    <xf numFmtId="164" fontId="43" fillId="0" borderId="0" xfId="1" applyNumberFormat="1" applyFont="1" applyFill="1"/>
    <xf numFmtId="164" fontId="6" fillId="0" borderId="0" xfId="1" applyNumberFormat="1" applyFont="1" applyBorder="1"/>
    <xf numFmtId="164" fontId="6" fillId="0" borderId="0" xfId="1" applyNumberFormat="1" applyFont="1" applyFill="1" applyAlignment="1">
      <alignment horizontal="right"/>
    </xf>
    <xf numFmtId="164" fontId="20" fillId="0" borderId="0" xfId="0" applyNumberFormat="1" applyFont="1"/>
    <xf numFmtId="164" fontId="6" fillId="0" borderId="0" xfId="1" applyNumberFormat="1" applyFont="1" applyFill="1" applyBorder="1"/>
    <xf numFmtId="164" fontId="17" fillId="0" borderId="0" xfId="0" applyNumberFormat="1" applyFont="1" applyAlignment="1">
      <alignment wrapText="1"/>
    </xf>
    <xf numFmtId="164" fontId="6" fillId="0" borderId="0" xfId="1" applyNumberFormat="1" applyFont="1" applyFill="1" applyAlignment="1">
      <alignment wrapText="1"/>
    </xf>
    <xf numFmtId="164" fontId="6" fillId="0" borderId="0" xfId="0" applyNumberFormat="1" applyFont="1" applyAlignment="1">
      <alignment wrapText="1"/>
    </xf>
    <xf numFmtId="10" fontId="40" fillId="0" borderId="0" xfId="0" applyNumberFormat="1" applyFont="1"/>
    <xf numFmtId="167" fontId="6" fillId="0" borderId="0" xfId="1" applyNumberFormat="1" applyFont="1"/>
    <xf numFmtId="10" fontId="0" fillId="0" borderId="0" xfId="1" applyNumberFormat="1" applyFont="1"/>
    <xf numFmtId="0" fontId="22" fillId="0" borderId="0" xfId="1" applyNumberFormat="1" applyFont="1" applyFill="1" applyAlignment="1">
      <alignment wrapText="1"/>
    </xf>
    <xf numFmtId="0" fontId="6" fillId="0" borderId="0" xfId="1" applyNumberFormat="1" applyFont="1" applyFill="1"/>
    <xf numFmtId="0" fontId="17" fillId="0" borderId="0" xfId="1" applyNumberFormat="1" applyFont="1" applyFill="1" applyBorder="1" applyAlignment="1">
      <alignment wrapText="1"/>
    </xf>
    <xf numFmtId="0" fontId="5" fillId="0" borderId="0" xfId="0" applyFont="1"/>
    <xf numFmtId="1" fontId="5" fillId="0" borderId="0" xfId="0" applyNumberFormat="1" applyFont="1"/>
    <xf numFmtId="164" fontId="5" fillId="0" borderId="0" xfId="1" applyNumberFormat="1" applyFont="1"/>
    <xf numFmtId="169" fontId="6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4" fillId="0" borderId="0" xfId="0" applyNumberFormat="1" applyFont="1"/>
    <xf numFmtId="171" fontId="6" fillId="0" borderId="0" xfId="0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 applyFill="1"/>
    <xf numFmtId="0" fontId="3" fillId="0" borderId="0" xfId="1" applyNumberFormat="1" applyFont="1" applyFill="1"/>
    <xf numFmtId="164" fontId="3" fillId="0" borderId="0" xfId="0" applyNumberFormat="1" applyFont="1"/>
    <xf numFmtId="164" fontId="3" fillId="0" borderId="0" xfId="1" applyNumberFormat="1" applyFont="1" applyBorder="1"/>
    <xf numFmtId="0" fontId="3" fillId="0" borderId="0" xfId="0" applyFont="1"/>
    <xf numFmtId="167" fontId="3" fillId="0" borderId="0" xfId="0" applyNumberFormat="1" applyFont="1"/>
    <xf numFmtId="164" fontId="2" fillId="0" borderId="0" xfId="1" applyNumberFormat="1" applyFont="1" applyFill="1"/>
    <xf numFmtId="0" fontId="2" fillId="0" borderId="0" xfId="1" applyNumberFormat="1" applyFont="1" applyFill="1"/>
    <xf numFmtId="0" fontId="2" fillId="0" borderId="0" xfId="0" applyFont="1"/>
    <xf numFmtId="166" fontId="2" fillId="0" borderId="0" xfId="1" applyNumberFormat="1" applyFont="1" applyFill="1"/>
    <xf numFmtId="167" fontId="2" fillId="0" borderId="0" xfId="1" applyNumberFormat="1" applyFont="1" applyFill="1"/>
    <xf numFmtId="10" fontId="2" fillId="0" borderId="0" xfId="1" applyNumberFormat="1" applyFont="1" applyFill="1"/>
    <xf numFmtId="164" fontId="2" fillId="0" borderId="0" xfId="1" applyNumberFormat="1" applyFont="1"/>
    <xf numFmtId="11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 applyFill="1" applyAlignment="1">
      <alignment horizontal="right"/>
    </xf>
    <xf numFmtId="2" fontId="2" fillId="0" borderId="0" xfId="0" applyNumberFormat="1" applyFont="1"/>
    <xf numFmtId="167" fontId="2" fillId="0" borderId="0" xfId="0" applyNumberFormat="1" applyFont="1"/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64" fontId="1" fillId="0" borderId="0" xfId="0" applyNumberFormat="1" applyFont="1"/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1"/>
  <sheetViews>
    <sheetView zoomScaleNormal="100" workbookViewId="0">
      <pane ySplit="1" topLeftCell="A160" activePane="bottomLeft" state="frozen"/>
      <selection activeCell="B1" sqref="B1"/>
      <selection pane="bottomLeft" activeCell="L187" sqref="L187"/>
    </sheetView>
  </sheetViews>
  <sheetFormatPr defaultColWidth="10.58203125" defaultRowHeight="15.5"/>
  <cols>
    <col min="3" max="3" width="12.33203125" bestFit="1" customWidth="1"/>
    <col min="4" max="4" width="16" style="21" bestFit="1" customWidth="1"/>
    <col min="6" max="6" width="17.08203125" customWidth="1"/>
    <col min="7" max="7" width="12.5" bestFit="1" customWidth="1"/>
    <col min="8" max="10" width="8.58203125" customWidth="1"/>
    <col min="13" max="14" width="10.58203125" style="7"/>
    <col min="16" max="17" width="8.58203125" customWidth="1"/>
    <col min="18" max="18" width="10.58203125" style="7"/>
    <col min="20" max="22" width="8.58203125" customWidth="1"/>
    <col min="24" max="29" width="10.58203125" style="8"/>
    <col min="32" max="32" width="10.58203125" style="8"/>
    <col min="33" max="33" width="8.58203125" customWidth="1"/>
    <col min="37" max="49" width="8.58203125" customWidth="1"/>
  </cols>
  <sheetData>
    <row r="1" spans="1:52" s="3" customFormat="1" ht="77.5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4.5">
      <c r="A2" s="46">
        <v>1982</v>
      </c>
      <c r="B2" s="46">
        <v>1</v>
      </c>
      <c r="C2" s="46" t="str">
        <f t="shared" ref="C2:C33" si="0">A2&amp;"Q"&amp;B2</f>
        <v>1982Q1</v>
      </c>
      <c r="D2" s="46">
        <v>1018.391357421875</v>
      </c>
      <c r="E2" s="46"/>
      <c r="F2" s="46">
        <v>768.854248046875</v>
      </c>
      <c r="G2" s="44"/>
      <c r="H2" s="46">
        <v>611.56121826171875</v>
      </c>
      <c r="I2" s="46">
        <v>646.415771484375</v>
      </c>
      <c r="J2" s="46">
        <v>811.63409423828125</v>
      </c>
      <c r="K2" s="46"/>
      <c r="L2" s="46"/>
      <c r="M2" s="47">
        <f t="shared" ref="M2:M33" si="1">H2/J2</f>
        <v>0.75349375119051532</v>
      </c>
      <c r="N2" s="47">
        <f>I2/J2</f>
        <v>0.79643742922238414</v>
      </c>
      <c r="O2" s="46"/>
      <c r="P2" s="46">
        <v>989.63690185546875</v>
      </c>
      <c r="Q2" s="46">
        <v>604.2576904296875</v>
      </c>
      <c r="R2" s="47">
        <f t="shared" ref="R2:R33" si="2">Q2/P2</f>
        <v>0.610585245251835</v>
      </c>
      <c r="T2" s="46">
        <v>365.57891845703125</v>
      </c>
      <c r="U2" s="46">
        <v>1266.9925537109375</v>
      </c>
      <c r="V2" s="46">
        <v>1761.5762939453125</v>
      </c>
      <c r="W2" s="46"/>
      <c r="X2" s="46"/>
      <c r="Y2" s="46"/>
      <c r="Z2" s="46"/>
      <c r="AA2" s="46"/>
      <c r="AB2" s="46"/>
      <c r="AD2" s="46">
        <v>858.38970947265625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4.5">
      <c r="A3" s="46">
        <v>1982</v>
      </c>
      <c r="B3" s="46">
        <v>2</v>
      </c>
      <c r="C3" s="46" t="str">
        <f t="shared" si="0"/>
        <v>1982Q2</v>
      </c>
      <c r="D3" s="46">
        <v>1013.9911499023438</v>
      </c>
      <c r="E3" s="48"/>
      <c r="F3" s="46">
        <v>769.7435302734375</v>
      </c>
      <c r="G3" s="44"/>
      <c r="H3" s="46">
        <v>621.9041748046875</v>
      </c>
      <c r="I3" s="46">
        <v>649.40203857421875</v>
      </c>
      <c r="J3" s="46">
        <v>808.5452880859375</v>
      </c>
      <c r="K3" s="46"/>
      <c r="L3" s="46"/>
      <c r="M3" s="47">
        <f t="shared" si="1"/>
        <v>0.76916430528822455</v>
      </c>
      <c r="N3" s="47">
        <f t="shared" ref="N3:N33" si="3">I3/J3</f>
        <v>0.80317336350019775</v>
      </c>
      <c r="O3" s="46"/>
      <c r="P3" s="46">
        <v>993.04425048828125</v>
      </c>
      <c r="Q3" s="46">
        <v>606.474609375</v>
      </c>
      <c r="R3" s="47">
        <f t="shared" si="2"/>
        <v>0.61072264310154922</v>
      </c>
      <c r="T3" s="46">
        <v>370.93423461914063</v>
      </c>
      <c r="U3" s="46">
        <v>1268.0953369140625</v>
      </c>
      <c r="V3" s="46">
        <v>1757.796630859375</v>
      </c>
      <c r="W3" s="46"/>
      <c r="X3" s="46"/>
      <c r="Y3" s="46"/>
      <c r="Z3" s="46"/>
      <c r="AA3" s="46"/>
      <c r="AB3" s="46"/>
      <c r="AD3" s="46">
        <v>855.172607421875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4.5">
      <c r="A4" s="46">
        <v>1982</v>
      </c>
      <c r="B4" s="46">
        <v>3</v>
      </c>
      <c r="C4" s="46" t="str">
        <f t="shared" si="0"/>
        <v>1982Q3</v>
      </c>
      <c r="D4" s="46">
        <v>990.06597900390625</v>
      </c>
      <c r="E4" s="46"/>
      <c r="F4" s="46">
        <v>744.60546875</v>
      </c>
      <c r="G4" s="44"/>
      <c r="H4" s="46">
        <v>587.1029052734375</v>
      </c>
      <c r="I4" s="46">
        <v>625.3387451171875</v>
      </c>
      <c r="J4" s="46">
        <v>787.06072998046875</v>
      </c>
      <c r="K4" s="46"/>
      <c r="L4" s="46"/>
      <c r="M4" s="47">
        <f t="shared" si="1"/>
        <v>0.7459435884801503</v>
      </c>
      <c r="N4" s="47">
        <f t="shared" si="3"/>
        <v>0.79452413428466384</v>
      </c>
      <c r="O4" s="46"/>
      <c r="P4" s="46">
        <v>963.52337646484375</v>
      </c>
      <c r="Q4" s="46">
        <v>588.4774169921875</v>
      </c>
      <c r="R4" s="47">
        <f t="shared" si="2"/>
        <v>0.61075572359365526</v>
      </c>
      <c r="T4" s="46">
        <v>366.97723388671875</v>
      </c>
      <c r="U4" s="46">
        <v>1253.07177734375</v>
      </c>
      <c r="V4" s="46">
        <v>1730.9737548828125</v>
      </c>
      <c r="W4" s="46"/>
      <c r="X4" s="46"/>
      <c r="Y4" s="46"/>
      <c r="Z4" s="46"/>
      <c r="AA4" s="46"/>
      <c r="AB4" s="46"/>
      <c r="AD4" s="46">
        <v>837.445556640625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4.5">
      <c r="A5" s="46">
        <v>1982</v>
      </c>
      <c r="B5" s="46">
        <v>4</v>
      </c>
      <c r="C5" s="46" t="str">
        <f t="shared" si="0"/>
        <v>1982Q4</v>
      </c>
      <c r="D5" s="46">
        <v>1016.7431030273438</v>
      </c>
      <c r="E5" s="46"/>
      <c r="F5" s="46">
        <v>742.06976318359375</v>
      </c>
      <c r="G5" s="44"/>
      <c r="H5" s="46">
        <v>580.33245849609375</v>
      </c>
      <c r="I5" s="46">
        <v>624.480712890625</v>
      </c>
      <c r="J5" s="46">
        <v>787.7601318359375</v>
      </c>
      <c r="K5" s="46"/>
      <c r="L5" s="46"/>
      <c r="M5" s="47">
        <f t="shared" si="1"/>
        <v>0.73668675913260917</v>
      </c>
      <c r="N5" s="47">
        <f>I5/J5</f>
        <v>0.79272952216459991</v>
      </c>
      <c r="O5" s="46"/>
      <c r="P5" s="46">
        <v>962.4140625</v>
      </c>
      <c r="Q5" s="46">
        <v>588.67742919921875</v>
      </c>
      <c r="R5" s="47">
        <f t="shared" si="2"/>
        <v>0.61166752662575397</v>
      </c>
      <c r="T5" s="46">
        <v>326.48196411132813</v>
      </c>
      <c r="U5" s="46">
        <v>1256.6123046875</v>
      </c>
      <c r="V5" s="46">
        <v>1759.7427978515625</v>
      </c>
      <c r="W5" s="46"/>
      <c r="X5" s="46"/>
      <c r="Y5" s="46"/>
      <c r="Z5" s="46"/>
      <c r="AA5" s="46"/>
      <c r="AB5" s="46"/>
      <c r="AD5" s="46">
        <v>846.42767333984375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4.5">
      <c r="A6" s="46">
        <v>1983</v>
      </c>
      <c r="B6" s="46">
        <v>1</v>
      </c>
      <c r="C6" s="46" t="str">
        <f t="shared" si="0"/>
        <v>1983Q1</v>
      </c>
      <c r="D6" s="46">
        <v>1025.944580078125</v>
      </c>
      <c r="E6" s="46"/>
      <c r="F6" s="46">
        <v>770.31793212890625</v>
      </c>
      <c r="G6" s="44"/>
      <c r="H6" s="46">
        <v>603.03289794921875</v>
      </c>
      <c r="I6" s="46">
        <v>622.97662353515625</v>
      </c>
      <c r="J6" s="46">
        <v>814.4090576171875</v>
      </c>
      <c r="K6" s="46"/>
      <c r="L6" s="46"/>
      <c r="M6" s="47">
        <f t="shared" si="1"/>
        <v>0.7404545569686849</v>
      </c>
      <c r="N6" s="47">
        <f t="shared" si="3"/>
        <v>0.76494314215742187</v>
      </c>
      <c r="O6" s="46"/>
      <c r="P6" s="46">
        <v>988.86041259765625</v>
      </c>
      <c r="Q6" s="46">
        <v>611.76324462890625</v>
      </c>
      <c r="R6" s="47">
        <f t="shared" si="2"/>
        <v>0.61865480388870431</v>
      </c>
      <c r="T6" s="46">
        <v>355.99658203125</v>
      </c>
      <c r="U6" s="46">
        <v>1277.8941650390625</v>
      </c>
      <c r="V6" s="46">
        <v>1784.5423583984375</v>
      </c>
      <c r="W6" s="46"/>
      <c r="X6" s="46"/>
      <c r="Y6" s="46"/>
      <c r="Z6" s="46"/>
      <c r="AA6" s="46"/>
      <c r="AB6" s="46"/>
      <c r="AD6" s="46">
        <v>876.8245849609375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4.5">
      <c r="A7" s="46">
        <v>1983</v>
      </c>
      <c r="B7" s="46">
        <v>2</v>
      </c>
      <c r="C7" s="46" t="str">
        <f t="shared" si="0"/>
        <v>1983Q2</v>
      </c>
      <c r="D7" s="46">
        <v>1014.2189331054688</v>
      </c>
      <c r="E7" s="46"/>
      <c r="F7" s="46">
        <v>776.8902587890625</v>
      </c>
      <c r="G7" s="44"/>
      <c r="H7" s="46">
        <v>590.956787109375</v>
      </c>
      <c r="I7" s="46">
        <v>645.91986083984375</v>
      </c>
      <c r="J7" s="46">
        <v>821.46429443359375</v>
      </c>
      <c r="K7" s="46"/>
      <c r="L7" s="46"/>
      <c r="M7" s="47">
        <f t="shared" si="1"/>
        <v>0.71939436822003866</v>
      </c>
      <c r="N7" s="47">
        <f t="shared" si="3"/>
        <v>0.78630302645741978</v>
      </c>
      <c r="O7" s="46"/>
      <c r="P7" s="46">
        <v>994.54302978515625</v>
      </c>
      <c r="Q7" s="46">
        <v>614.842529296875</v>
      </c>
      <c r="R7" s="47">
        <f t="shared" si="2"/>
        <v>0.61821611622947559</v>
      </c>
      <c r="T7" s="46">
        <v>393.01815795898438</v>
      </c>
      <c r="U7" s="46">
        <v>1281.89697265625</v>
      </c>
      <c r="V7" s="46">
        <v>1824.055419921875</v>
      </c>
      <c r="W7" s="46"/>
      <c r="X7" s="46"/>
      <c r="Y7" s="46"/>
      <c r="Z7" s="46"/>
      <c r="AA7" s="46"/>
      <c r="AB7" s="46"/>
      <c r="AD7" s="46">
        <v>874.18994140625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4.5">
      <c r="A8" s="46">
        <v>1983</v>
      </c>
      <c r="B8" s="46">
        <v>3</v>
      </c>
      <c r="C8" s="46" t="str">
        <f t="shared" si="0"/>
        <v>1983Q3</v>
      </c>
      <c r="D8" s="46">
        <v>1004.4212646484375</v>
      </c>
      <c r="E8" s="46"/>
      <c r="F8" s="46">
        <v>785.225830078125</v>
      </c>
      <c r="G8" s="44"/>
      <c r="H8" s="46">
        <v>591.78765869140625</v>
      </c>
      <c r="I8" s="46">
        <v>638.6328125</v>
      </c>
      <c r="J8" s="46">
        <v>835.0836181640625</v>
      </c>
      <c r="K8" s="46"/>
      <c r="L8" s="46"/>
      <c r="M8" s="47">
        <f t="shared" si="1"/>
        <v>0.70865676899812236</v>
      </c>
      <c r="N8" s="47">
        <f t="shared" si="3"/>
        <v>0.76475313203250106</v>
      </c>
      <c r="O8" s="46"/>
      <c r="P8" s="46">
        <v>1010.4786376953125</v>
      </c>
      <c r="Q8" s="46">
        <v>610.2508544921875</v>
      </c>
      <c r="R8" s="47">
        <f t="shared" si="2"/>
        <v>0.60392256869877059</v>
      </c>
      <c r="T8" s="46">
        <v>416.396728515625</v>
      </c>
      <c r="U8" s="46">
        <v>1287.1322021484375</v>
      </c>
      <c r="V8" s="46">
        <v>1825.406494140625</v>
      </c>
      <c r="W8" s="46"/>
      <c r="X8" s="46"/>
      <c r="Y8" s="46"/>
      <c r="Z8" s="46"/>
      <c r="AA8" s="46"/>
      <c r="AB8" s="46"/>
      <c r="AD8" s="46">
        <v>871.2711181640625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4.5">
      <c r="A9" s="46">
        <v>1983</v>
      </c>
      <c r="B9" s="46">
        <v>4</v>
      </c>
      <c r="C9" s="46" t="str">
        <f t="shared" si="0"/>
        <v>1983Q4</v>
      </c>
      <c r="D9" s="46">
        <v>1016.8702392578125</v>
      </c>
      <c r="E9" s="46"/>
      <c r="F9" s="46">
        <v>798.486572265625</v>
      </c>
      <c r="G9" s="44"/>
      <c r="H9" s="46">
        <v>619.794921875</v>
      </c>
      <c r="I9" s="46">
        <v>638.70977783203125</v>
      </c>
      <c r="J9" s="46">
        <v>843.4273681640625</v>
      </c>
      <c r="K9" s="46"/>
      <c r="L9" s="46"/>
      <c r="M9" s="47">
        <f t="shared" si="1"/>
        <v>0.73485275113154525</v>
      </c>
      <c r="N9" s="47">
        <f t="shared" si="3"/>
        <v>0.757278933481075</v>
      </c>
      <c r="O9" s="46"/>
      <c r="P9" s="46">
        <v>1016.6902465820313</v>
      </c>
      <c r="Q9" s="46">
        <v>618.30853271484375</v>
      </c>
      <c r="R9" s="47">
        <f t="shared" si="2"/>
        <v>0.60815822202830172</v>
      </c>
      <c r="T9" s="46">
        <v>416.86325073242188</v>
      </c>
      <c r="U9" s="46">
        <v>1296.862060546875</v>
      </c>
      <c r="V9" s="46">
        <v>1862.8643798828125</v>
      </c>
      <c r="W9" s="46"/>
      <c r="X9" s="46"/>
      <c r="Y9" s="46"/>
      <c r="Z9" s="46"/>
      <c r="AA9" s="46"/>
      <c r="AB9" s="46"/>
      <c r="AD9" s="46">
        <v>875.86181640625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4.5">
      <c r="A10" s="46">
        <v>1984</v>
      </c>
      <c r="B10" s="46">
        <v>1</v>
      </c>
      <c r="C10" s="46" t="str">
        <f t="shared" si="0"/>
        <v>1984Q1</v>
      </c>
      <c r="D10" s="46">
        <v>1018.423583984375</v>
      </c>
      <c r="E10" s="46"/>
      <c r="F10" s="46">
        <v>800.64776611328125</v>
      </c>
      <c r="G10" s="44"/>
      <c r="H10" s="46">
        <v>635.06329345703125</v>
      </c>
      <c r="I10" s="46">
        <v>648.3258056640625</v>
      </c>
      <c r="J10" s="46">
        <v>844.2210693359375</v>
      </c>
      <c r="K10" s="46"/>
      <c r="L10" s="46"/>
      <c r="M10" s="47">
        <f t="shared" si="1"/>
        <v>0.7522476239032635</v>
      </c>
      <c r="N10" s="47">
        <f t="shared" si="3"/>
        <v>0.76795738606006858</v>
      </c>
      <c r="O10" s="46"/>
      <c r="P10" s="46">
        <v>1018.8718872070313</v>
      </c>
      <c r="Q10" s="46">
        <v>624.46307373046875</v>
      </c>
      <c r="R10" s="47">
        <f t="shared" si="2"/>
        <v>0.6128965589994535</v>
      </c>
      <c r="T10" s="46">
        <v>415.06710815429688</v>
      </c>
      <c r="U10" s="46">
        <v>1296.71044921875</v>
      </c>
      <c r="V10" s="46">
        <v>1855.537841796875</v>
      </c>
      <c r="W10" s="46"/>
      <c r="X10" s="46"/>
      <c r="Y10" s="46"/>
      <c r="Z10" s="46"/>
      <c r="AA10" s="46"/>
      <c r="AB10" s="46"/>
      <c r="AD10" s="46">
        <v>879.58837890625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4.5">
      <c r="A11" s="46">
        <v>1984</v>
      </c>
      <c r="B11" s="46">
        <v>2</v>
      </c>
      <c r="C11" s="46" t="str">
        <f t="shared" si="0"/>
        <v>1984Q2</v>
      </c>
      <c r="D11" s="46">
        <v>1008.908447265625</v>
      </c>
      <c r="E11" s="46"/>
      <c r="F11" s="46">
        <v>812.75921630859375</v>
      </c>
      <c r="G11" s="44"/>
      <c r="H11" s="46">
        <v>615.54827880859375</v>
      </c>
      <c r="I11" s="46">
        <v>666.733154296875</v>
      </c>
      <c r="J11" s="46">
        <v>858.9246826171875</v>
      </c>
      <c r="K11" s="46"/>
      <c r="L11" s="46"/>
      <c r="M11" s="47">
        <f t="shared" si="1"/>
        <v>0.71664988940937946</v>
      </c>
      <c r="N11" s="47">
        <f t="shared" si="3"/>
        <v>0.77624169824216127</v>
      </c>
      <c r="O11" s="46"/>
      <c r="P11" s="46">
        <v>1024.1783447265625</v>
      </c>
      <c r="Q11" s="46">
        <v>628.63421630859375</v>
      </c>
      <c r="R11" s="47">
        <f t="shared" si="2"/>
        <v>0.61379370062391625</v>
      </c>
      <c r="T11" s="46">
        <v>432.74237060546875</v>
      </c>
      <c r="U11" s="46">
        <v>1299.9027099609375</v>
      </c>
      <c r="V11" s="46">
        <v>1866.8309326171875</v>
      </c>
      <c r="W11" s="46"/>
      <c r="X11" s="46"/>
      <c r="Y11" s="46"/>
      <c r="Z11" s="46"/>
      <c r="AA11" s="46"/>
      <c r="AB11" s="46"/>
      <c r="AD11" s="46">
        <v>880.735595703125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4.5">
      <c r="A12" s="46">
        <v>1984</v>
      </c>
      <c r="B12" s="46">
        <v>3</v>
      </c>
      <c r="C12" s="46" t="str">
        <f t="shared" si="0"/>
        <v>1984Q3</v>
      </c>
      <c r="D12" s="46">
        <v>997.11431884765625</v>
      </c>
      <c r="E12" s="46"/>
      <c r="F12" s="46">
        <v>811.05975341796875</v>
      </c>
      <c r="G12" s="44"/>
      <c r="H12" s="46">
        <v>615.26116943359375</v>
      </c>
      <c r="I12" s="46">
        <v>638.54925537109375</v>
      </c>
      <c r="J12" s="46">
        <v>861.876708984375</v>
      </c>
      <c r="K12" s="46"/>
      <c r="L12" s="46"/>
      <c r="M12" s="47">
        <f t="shared" si="1"/>
        <v>0.71386216035308581</v>
      </c>
      <c r="N12" s="47">
        <f t="shared" si="3"/>
        <v>0.74088236602141433</v>
      </c>
      <c r="O12" s="46"/>
      <c r="P12" s="46">
        <v>1030.8326416015625</v>
      </c>
      <c r="Q12" s="46">
        <v>623.79364013671875</v>
      </c>
      <c r="R12" s="47">
        <f t="shared" si="2"/>
        <v>0.60513570773967351</v>
      </c>
      <c r="T12" s="46">
        <v>442.56884765625</v>
      </c>
      <c r="U12" s="46">
        <v>1299.85595703125</v>
      </c>
      <c r="V12" s="46">
        <v>1863.379638671875</v>
      </c>
      <c r="W12" s="46"/>
      <c r="X12" s="46"/>
      <c r="Y12" s="46"/>
      <c r="Z12" s="46"/>
      <c r="AA12" s="46"/>
      <c r="AB12" s="46"/>
      <c r="AD12" s="46">
        <v>877.74774169921875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4.5">
      <c r="A13" s="46">
        <v>1984</v>
      </c>
      <c r="B13" s="46">
        <v>4</v>
      </c>
      <c r="C13" s="46" t="str">
        <f t="shared" si="0"/>
        <v>1984Q4</v>
      </c>
      <c r="D13" s="46">
        <v>1028.5040283203125</v>
      </c>
      <c r="E13" s="46"/>
      <c r="F13" s="46">
        <v>824.5555419921875</v>
      </c>
      <c r="G13" s="44"/>
      <c r="H13" s="46">
        <v>636.51495361328125</v>
      </c>
      <c r="I13" s="46">
        <v>657.79803466796875</v>
      </c>
      <c r="J13" s="46">
        <v>872.63800048828125</v>
      </c>
      <c r="K13" s="46"/>
      <c r="L13" s="46"/>
      <c r="M13" s="47">
        <f t="shared" si="1"/>
        <v>0.7294146636487544</v>
      </c>
      <c r="N13" s="47">
        <f t="shared" si="3"/>
        <v>0.75380402217173714</v>
      </c>
      <c r="O13" s="46"/>
      <c r="P13" s="46">
        <v>1057.457763671875</v>
      </c>
      <c r="Q13" s="46">
        <v>631.46832275390625</v>
      </c>
      <c r="R13" s="47">
        <f t="shared" si="2"/>
        <v>0.59715701605066507</v>
      </c>
      <c r="T13" s="46">
        <v>439.64364624023438</v>
      </c>
      <c r="U13" s="46">
        <v>1318.0242919921875</v>
      </c>
      <c r="V13" s="46">
        <v>1887.1844482421875</v>
      </c>
      <c r="W13" s="46"/>
      <c r="X13" s="46"/>
      <c r="Y13" s="46"/>
      <c r="Z13" s="46"/>
      <c r="AA13" s="46"/>
      <c r="AB13" s="46"/>
      <c r="AD13" s="46">
        <v>888.00811767578125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4.5">
      <c r="A14" s="46">
        <v>1985</v>
      </c>
      <c r="B14" s="46">
        <v>1</v>
      </c>
      <c r="C14" s="46" t="str">
        <f t="shared" si="0"/>
        <v>1985Q1</v>
      </c>
      <c r="D14" s="46">
        <v>1022.1871948242188</v>
      </c>
      <c r="E14" s="46"/>
      <c r="F14" s="46">
        <v>807.29736328125</v>
      </c>
      <c r="G14" s="44"/>
      <c r="H14" s="46">
        <v>636.608154296875</v>
      </c>
      <c r="I14" s="46">
        <v>649.28997802734375</v>
      </c>
      <c r="J14" s="46">
        <v>856.71844482421875</v>
      </c>
      <c r="K14" s="46"/>
      <c r="L14" s="46"/>
      <c r="M14" s="47">
        <f t="shared" si="1"/>
        <v>0.74307744643865359</v>
      </c>
      <c r="N14" s="47">
        <f t="shared" si="3"/>
        <v>0.75788023702532148</v>
      </c>
      <c r="O14" s="46"/>
      <c r="P14" s="46">
        <v>1040.6962890625</v>
      </c>
      <c r="Q14" s="46">
        <v>629.359375</v>
      </c>
      <c r="R14" s="47">
        <f t="shared" si="2"/>
        <v>0.60474836089494621</v>
      </c>
      <c r="T14" s="46">
        <v>420.7176513671875</v>
      </c>
      <c r="U14" s="46">
        <v>1309.240966796875</v>
      </c>
      <c r="V14" s="46">
        <v>1869.51171875</v>
      </c>
      <c r="W14" s="46"/>
      <c r="X14" s="46"/>
      <c r="Y14" s="46"/>
      <c r="Z14" s="46"/>
      <c r="AA14" s="46"/>
      <c r="AB14" s="46"/>
      <c r="AD14" s="46">
        <v>878.79437255859375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4.5">
      <c r="A15" s="46">
        <v>1985</v>
      </c>
      <c r="B15" s="46">
        <v>2</v>
      </c>
      <c r="C15" s="46" t="str">
        <f t="shared" si="0"/>
        <v>1985Q2</v>
      </c>
      <c r="D15" s="46">
        <v>1046.1419677734375</v>
      </c>
      <c r="E15" s="46"/>
      <c r="F15" s="46">
        <v>832.08447265625</v>
      </c>
      <c r="G15" s="44"/>
      <c r="H15" s="46">
        <v>644.3250732421875</v>
      </c>
      <c r="I15" s="46">
        <v>660.517822265625</v>
      </c>
      <c r="J15" s="46">
        <v>880.61822509765625</v>
      </c>
      <c r="K15" s="46"/>
      <c r="L15" s="46"/>
      <c r="M15" s="47">
        <f t="shared" si="1"/>
        <v>0.73167356168529785</v>
      </c>
      <c r="N15" s="47">
        <f t="shared" si="3"/>
        <v>0.75006149480085627</v>
      </c>
      <c r="O15" s="46"/>
      <c r="P15" s="46">
        <v>1060.920166015625</v>
      </c>
      <c r="Q15" s="46">
        <v>642.6134033203125</v>
      </c>
      <c r="R15" s="47">
        <f t="shared" si="2"/>
        <v>0.6057132514821556</v>
      </c>
      <c r="T15" s="46">
        <v>439.76043701171875</v>
      </c>
      <c r="U15" s="46">
        <v>1347.7135009765625</v>
      </c>
      <c r="V15" s="46">
        <v>1886.1021728515625</v>
      </c>
      <c r="W15" s="46"/>
      <c r="X15" s="46"/>
      <c r="Y15" s="46"/>
      <c r="Z15" s="46"/>
      <c r="AA15" s="46"/>
      <c r="AB15" s="46"/>
      <c r="AD15" s="46">
        <v>897.4093017578125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4.5">
      <c r="A16" s="46">
        <v>1985</v>
      </c>
      <c r="B16" s="46">
        <v>3</v>
      </c>
      <c r="C16" s="46" t="str">
        <f t="shared" si="0"/>
        <v>1985Q3</v>
      </c>
      <c r="D16" s="46">
        <v>1018.7017822265625</v>
      </c>
      <c r="E16" s="46"/>
      <c r="F16" s="46">
        <v>824.04718017578125</v>
      </c>
      <c r="G16" s="44"/>
      <c r="H16" s="46">
        <v>615.0167236328125</v>
      </c>
      <c r="I16" s="46">
        <v>663.70062255859375</v>
      </c>
      <c r="J16" s="46">
        <v>875.5849609375</v>
      </c>
      <c r="K16" s="46"/>
      <c r="L16" s="46"/>
      <c r="M16" s="47">
        <f t="shared" si="1"/>
        <v>0.70240667790171529</v>
      </c>
      <c r="N16" s="47">
        <f t="shared" si="3"/>
        <v>0.758008248391979</v>
      </c>
      <c r="O16" s="46"/>
      <c r="P16" s="46">
        <v>1048.3267822265625</v>
      </c>
      <c r="Q16" s="46">
        <v>632.6007080078125</v>
      </c>
      <c r="R16" s="47">
        <f t="shared" si="2"/>
        <v>0.60343846855101713</v>
      </c>
      <c r="T16" s="46">
        <v>446.81948852539063</v>
      </c>
      <c r="U16" s="46">
        <v>1331.399658203125</v>
      </c>
      <c r="V16" s="46">
        <v>1876.464111328125</v>
      </c>
      <c r="W16" s="46"/>
      <c r="X16" s="46"/>
      <c r="Y16" s="46"/>
      <c r="Z16" s="46"/>
      <c r="AA16" s="46"/>
      <c r="AB16" s="46"/>
      <c r="AD16" s="46">
        <v>887.72918701171875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4.5">
      <c r="A17" s="46">
        <v>1985</v>
      </c>
      <c r="B17" s="46">
        <v>4</v>
      </c>
      <c r="C17" s="46" t="str">
        <f t="shared" si="0"/>
        <v>1985Q4</v>
      </c>
      <c r="D17" s="46">
        <v>1041.046630859375</v>
      </c>
      <c r="F17" s="46">
        <v>826.100830078125</v>
      </c>
      <c r="G17" s="44"/>
      <c r="H17" s="46">
        <v>638.74163818359375</v>
      </c>
      <c r="I17" s="46">
        <v>656.13543701171875</v>
      </c>
      <c r="J17" s="46">
        <v>874.07659912109375</v>
      </c>
      <c r="M17" s="47">
        <f t="shared" si="1"/>
        <v>0.73076162755743002</v>
      </c>
      <c r="N17" s="47">
        <f t="shared" si="3"/>
        <v>0.75066125517086213</v>
      </c>
      <c r="P17" s="46">
        <v>1065.2349853515625</v>
      </c>
      <c r="Q17" s="46">
        <v>631.1136474609375</v>
      </c>
      <c r="R17" s="47">
        <f t="shared" si="2"/>
        <v>0.59246425074243059</v>
      </c>
      <c r="S17" s="37"/>
      <c r="T17" s="46">
        <v>436.72747802734375</v>
      </c>
      <c r="U17" s="46">
        <v>1341.44189453125</v>
      </c>
      <c r="V17" s="46">
        <v>1886.5765380859375</v>
      </c>
      <c r="AC17" s="37"/>
      <c r="AD17" s="46">
        <v>885.70556640625</v>
      </c>
      <c r="AF17" s="49"/>
    </row>
    <row r="18" spans="1:32" s="46" customFormat="1" ht="14.5">
      <c r="A18" s="46">
        <v>1986</v>
      </c>
      <c r="B18" s="46">
        <v>1</v>
      </c>
      <c r="C18" s="46" t="str">
        <f t="shared" si="0"/>
        <v>1986Q1</v>
      </c>
      <c r="D18" s="46">
        <v>1044.5111083984375</v>
      </c>
      <c r="F18" s="46">
        <v>822.2203369140625</v>
      </c>
      <c r="G18" s="44"/>
      <c r="H18" s="46">
        <v>642.54486083984375</v>
      </c>
      <c r="I18" s="46">
        <v>629.82086181640625</v>
      </c>
      <c r="J18" s="46">
        <v>871.827880859375</v>
      </c>
      <c r="M18" s="47">
        <f t="shared" si="1"/>
        <v>0.7370088465242437</v>
      </c>
      <c r="N18" s="47">
        <f t="shared" si="3"/>
        <v>0.72241422377497444</v>
      </c>
      <c r="P18" s="46">
        <v>1047.490966796875</v>
      </c>
      <c r="Q18" s="46">
        <v>643.38690185546875</v>
      </c>
      <c r="R18" s="47">
        <f t="shared" si="2"/>
        <v>0.61421713623257579</v>
      </c>
      <c r="S18" s="37"/>
      <c r="T18" s="46">
        <v>425.53631591796875</v>
      </c>
      <c r="U18" s="46">
        <v>1349.83740234375</v>
      </c>
      <c r="V18" s="46">
        <v>1918.857421875</v>
      </c>
      <c r="AC18" s="37"/>
      <c r="AD18" s="46">
        <v>887.776611328125</v>
      </c>
      <c r="AF18" s="49"/>
    </row>
    <row r="19" spans="1:32" s="46" customFormat="1" ht="14.5">
      <c r="A19" s="46">
        <v>1986</v>
      </c>
      <c r="B19" s="46">
        <v>2</v>
      </c>
      <c r="C19" s="46" t="str">
        <f t="shared" si="0"/>
        <v>1986Q2</v>
      </c>
      <c r="D19" s="46">
        <v>1061.4869384765625</v>
      </c>
      <c r="F19" s="46">
        <v>841.24676513671875</v>
      </c>
      <c r="G19" s="44"/>
      <c r="H19" s="46">
        <v>659.29498291015625</v>
      </c>
      <c r="I19" s="46">
        <v>661.02557373046875</v>
      </c>
      <c r="J19" s="46">
        <v>887.2655029296875</v>
      </c>
      <c r="M19" s="47">
        <f t="shared" si="1"/>
        <v>0.74306392025071544</v>
      </c>
      <c r="N19" s="47">
        <f t="shared" si="3"/>
        <v>0.74501439709738448</v>
      </c>
      <c r="P19" s="46">
        <v>1072.5382080078125</v>
      </c>
      <c r="Q19" s="46">
        <v>652.60528564453125</v>
      </c>
      <c r="R19" s="47">
        <f t="shared" si="2"/>
        <v>0.60846810003786611</v>
      </c>
      <c r="S19" s="37"/>
      <c r="T19" s="46">
        <v>441.79000854492188</v>
      </c>
      <c r="U19" s="46">
        <v>1369.5382080078125</v>
      </c>
      <c r="V19" s="46">
        <v>1952.9423828125</v>
      </c>
      <c r="AC19" s="37"/>
      <c r="AD19" s="46">
        <v>902.8218994140625</v>
      </c>
      <c r="AF19" s="49"/>
    </row>
    <row r="20" spans="1:32" s="46" customFormat="1" ht="14.5">
      <c r="A20" s="46">
        <v>1986</v>
      </c>
      <c r="B20" s="46">
        <v>3</v>
      </c>
      <c r="C20" s="46" t="str">
        <f t="shared" si="0"/>
        <v>1986Q3</v>
      </c>
      <c r="D20" s="46">
        <v>1043.2447509765625</v>
      </c>
      <c r="F20" s="46">
        <v>839.2244873046875</v>
      </c>
      <c r="G20" s="44"/>
      <c r="H20" s="46">
        <v>641.68597412109375</v>
      </c>
      <c r="I20" s="46">
        <v>658.71881103515625</v>
      </c>
      <c r="J20" s="46">
        <v>892.21002197265625</v>
      </c>
      <c r="M20" s="47">
        <f t="shared" si="1"/>
        <v>0.71920955640280804</v>
      </c>
      <c r="N20" s="47">
        <f t="shared" si="3"/>
        <v>0.73830017015359661</v>
      </c>
      <c r="P20" s="46">
        <v>1071.8905029296875</v>
      </c>
      <c r="Q20" s="46">
        <v>654.434326171875</v>
      </c>
      <c r="R20" s="47">
        <f t="shared" si="2"/>
        <v>0.61054214435446286</v>
      </c>
      <c r="S20" s="37"/>
      <c r="T20" s="46">
        <v>454.30026245117188</v>
      </c>
      <c r="U20" s="46">
        <v>1367.8846435546875</v>
      </c>
      <c r="V20" s="46">
        <v>1946.6177978515625</v>
      </c>
      <c r="AC20" s="37"/>
      <c r="AD20" s="46">
        <v>900.94903564453125</v>
      </c>
      <c r="AF20" s="49"/>
    </row>
    <row r="21" spans="1:32" s="46" customFormat="1" ht="14.5">
      <c r="A21" s="46">
        <v>1986</v>
      </c>
      <c r="B21" s="46">
        <v>4</v>
      </c>
      <c r="C21" s="46" t="str">
        <f t="shared" si="0"/>
        <v>1986Q4</v>
      </c>
      <c r="D21" s="46">
        <v>1076.9730224609375</v>
      </c>
      <c r="F21" s="46">
        <v>848.0384521484375</v>
      </c>
      <c r="G21" s="44"/>
      <c r="H21" s="46">
        <v>641.8218994140625</v>
      </c>
      <c r="I21" s="46">
        <v>663.36981201171875</v>
      </c>
      <c r="J21" s="46">
        <v>898.6290283203125</v>
      </c>
      <c r="M21" s="47">
        <f t="shared" si="1"/>
        <v>0.71422342166459352</v>
      </c>
      <c r="N21" s="47">
        <f t="shared" si="3"/>
        <v>0.73820207349819045</v>
      </c>
      <c r="P21" s="46">
        <v>1096.5308837890625</v>
      </c>
      <c r="Q21" s="46">
        <v>657.70977783203125</v>
      </c>
      <c r="R21" s="47">
        <f t="shared" si="2"/>
        <v>0.59980962465855503</v>
      </c>
      <c r="S21" s="37"/>
      <c r="T21" s="46">
        <v>445.33840942382813</v>
      </c>
      <c r="U21" s="46">
        <v>1396.3548583984375</v>
      </c>
      <c r="V21" s="46">
        <v>1986.3017578125</v>
      </c>
      <c r="AC21" s="37"/>
      <c r="AD21" s="46">
        <v>906.0218505859375</v>
      </c>
      <c r="AF21" s="49"/>
    </row>
    <row r="22" spans="1:32" s="46" customFormat="1" ht="14.5">
      <c r="A22" s="46">
        <v>1987</v>
      </c>
      <c r="B22" s="46">
        <v>1</v>
      </c>
      <c r="C22" s="46" t="str">
        <f t="shared" si="0"/>
        <v>1987Q1</v>
      </c>
      <c r="D22" s="46">
        <v>1067.02392578125</v>
      </c>
      <c r="F22" s="46">
        <v>838.93890380859375</v>
      </c>
      <c r="G22" s="44"/>
      <c r="H22" s="46">
        <v>655.83123779296875</v>
      </c>
      <c r="I22" s="46">
        <v>648.12957763671875</v>
      </c>
      <c r="J22" s="46">
        <v>891.2158203125</v>
      </c>
      <c r="M22" s="47">
        <f t="shared" si="1"/>
        <v>0.73588374762356112</v>
      </c>
      <c r="N22" s="47">
        <f t="shared" si="3"/>
        <v>0.72724200229014746</v>
      </c>
      <c r="P22" s="46">
        <v>1071.5643310546875</v>
      </c>
      <c r="Q22" s="46">
        <v>657.59765625</v>
      </c>
      <c r="R22" s="47">
        <f t="shared" si="2"/>
        <v>0.61368005372366152</v>
      </c>
      <c r="S22" s="37"/>
      <c r="T22" s="46">
        <v>436.73471069335938</v>
      </c>
      <c r="U22" s="46">
        <v>1386.3076171875</v>
      </c>
      <c r="V22" s="46">
        <v>1996.2186279296875</v>
      </c>
      <c r="AC22" s="37"/>
      <c r="AD22" s="46">
        <v>901.887451171875</v>
      </c>
      <c r="AF22" s="49"/>
    </row>
    <row r="23" spans="1:32" s="46" customFormat="1" ht="14.5">
      <c r="A23" s="46">
        <v>1987</v>
      </c>
      <c r="B23" s="46">
        <v>2</v>
      </c>
      <c r="C23" s="46" t="str">
        <f t="shared" si="0"/>
        <v>1987Q2</v>
      </c>
      <c r="D23" s="46">
        <v>1060.78564453125</v>
      </c>
      <c r="F23" s="46">
        <v>847.79461669921875</v>
      </c>
      <c r="G23" s="44"/>
      <c r="H23" s="46">
        <v>659.927978515625</v>
      </c>
      <c r="I23" s="46">
        <v>683.12506103515625</v>
      </c>
      <c r="J23" s="46">
        <v>896.095703125</v>
      </c>
      <c r="M23" s="47">
        <f t="shared" si="1"/>
        <v>0.73644810059263166</v>
      </c>
      <c r="N23" s="47">
        <f t="shared" si="3"/>
        <v>0.76233493660650264</v>
      </c>
      <c r="P23" s="46">
        <v>1072.8817138671875</v>
      </c>
      <c r="Q23" s="46">
        <v>667.42156982421875</v>
      </c>
      <c r="R23" s="47">
        <f t="shared" si="2"/>
        <v>0.62208308818919733</v>
      </c>
      <c r="S23" s="37"/>
      <c r="T23" s="46">
        <v>457.32748413085938</v>
      </c>
      <c r="U23" s="46">
        <v>1370.5452880859375</v>
      </c>
      <c r="V23" s="46">
        <v>1978.358642578125</v>
      </c>
      <c r="AC23" s="37"/>
      <c r="AD23" s="46">
        <v>899.92779541015625</v>
      </c>
      <c r="AF23" s="49"/>
    </row>
    <row r="24" spans="1:32" s="46" customFormat="1" ht="14.5">
      <c r="A24" s="46">
        <v>1987</v>
      </c>
      <c r="B24" s="46">
        <v>3</v>
      </c>
      <c r="C24" s="46" t="str">
        <f t="shared" si="0"/>
        <v>1987Q3</v>
      </c>
      <c r="D24" s="46">
        <v>1049.6455078125</v>
      </c>
      <c r="F24" s="46">
        <v>846.6181640625</v>
      </c>
      <c r="G24" s="44"/>
      <c r="H24" s="46">
        <v>668.74188232421875</v>
      </c>
      <c r="I24" s="46">
        <v>649.984130859375</v>
      </c>
      <c r="J24" s="46">
        <v>898.512939453125</v>
      </c>
      <c r="M24" s="47">
        <f t="shared" si="1"/>
        <v>0.74427629582189969</v>
      </c>
      <c r="N24" s="47">
        <f t="shared" si="3"/>
        <v>0.72339985582732325</v>
      </c>
      <c r="P24" s="46">
        <v>1076.0816650390625</v>
      </c>
      <c r="Q24" s="46">
        <v>665.631103515625</v>
      </c>
      <c r="R24" s="47">
        <f t="shared" si="2"/>
        <v>0.61856931972859341</v>
      </c>
      <c r="S24" s="37"/>
      <c r="T24" s="46">
        <v>465.04629516601563</v>
      </c>
      <c r="U24" s="46">
        <v>1373.4227294921875</v>
      </c>
      <c r="V24" s="46">
        <v>1961.18896484375</v>
      </c>
      <c r="AC24" s="37"/>
      <c r="AD24" s="46">
        <v>896.63385009765625</v>
      </c>
      <c r="AF24" s="49"/>
    </row>
    <row r="25" spans="1:32" s="46" customFormat="1" ht="14.5">
      <c r="A25" s="46">
        <v>1987</v>
      </c>
      <c r="B25" s="46">
        <v>4</v>
      </c>
      <c r="C25" s="46" t="str">
        <f t="shared" si="0"/>
        <v>1987Q4</v>
      </c>
      <c r="D25" s="46">
        <v>1067.9747314453125</v>
      </c>
      <c r="F25" s="46">
        <v>851.79266357421875</v>
      </c>
      <c r="G25" s="44"/>
      <c r="H25" s="46">
        <v>682.12872314453125</v>
      </c>
      <c r="I25" s="46">
        <v>674.29901123046875</v>
      </c>
      <c r="J25" s="46">
        <v>898.1136474609375</v>
      </c>
      <c r="M25" s="47">
        <f t="shared" si="1"/>
        <v>0.7595127020650243</v>
      </c>
      <c r="N25" s="47">
        <f t="shared" si="3"/>
        <v>0.75079474979228245</v>
      </c>
      <c r="P25" s="46">
        <v>1089.2996826171875</v>
      </c>
      <c r="Q25" s="46">
        <v>674.55499267578125</v>
      </c>
      <c r="R25" s="47">
        <f t="shared" si="2"/>
        <v>0.61925565887899015</v>
      </c>
      <c r="S25" s="37"/>
      <c r="T25" s="46">
        <v>462.12109375</v>
      </c>
      <c r="U25" s="46">
        <v>1382.072021484375</v>
      </c>
      <c r="V25" s="46">
        <v>1993.095703125</v>
      </c>
      <c r="AC25" s="37"/>
      <c r="AD25" s="46">
        <v>898.1700439453125</v>
      </c>
      <c r="AF25" s="49"/>
    </row>
    <row r="26" spans="1:32" s="46" customFormat="1" ht="14.5">
      <c r="A26" s="46">
        <v>1988</v>
      </c>
      <c r="B26" s="46">
        <v>1</v>
      </c>
      <c r="C26" s="46" t="str">
        <f t="shared" si="0"/>
        <v>1988Q1</v>
      </c>
      <c r="D26" s="46">
        <v>1070.830810546875</v>
      </c>
      <c r="F26" s="46">
        <v>847.8372802734375</v>
      </c>
      <c r="G26" s="44"/>
      <c r="H26" s="46">
        <v>676.83428955078125</v>
      </c>
      <c r="I26" s="46">
        <v>688.33966064453125</v>
      </c>
      <c r="J26" s="46">
        <v>895.12750244140625</v>
      </c>
      <c r="M26" s="47">
        <f t="shared" si="1"/>
        <v>0.75613171051582773</v>
      </c>
      <c r="N26" s="47">
        <f t="shared" si="3"/>
        <v>0.76898504265272416</v>
      </c>
      <c r="P26" s="46">
        <v>1080.999267578125</v>
      </c>
      <c r="Q26" s="46">
        <v>670.26336669921875</v>
      </c>
      <c r="R26" s="47">
        <f t="shared" si="2"/>
        <v>0.62004053730848441</v>
      </c>
      <c r="S26" s="37"/>
      <c r="T26" s="46">
        <v>449.6629638671875</v>
      </c>
      <c r="U26" s="46">
        <v>1371.9300537109375</v>
      </c>
      <c r="V26" s="46">
        <v>1997.7205810546875</v>
      </c>
      <c r="AC26" s="37"/>
      <c r="AD26" s="46">
        <v>899.87744140625</v>
      </c>
      <c r="AF26" s="49"/>
    </row>
    <row r="27" spans="1:32" s="46" customFormat="1" ht="14.5">
      <c r="A27" s="46">
        <v>1988</v>
      </c>
      <c r="B27" s="46">
        <v>2</v>
      </c>
      <c r="C27" s="46" t="str">
        <f t="shared" si="0"/>
        <v>1988Q2</v>
      </c>
      <c r="D27" s="46">
        <v>1050.430908203125</v>
      </c>
      <c r="F27" s="46">
        <v>847.791748046875</v>
      </c>
      <c r="G27" s="44"/>
      <c r="H27" s="46">
        <v>676.4111328125</v>
      </c>
      <c r="I27" s="46">
        <v>663.5985107421875</v>
      </c>
      <c r="J27" s="46">
        <v>899.02044677734375</v>
      </c>
      <c r="M27" s="47">
        <f t="shared" si="1"/>
        <v>0.75238681749362213</v>
      </c>
      <c r="N27" s="47">
        <f t="shared" si="3"/>
        <v>0.73813505924247114</v>
      </c>
      <c r="P27" s="46">
        <v>1067.2518310546875</v>
      </c>
      <c r="Q27" s="46">
        <v>678.10784912109375</v>
      </c>
      <c r="R27" s="47">
        <f t="shared" si="2"/>
        <v>0.63537754575784522</v>
      </c>
      <c r="S27" s="37"/>
      <c r="T27" s="46">
        <v>471.07073974609375</v>
      </c>
      <c r="U27" s="46">
        <v>1371.250732421875</v>
      </c>
      <c r="V27" s="46">
        <v>1979.489013671875</v>
      </c>
      <c r="AC27" s="37"/>
      <c r="AD27" s="46">
        <v>892.91864013671875</v>
      </c>
      <c r="AF27" s="49"/>
    </row>
    <row r="28" spans="1:32" s="46" customFormat="1" ht="14.5">
      <c r="A28" s="46">
        <v>1988</v>
      </c>
      <c r="B28" s="46">
        <v>3</v>
      </c>
      <c r="C28" s="46" t="str">
        <f t="shared" si="0"/>
        <v>1988Q3</v>
      </c>
      <c r="D28" s="46">
        <v>1035.06494140625</v>
      </c>
      <c r="F28" s="46">
        <v>843.3179931640625</v>
      </c>
      <c r="G28" s="44"/>
      <c r="H28" s="46">
        <v>680.5899658203125</v>
      </c>
      <c r="I28" s="46">
        <v>665.80743408203125</v>
      </c>
      <c r="J28" s="46">
        <v>891.015380859375</v>
      </c>
      <c r="M28" s="47">
        <f t="shared" si="1"/>
        <v>0.76383638312044688</v>
      </c>
      <c r="N28" s="47">
        <f t="shared" si="3"/>
        <v>0.74724572480428675</v>
      </c>
      <c r="P28" s="46">
        <v>1062.6568603515625</v>
      </c>
      <c r="Q28" s="46">
        <v>679.3441162109375</v>
      </c>
      <c r="R28" s="47">
        <f t="shared" si="2"/>
        <v>0.63928831738420966</v>
      </c>
      <c r="S28" s="37"/>
      <c r="T28" s="46">
        <v>477.09991455078125</v>
      </c>
      <c r="U28" s="46">
        <v>1357.8853759765625</v>
      </c>
      <c r="V28" s="46">
        <v>1965.4249267578125</v>
      </c>
      <c r="AC28" s="37"/>
      <c r="AD28" s="46">
        <v>888.49090576171875</v>
      </c>
      <c r="AF28" s="49"/>
    </row>
    <row r="29" spans="1:32" s="46" customFormat="1" ht="14.5">
      <c r="A29" s="46">
        <v>1988</v>
      </c>
      <c r="B29" s="46">
        <v>4</v>
      </c>
      <c r="C29" s="46" t="str">
        <f t="shared" si="0"/>
        <v>1988Q4</v>
      </c>
      <c r="D29" s="46">
        <v>1053.4405517578125</v>
      </c>
      <c r="F29" s="46">
        <v>843.49798583984375</v>
      </c>
      <c r="G29" s="44"/>
      <c r="H29" s="46">
        <v>675.99774169921875</v>
      </c>
      <c r="I29" s="46">
        <v>643.2989501953125</v>
      </c>
      <c r="J29" s="46">
        <v>904.43255615234375</v>
      </c>
      <c r="M29" s="47">
        <f t="shared" si="1"/>
        <v>0.74742747494082118</v>
      </c>
      <c r="N29" s="47">
        <f t="shared" si="3"/>
        <v>0.7112735447428481</v>
      </c>
      <c r="P29" s="46">
        <v>1065.4609375</v>
      </c>
      <c r="Q29" s="46">
        <v>677.46917724609375</v>
      </c>
      <c r="R29" s="47">
        <f t="shared" si="2"/>
        <v>0.63584609571488282</v>
      </c>
      <c r="S29" s="37"/>
      <c r="T29" s="46">
        <v>469.43948364257813</v>
      </c>
      <c r="U29" s="46">
        <v>1360.7529296875</v>
      </c>
      <c r="V29" s="46">
        <v>2014.275634765625</v>
      </c>
      <c r="AC29" s="37"/>
      <c r="AD29" s="46">
        <v>890.2978515625</v>
      </c>
      <c r="AF29" s="49"/>
    </row>
    <row r="30" spans="1:32" s="46" customFormat="1" ht="14.5">
      <c r="A30" s="46">
        <v>1989</v>
      </c>
      <c r="B30" s="46">
        <v>1</v>
      </c>
      <c r="C30" s="46" t="str">
        <f t="shared" si="0"/>
        <v>1989Q1</v>
      </c>
      <c r="D30" s="46">
        <v>1054.8902587890625</v>
      </c>
      <c r="F30" s="46">
        <v>837.7530517578125</v>
      </c>
      <c r="G30" s="44"/>
      <c r="H30" s="46">
        <v>673.6849365234375</v>
      </c>
      <c r="I30" s="46">
        <v>674.868896484375</v>
      </c>
      <c r="J30" s="46">
        <v>893.81427001953125</v>
      </c>
      <c r="M30" s="47">
        <f t="shared" si="1"/>
        <v>0.75371915522082278</v>
      </c>
      <c r="N30" s="47">
        <f t="shared" si="3"/>
        <v>0.75504377041287118</v>
      </c>
      <c r="P30" s="46">
        <v>1055.5557861328125</v>
      </c>
      <c r="Q30" s="46">
        <v>676.78448486328125</v>
      </c>
      <c r="R30" s="47">
        <f t="shared" si="2"/>
        <v>0.641164108760924</v>
      </c>
      <c r="S30" s="37"/>
      <c r="T30" s="46">
        <v>464.92352294921875</v>
      </c>
      <c r="U30" s="46">
        <v>1354.857177734375</v>
      </c>
      <c r="V30" s="46">
        <v>1972.8948974609375</v>
      </c>
      <c r="AC30" s="37"/>
      <c r="AD30" s="46">
        <v>891.44512939453125</v>
      </c>
      <c r="AF30" s="49"/>
    </row>
    <row r="31" spans="1:32" s="46" customFormat="1" ht="14.5">
      <c r="A31" s="46">
        <v>1989</v>
      </c>
      <c r="B31" s="46">
        <v>2</v>
      </c>
      <c r="C31" s="46" t="str">
        <f t="shared" si="0"/>
        <v>1989Q2</v>
      </c>
      <c r="D31" s="46">
        <v>1040.73046875</v>
      </c>
      <c r="F31" s="46">
        <v>830.21453857421875</v>
      </c>
      <c r="G31" s="44"/>
      <c r="H31" s="46">
        <v>678.5174560546875</v>
      </c>
      <c r="I31" s="46">
        <v>645.19354248046875</v>
      </c>
      <c r="J31" s="46">
        <v>892.8726806640625</v>
      </c>
      <c r="M31" s="47">
        <f t="shared" si="1"/>
        <v>0.75992632628209533</v>
      </c>
      <c r="N31" s="47">
        <f t="shared" si="3"/>
        <v>0.72260419257157071</v>
      </c>
      <c r="P31" s="46">
        <v>1050.732421875</v>
      </c>
      <c r="Q31" s="46">
        <v>677.51788330078125</v>
      </c>
      <c r="R31" s="47">
        <f t="shared" si="2"/>
        <v>0.64480534643803156</v>
      </c>
      <c r="S31" s="37"/>
      <c r="T31" s="46">
        <v>471.570068359375</v>
      </c>
      <c r="U31" s="46">
        <v>1348.4847412109375</v>
      </c>
      <c r="V31" s="46">
        <v>1984.997802734375</v>
      </c>
      <c r="AC31" s="37"/>
      <c r="AD31" s="46">
        <v>881.31622314453125</v>
      </c>
      <c r="AF31" s="49"/>
    </row>
    <row r="32" spans="1:32" s="46" customFormat="1" ht="14.5">
      <c r="A32" s="46">
        <v>1989</v>
      </c>
      <c r="B32" s="46">
        <v>3</v>
      </c>
      <c r="C32" s="46" t="str">
        <f t="shared" si="0"/>
        <v>1989Q3</v>
      </c>
      <c r="D32" s="46">
        <v>1024.86962890625</v>
      </c>
      <c r="F32" s="46">
        <v>835.7630615234375</v>
      </c>
      <c r="G32" s="44"/>
      <c r="H32" s="46">
        <v>675.152587890625</v>
      </c>
      <c r="I32" s="46">
        <v>654.5924072265625</v>
      </c>
      <c r="J32" s="46">
        <v>903.2227783203125</v>
      </c>
      <c r="M32" s="47">
        <f t="shared" si="1"/>
        <v>0.74749287118974062</v>
      </c>
      <c r="N32" s="47">
        <f t="shared" si="3"/>
        <v>0.72472973771086902</v>
      </c>
      <c r="P32" s="46">
        <v>1044.7060546875</v>
      </c>
      <c r="Q32" s="46">
        <v>684.15692138671875</v>
      </c>
      <c r="R32" s="47">
        <f t="shared" si="2"/>
        <v>0.65487982798316291</v>
      </c>
      <c r="S32" s="37"/>
      <c r="T32" s="46">
        <v>481.06643676757813</v>
      </c>
      <c r="U32" s="46">
        <v>1339.260009765625</v>
      </c>
      <c r="V32" s="46">
        <v>1972.4864501953125</v>
      </c>
      <c r="AC32" s="37"/>
      <c r="AD32" s="46">
        <v>889.78924560546875</v>
      </c>
      <c r="AF32" s="49"/>
    </row>
    <row r="33" spans="1:52" s="37" customFormat="1" ht="14.5">
      <c r="A33" s="46">
        <v>1989</v>
      </c>
      <c r="B33" s="46">
        <v>4</v>
      </c>
      <c r="C33" s="46" t="str">
        <f t="shared" si="0"/>
        <v>1989Q4</v>
      </c>
      <c r="D33" s="46">
        <v>1047.9434814453125</v>
      </c>
      <c r="E33" s="46"/>
      <c r="F33" s="46">
        <v>847.80078125</v>
      </c>
      <c r="G33" s="44"/>
      <c r="H33" s="46">
        <v>674.441162109375</v>
      </c>
      <c r="I33" s="46">
        <v>652.95965576171875</v>
      </c>
      <c r="J33" s="46">
        <v>918.83819580078125</v>
      </c>
      <c r="K33" s="46"/>
      <c r="L33" s="46"/>
      <c r="M33" s="47">
        <f t="shared" si="1"/>
        <v>0.73401515652229654</v>
      </c>
      <c r="N33" s="47">
        <f t="shared" si="3"/>
        <v>0.71063616939939533</v>
      </c>
      <c r="O33" s="46"/>
      <c r="P33" s="46">
        <v>1066.6807861328125</v>
      </c>
      <c r="Q33" s="46">
        <v>686.20355224609375</v>
      </c>
      <c r="R33" s="47">
        <f t="shared" si="2"/>
        <v>0.64330731477210135</v>
      </c>
      <c r="T33" s="46">
        <v>475.68630981445313</v>
      </c>
      <c r="U33" s="46">
        <v>1357.0272216796875</v>
      </c>
      <c r="V33" s="46">
        <v>2004.9581298828125</v>
      </c>
      <c r="W33" s="46"/>
      <c r="X33" s="46"/>
      <c r="Y33" s="46"/>
      <c r="Z33" s="46"/>
      <c r="AA33" s="46"/>
      <c r="AB33" s="46"/>
      <c r="AD33" s="46">
        <v>904.72802734375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4.5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1042.840087890625</v>
      </c>
      <c r="E34" s="46"/>
      <c r="F34" s="46">
        <v>837.643310546875</v>
      </c>
      <c r="G34" s="44"/>
      <c r="H34" s="46">
        <v>688.85211181640625</v>
      </c>
      <c r="I34" s="46">
        <v>673.718994140625</v>
      </c>
      <c r="J34" s="46">
        <v>908.0670166015625</v>
      </c>
      <c r="K34" s="46"/>
      <c r="L34" s="46"/>
      <c r="M34" s="47">
        <f t="shared" ref="M34:M65" si="5">H34/J34</f>
        <v>0.75859171098894529</v>
      </c>
      <c r="N34" s="47">
        <f t="shared" ref="N34:N65" si="6">I34/J34</f>
        <v>0.74192651183611524</v>
      </c>
      <c r="O34" s="46"/>
      <c r="P34" s="46">
        <v>1041.2762451171875</v>
      </c>
      <c r="Q34" s="46">
        <v>685.93768310546875</v>
      </c>
      <c r="R34" s="47">
        <f t="shared" ref="R34:R65" si="7">Q34/P34</f>
        <v>0.65874707727368909</v>
      </c>
      <c r="T34" s="46">
        <v>465.0009765625</v>
      </c>
      <c r="U34" s="46">
        <v>1358.350830078125</v>
      </c>
      <c r="V34" s="46">
        <v>1985.167724609375</v>
      </c>
      <c r="W34" s="46"/>
      <c r="X34" s="46"/>
      <c r="Y34" s="46"/>
      <c r="Z34" s="46"/>
      <c r="AA34" s="46"/>
      <c r="AB34" s="46"/>
      <c r="AD34" s="46">
        <v>900.6007080078125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4.5">
      <c r="A35" s="46">
        <v>1990</v>
      </c>
      <c r="B35" s="46">
        <v>2</v>
      </c>
      <c r="C35" s="46" t="str">
        <f t="shared" si="4"/>
        <v>1990Q2</v>
      </c>
      <c r="D35" s="46">
        <v>1027.620849609375</v>
      </c>
      <c r="E35" s="46"/>
      <c r="F35" s="46">
        <v>835.80535888671875</v>
      </c>
      <c r="G35" s="44"/>
      <c r="H35" s="46">
        <v>689.49542236328125</v>
      </c>
      <c r="I35" s="46">
        <v>643.17803955078125</v>
      </c>
      <c r="J35" s="46">
        <v>906.84844970703125</v>
      </c>
      <c r="K35" s="46"/>
      <c r="L35" s="46"/>
      <c r="M35" s="47">
        <f t="shared" si="5"/>
        <v>0.76032045110297253</v>
      </c>
      <c r="N35" s="47">
        <f t="shared" si="6"/>
        <v>0.70924534276765649</v>
      </c>
      <c r="O35" s="46"/>
      <c r="P35" s="46">
        <v>1028.032958984375</v>
      </c>
      <c r="Q35" s="46">
        <v>687.85723876953125</v>
      </c>
      <c r="R35" s="47">
        <f t="shared" si="7"/>
        <v>0.66910037538979905</v>
      </c>
      <c r="T35" s="46">
        <v>476.14517211914063</v>
      </c>
      <c r="U35" s="46">
        <v>1333.5787353515625</v>
      </c>
      <c r="V35" s="46">
        <v>1963.881103515625</v>
      </c>
      <c r="W35" s="46"/>
      <c r="X35" s="46"/>
      <c r="Y35" s="46"/>
      <c r="Z35" s="46"/>
      <c r="AA35" s="46"/>
      <c r="AB35" s="46"/>
      <c r="AD35" s="46">
        <v>892.77728271484375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4.5">
      <c r="A36" s="46">
        <v>1990</v>
      </c>
      <c r="B36" s="46">
        <v>3</v>
      </c>
      <c r="C36" s="46" t="str">
        <f t="shared" si="4"/>
        <v>1990Q3</v>
      </c>
      <c r="D36" s="46">
        <v>997.88592529296875</v>
      </c>
      <c r="E36" s="46"/>
      <c r="F36" s="46">
        <v>816.9886474609375</v>
      </c>
      <c r="G36" s="44"/>
      <c r="H36" s="46">
        <v>656.0614013671875</v>
      </c>
      <c r="I36" s="46">
        <v>620.16668701171875</v>
      </c>
      <c r="J36" s="46">
        <v>893.5284423828125</v>
      </c>
      <c r="K36" s="46"/>
      <c r="L36" s="46"/>
      <c r="M36" s="47">
        <f t="shared" si="5"/>
        <v>0.73423672963072006</v>
      </c>
      <c r="N36" s="47">
        <f t="shared" si="6"/>
        <v>0.69406485299773146</v>
      </c>
      <c r="O36" s="46"/>
      <c r="P36" s="46">
        <v>1004.6548461914063</v>
      </c>
      <c r="Q36" s="46">
        <v>675.449951171875</v>
      </c>
      <c r="R36" s="47">
        <f t="shared" si="7"/>
        <v>0.67232040310408125</v>
      </c>
      <c r="T36" s="46">
        <v>472.8248291015625</v>
      </c>
      <c r="U36" s="46">
        <v>1320.9324951171875</v>
      </c>
      <c r="V36" s="46">
        <v>1947.079345703125</v>
      </c>
      <c r="W36" s="46"/>
      <c r="X36" s="46"/>
      <c r="Y36" s="46"/>
      <c r="Z36" s="46"/>
      <c r="AA36" s="46"/>
      <c r="AB36" s="46"/>
      <c r="AD36" s="46">
        <v>874.22442626953125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4.5">
      <c r="A37" s="46">
        <v>1990</v>
      </c>
      <c r="B37" s="46">
        <v>4</v>
      </c>
      <c r="C37" s="46" t="str">
        <f t="shared" si="4"/>
        <v>1990Q4</v>
      </c>
      <c r="D37" s="46">
        <v>1012.638916015625</v>
      </c>
      <c r="E37" s="46"/>
      <c r="F37" s="46">
        <v>816.04632568359375</v>
      </c>
      <c r="G37" s="44"/>
      <c r="H37" s="46">
        <v>661.027587890625</v>
      </c>
      <c r="I37" s="46">
        <v>625.49957275390625</v>
      </c>
      <c r="J37" s="46">
        <v>889.5367431640625</v>
      </c>
      <c r="K37" s="46"/>
      <c r="L37" s="46"/>
      <c r="M37" s="47">
        <f t="shared" si="5"/>
        <v>0.743114427785596</v>
      </c>
      <c r="N37" s="47">
        <f t="shared" si="6"/>
        <v>0.70317452040150485</v>
      </c>
      <c r="O37" s="46"/>
      <c r="P37" s="46">
        <v>1003.1937255859375</v>
      </c>
      <c r="Q37" s="46">
        <v>667.3345947265625</v>
      </c>
      <c r="R37" s="47">
        <f t="shared" si="7"/>
        <v>0.66521009622223359</v>
      </c>
      <c r="T37" s="46">
        <v>451.67645263671875</v>
      </c>
      <c r="U37" s="46">
        <v>1328.8712158203125</v>
      </c>
      <c r="V37" s="46">
        <v>1941.8538818359375</v>
      </c>
      <c r="W37" s="46"/>
      <c r="X37" s="46"/>
      <c r="Y37" s="46"/>
      <c r="Z37" s="46"/>
      <c r="AA37" s="46"/>
      <c r="AB37" s="46"/>
      <c r="AD37" s="46">
        <v>876.5146484375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4.5">
      <c r="A38" s="46">
        <v>1991</v>
      </c>
      <c r="B38" s="46">
        <v>1</v>
      </c>
      <c r="C38" s="46" t="str">
        <f t="shared" si="4"/>
        <v>1991Q1</v>
      </c>
      <c r="D38" s="46">
        <v>1036.3101806640625</v>
      </c>
      <c r="E38" s="46"/>
      <c r="F38" s="46">
        <v>820.183837890625</v>
      </c>
      <c r="G38" s="44"/>
      <c r="H38" s="46">
        <v>672.41064453125</v>
      </c>
      <c r="I38" s="46">
        <v>638.42486572265625</v>
      </c>
      <c r="J38" s="46">
        <v>886.42205810546875</v>
      </c>
      <c r="K38" s="46"/>
      <c r="L38" s="46"/>
      <c r="M38" s="47">
        <f t="shared" si="5"/>
        <v>0.75856713896355321</v>
      </c>
      <c r="N38" s="47">
        <f t="shared" si="6"/>
        <v>0.7202267361071184</v>
      </c>
      <c r="O38" s="46"/>
      <c r="P38" s="46">
        <v>1001.5939331054688</v>
      </c>
      <c r="Q38" s="46">
        <v>677.6656494140625</v>
      </c>
      <c r="R38" s="47">
        <f t="shared" si="7"/>
        <v>0.67658721465388882</v>
      </c>
      <c r="T38" s="46">
        <v>440.08450317382813</v>
      </c>
      <c r="U38" s="46">
        <v>1342.60546875</v>
      </c>
      <c r="V38" s="46">
        <v>1948.119873046875</v>
      </c>
      <c r="W38" s="46"/>
      <c r="X38" s="46"/>
      <c r="Y38" s="46"/>
      <c r="Z38" s="46"/>
      <c r="AA38" s="46"/>
      <c r="AB38" s="46"/>
      <c r="AD38" s="46">
        <v>897.6722412109375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4.5">
      <c r="A39" s="46">
        <v>1991</v>
      </c>
      <c r="B39" s="46">
        <v>2</v>
      </c>
      <c r="C39" s="46" t="str">
        <f t="shared" si="4"/>
        <v>1991Q2</v>
      </c>
      <c r="D39" s="46">
        <v>1006.34765625</v>
      </c>
      <c r="E39" s="46"/>
      <c r="F39" s="46">
        <v>810.85125732421875</v>
      </c>
      <c r="G39" s="44"/>
      <c r="H39" s="46">
        <v>675.18511962890625</v>
      </c>
      <c r="I39" s="46">
        <v>636.11041259765625</v>
      </c>
      <c r="J39" s="46">
        <v>876.3165283203125</v>
      </c>
      <c r="K39" s="46"/>
      <c r="L39" s="46"/>
      <c r="M39" s="47">
        <f t="shared" si="5"/>
        <v>0.77048086828063522</v>
      </c>
      <c r="N39" s="47">
        <f t="shared" si="6"/>
        <v>0.72589115010409144</v>
      </c>
      <c r="O39" s="46"/>
      <c r="P39" s="46">
        <v>973.34271240234375</v>
      </c>
      <c r="Q39" s="46">
        <v>679.6915283203125</v>
      </c>
      <c r="R39" s="47">
        <f t="shared" si="7"/>
        <v>0.69830648512561444</v>
      </c>
      <c r="T39" s="46">
        <v>447.09347534179688</v>
      </c>
      <c r="U39" s="46">
        <v>1311.524658203125</v>
      </c>
      <c r="V39" s="46">
        <v>1912.968505859375</v>
      </c>
      <c r="W39" s="46"/>
      <c r="X39" s="46"/>
      <c r="Y39" s="46"/>
      <c r="Z39" s="46"/>
      <c r="AA39" s="46"/>
      <c r="AB39" s="46"/>
      <c r="AD39" s="46">
        <v>879.924072265625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4.5">
      <c r="A40" s="46">
        <v>1991</v>
      </c>
      <c r="B40" s="46">
        <v>3</v>
      </c>
      <c r="C40" s="46" t="str">
        <f t="shared" si="4"/>
        <v>1991Q3</v>
      </c>
      <c r="D40" s="46">
        <v>996.37078857421875</v>
      </c>
      <c r="E40" s="46"/>
      <c r="F40" s="46">
        <v>804.01800537109375</v>
      </c>
      <c r="G40" s="44"/>
      <c r="H40" s="46">
        <v>652.9820556640625</v>
      </c>
      <c r="I40" s="46">
        <v>593.65545654296875</v>
      </c>
      <c r="J40" s="46">
        <v>879.7186279296875</v>
      </c>
      <c r="K40" s="46"/>
      <c r="L40" s="46"/>
      <c r="M40" s="47">
        <f t="shared" si="5"/>
        <v>0.74226239496687441</v>
      </c>
      <c r="N40" s="47">
        <f t="shared" si="6"/>
        <v>0.67482424231491589</v>
      </c>
      <c r="O40" s="46"/>
      <c r="P40" s="46">
        <v>972.58782958984375</v>
      </c>
      <c r="Q40" s="46">
        <v>670.82177734375</v>
      </c>
      <c r="R40" s="47">
        <f t="shared" si="7"/>
        <v>0.68972873907608589</v>
      </c>
      <c r="T40" s="46">
        <v>451.90057373046875</v>
      </c>
      <c r="U40" s="46">
        <v>1322.1578369140625</v>
      </c>
      <c r="V40" s="46">
        <v>1925.8988037109375</v>
      </c>
      <c r="W40" s="46"/>
      <c r="X40" s="46"/>
      <c r="Y40" s="46"/>
      <c r="Z40" s="46"/>
      <c r="AA40" s="46"/>
      <c r="AB40" s="46"/>
      <c r="AD40" s="46">
        <v>871.627685546875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4.5">
      <c r="A41" s="46">
        <v>1991</v>
      </c>
      <c r="B41" s="46">
        <v>4</v>
      </c>
      <c r="C41" s="46" t="str">
        <f t="shared" si="4"/>
        <v>1991Q4</v>
      </c>
      <c r="D41" s="46">
        <v>1013.9938354492188</v>
      </c>
      <c r="E41" s="46"/>
      <c r="F41" s="46">
        <v>803.7794189453125</v>
      </c>
      <c r="G41" s="44"/>
      <c r="H41" s="46">
        <v>655.4005126953125</v>
      </c>
      <c r="I41" s="46">
        <v>600.016357421875</v>
      </c>
      <c r="J41" s="46">
        <v>880.4552001953125</v>
      </c>
      <c r="K41" s="46"/>
      <c r="L41" s="46"/>
      <c r="M41" s="47">
        <f t="shared" si="5"/>
        <v>0.74438825797147223</v>
      </c>
      <c r="N41" s="47">
        <f t="shared" si="6"/>
        <v>0.68148425642641741</v>
      </c>
      <c r="O41" s="46"/>
      <c r="P41" s="46">
        <v>975.5531005859375</v>
      </c>
      <c r="Q41" s="46">
        <v>668.7257080078125</v>
      </c>
      <c r="R41" s="47">
        <f t="shared" si="7"/>
        <v>0.68548365804604783</v>
      </c>
      <c r="T41" s="46">
        <v>440.21539306640625</v>
      </c>
      <c r="U41" s="46">
        <v>1342.3001708984375</v>
      </c>
      <c r="V41" s="46">
        <v>1920.936767578125</v>
      </c>
      <c r="W41" s="46"/>
      <c r="X41" s="46"/>
      <c r="Y41" s="46"/>
      <c r="Z41" s="46"/>
      <c r="AA41" s="46"/>
      <c r="AB41" s="46"/>
      <c r="AD41" s="46">
        <v>873.1552734375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4.5">
      <c r="A42" s="46">
        <v>1992</v>
      </c>
      <c r="B42" s="46">
        <v>1</v>
      </c>
      <c r="C42" s="46" t="str">
        <f t="shared" si="4"/>
        <v>1992Q1</v>
      </c>
      <c r="D42" s="46">
        <v>1032.8094482421875</v>
      </c>
      <c r="E42" s="46"/>
      <c r="F42" s="46">
        <v>802.782470703125</v>
      </c>
      <c r="G42" s="44"/>
      <c r="H42" s="46">
        <v>639.12420654296875</v>
      </c>
      <c r="I42" s="46">
        <v>599.214111328125</v>
      </c>
      <c r="J42" s="46">
        <v>876.42437744140625</v>
      </c>
      <c r="K42" s="46"/>
      <c r="L42" s="46"/>
      <c r="M42" s="47">
        <f t="shared" si="5"/>
        <v>0.72924056312627805</v>
      </c>
      <c r="N42" s="47">
        <f t="shared" si="6"/>
        <v>0.68370315426123085</v>
      </c>
      <c r="O42" s="46"/>
      <c r="P42" s="46">
        <v>962.37066650390625</v>
      </c>
      <c r="Q42" s="46">
        <v>676.67022705078125</v>
      </c>
      <c r="R42" s="47">
        <f t="shared" si="7"/>
        <v>0.70312848323711319</v>
      </c>
      <c r="T42" s="46">
        <v>425.38348388671875</v>
      </c>
      <c r="U42" s="46">
        <v>1339.2452392578125</v>
      </c>
      <c r="V42" s="46">
        <v>1919.89794921875</v>
      </c>
      <c r="W42" s="46"/>
      <c r="X42" s="46">
        <v>560.6134033203125</v>
      </c>
      <c r="Y42" s="46">
        <v>783.21832275390625</v>
      </c>
      <c r="Z42" s="46">
        <v>968.17291259765625</v>
      </c>
      <c r="AA42" s="46">
        <v>1361.4620361328125</v>
      </c>
      <c r="AB42" s="46">
        <v>1738.6455078125</v>
      </c>
      <c r="AD42" s="46">
        <v>886.7877197265625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4.5">
      <c r="A43" s="46">
        <v>1992</v>
      </c>
      <c r="B43" s="46">
        <v>2</v>
      </c>
      <c r="C43" s="46" t="str">
        <f t="shared" si="4"/>
        <v>1992Q2</v>
      </c>
      <c r="D43" s="46">
        <v>1008.7349853515625</v>
      </c>
      <c r="E43" s="46"/>
      <c r="F43" s="46">
        <v>796.58160400390625</v>
      </c>
      <c r="G43" s="44"/>
      <c r="H43" s="46">
        <v>646.63427734375</v>
      </c>
      <c r="I43" s="46">
        <v>615.87603759765625</v>
      </c>
      <c r="J43" s="46">
        <v>867.2044677734375</v>
      </c>
      <c r="K43" s="46"/>
      <c r="L43" s="46"/>
      <c r="M43" s="47">
        <f t="shared" si="5"/>
        <v>0.74565376606510658</v>
      </c>
      <c r="N43" s="47">
        <f t="shared" si="6"/>
        <v>0.71018549890423033</v>
      </c>
      <c r="O43" s="46"/>
      <c r="P43" s="46">
        <v>955.35919189453125</v>
      </c>
      <c r="Q43" s="46">
        <v>671.798583984375</v>
      </c>
      <c r="R43" s="47">
        <f t="shared" si="7"/>
        <v>0.70318953298827891</v>
      </c>
      <c r="T43" s="46">
        <v>436.5045166015625</v>
      </c>
      <c r="U43" s="46">
        <v>1322.2166748046875</v>
      </c>
      <c r="V43" s="46">
        <v>1908.4080810546875</v>
      </c>
      <c r="W43" s="46"/>
      <c r="X43" s="46">
        <v>580.1492919921875</v>
      </c>
      <c r="Y43" s="46">
        <v>796.5068359375</v>
      </c>
      <c r="Z43" s="46">
        <v>964.65875244140625</v>
      </c>
      <c r="AA43" s="46">
        <v>1344.265380859375</v>
      </c>
      <c r="AB43" s="46">
        <v>1723.8988037109375</v>
      </c>
      <c r="AD43" s="46">
        <v>873.5203857421875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4.5">
      <c r="A44" s="46">
        <v>1992</v>
      </c>
      <c r="B44" s="46">
        <v>3</v>
      </c>
      <c r="C44" s="46" t="str">
        <f t="shared" si="4"/>
        <v>1992Q3</v>
      </c>
      <c r="D44" s="46">
        <v>1003.3867797851563</v>
      </c>
      <c r="E44" s="46"/>
      <c r="F44" s="46">
        <v>796.9114990234375</v>
      </c>
      <c r="G44" s="44"/>
      <c r="H44" s="46">
        <v>635.14190673828125</v>
      </c>
      <c r="I44" s="46">
        <v>598.2568359375</v>
      </c>
      <c r="J44" s="46">
        <v>872.077880859375</v>
      </c>
      <c r="K44" s="46"/>
      <c r="L44" s="46"/>
      <c r="M44" s="47">
        <f t="shared" si="5"/>
        <v>0.72830869888867145</v>
      </c>
      <c r="N44" s="47">
        <f t="shared" si="6"/>
        <v>0.68601308331310673</v>
      </c>
      <c r="O44" s="46"/>
      <c r="P44" s="46">
        <v>957.64923095703125</v>
      </c>
      <c r="Q44" s="46">
        <v>670.09918212890625</v>
      </c>
      <c r="R44" s="47">
        <f t="shared" si="7"/>
        <v>0.6997334310593446</v>
      </c>
      <c r="T44" s="46">
        <v>438.59228515625</v>
      </c>
      <c r="U44" s="46">
        <v>1323.074462890625</v>
      </c>
      <c r="V44" s="46">
        <v>1928.3992919921875</v>
      </c>
      <c r="W44" s="46"/>
      <c r="X44" s="46">
        <v>578.8045654296875</v>
      </c>
      <c r="Y44" s="46">
        <v>800.39276123046875</v>
      </c>
      <c r="Z44" s="46">
        <v>951.2181396484375</v>
      </c>
      <c r="AA44" s="46">
        <v>1343.51611328125</v>
      </c>
      <c r="AB44" s="46">
        <v>1746.6611328125</v>
      </c>
      <c r="AD44" s="46">
        <v>871.06805419921875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4.5">
      <c r="A45" s="46">
        <v>1992</v>
      </c>
      <c r="B45" s="46">
        <v>4</v>
      </c>
      <c r="C45" s="46" t="str">
        <f t="shared" si="4"/>
        <v>1992Q4</v>
      </c>
      <c r="D45" s="46">
        <v>1012.8854370117188</v>
      </c>
      <c r="E45" s="46"/>
      <c r="F45" s="46">
        <v>797.0550537109375</v>
      </c>
      <c r="G45" s="44"/>
      <c r="H45" s="46">
        <v>641.74102783203125</v>
      </c>
      <c r="I45" s="46">
        <v>603.97467041015625</v>
      </c>
      <c r="J45" s="46">
        <v>868.04449462890625</v>
      </c>
      <c r="K45" s="46"/>
      <c r="L45" s="46"/>
      <c r="M45" s="47">
        <f t="shared" si="5"/>
        <v>0.73929508429908197</v>
      </c>
      <c r="N45" s="47">
        <f t="shared" si="6"/>
        <v>0.69578768616965736</v>
      </c>
      <c r="O45" s="46"/>
      <c r="P45" s="46">
        <v>956.510498046875</v>
      </c>
      <c r="Q45" s="46">
        <v>667.34625244140625</v>
      </c>
      <c r="R45" s="47">
        <f t="shared" si="7"/>
        <v>0.69768837226991121</v>
      </c>
      <c r="T45" s="46">
        <v>432.93344116210938</v>
      </c>
      <c r="U45" s="46">
        <v>1321.8983154296875</v>
      </c>
      <c r="V45" s="46">
        <v>1924.7215576171875</v>
      </c>
      <c r="W45" s="46"/>
      <c r="X45" s="46">
        <v>569.46783447265625</v>
      </c>
      <c r="Y45" s="46">
        <v>782.85125732421875</v>
      </c>
      <c r="Z45" s="46">
        <v>950.2891845703125</v>
      </c>
      <c r="AA45" s="46">
        <v>1337.804443359375</v>
      </c>
      <c r="AB45" s="46">
        <v>1684.0076904296875</v>
      </c>
      <c r="AD45" s="46">
        <v>865.81695556640625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4.5">
      <c r="A46" s="46">
        <v>1993</v>
      </c>
      <c r="B46" s="46">
        <v>1</v>
      </c>
      <c r="C46" s="46" t="str">
        <f t="shared" si="4"/>
        <v>1993Q1</v>
      </c>
      <c r="D46" s="46">
        <v>1030.421630859375</v>
      </c>
      <c r="E46" s="46"/>
      <c r="F46" s="46">
        <v>802.96923828125</v>
      </c>
      <c r="G46" s="44"/>
      <c r="H46" s="46">
        <v>641.48602294921875</v>
      </c>
      <c r="I46" s="46">
        <v>581.1817626953125</v>
      </c>
      <c r="J46" s="46">
        <v>873.822021484375</v>
      </c>
      <c r="K46" s="46"/>
      <c r="L46" s="46"/>
      <c r="M46" s="47">
        <f t="shared" si="5"/>
        <v>0.73411519414390192</v>
      </c>
      <c r="N46" s="47">
        <f t="shared" si="6"/>
        <v>0.66510313130819254</v>
      </c>
      <c r="O46" s="46"/>
      <c r="P46" s="46">
        <v>943.18035888671875</v>
      </c>
      <c r="Q46" s="46">
        <v>680.02215576171875</v>
      </c>
      <c r="R46" s="47">
        <f t="shared" si="7"/>
        <v>0.72098846138439698</v>
      </c>
      <c r="T46" s="46">
        <v>424.0238037109375</v>
      </c>
      <c r="U46" s="46">
        <v>1330.0992431640625</v>
      </c>
      <c r="V46" s="46">
        <v>1933.1339111328125</v>
      </c>
      <c r="W46" s="46"/>
      <c r="X46" s="46">
        <v>553.83587646484375</v>
      </c>
      <c r="Y46" s="46">
        <v>782.83721923828125</v>
      </c>
      <c r="Z46" s="46">
        <v>950.25933837890625</v>
      </c>
      <c r="AA46" s="46">
        <v>1332.9248046875</v>
      </c>
      <c r="AB46" s="46">
        <v>1712.906494140625</v>
      </c>
      <c r="AD46" s="46">
        <v>876.9676513671875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4.5">
      <c r="A47" s="46">
        <v>1993</v>
      </c>
      <c r="B47" s="46">
        <v>2</v>
      </c>
      <c r="C47" s="46" t="str">
        <f t="shared" si="4"/>
        <v>1993Q2</v>
      </c>
      <c r="D47" s="46">
        <v>1020.7913818359375</v>
      </c>
      <c r="E47" s="46"/>
      <c r="F47" s="46">
        <v>805.78057861328125</v>
      </c>
      <c r="G47" s="44"/>
      <c r="H47" s="46">
        <v>639.09478759765625</v>
      </c>
      <c r="I47" s="46">
        <v>621.0625</v>
      </c>
      <c r="J47" s="46">
        <v>869.93731689453125</v>
      </c>
      <c r="K47" s="46"/>
      <c r="L47" s="46"/>
      <c r="M47" s="47">
        <f t="shared" si="5"/>
        <v>0.73464464069557589</v>
      </c>
      <c r="N47" s="47">
        <f t="shared" si="6"/>
        <v>0.71391637988015622</v>
      </c>
      <c r="O47" s="46"/>
      <c r="P47" s="46">
        <v>962.84332275390625</v>
      </c>
      <c r="Q47" s="46">
        <v>670.93414306640625</v>
      </c>
      <c r="R47" s="47">
        <f t="shared" si="7"/>
        <v>0.696825877285427</v>
      </c>
      <c r="T47" s="46">
        <v>441.12063598632813</v>
      </c>
      <c r="U47" s="46">
        <v>1326.4483642578125</v>
      </c>
      <c r="V47" s="46">
        <v>1963.158935546875</v>
      </c>
      <c r="W47" s="46"/>
      <c r="X47" s="46">
        <v>582.005615234375</v>
      </c>
      <c r="Y47" s="46">
        <v>799.6776123046875</v>
      </c>
      <c r="Z47" s="46">
        <v>959.164306640625</v>
      </c>
      <c r="AA47" s="46">
        <v>1330.1888427734375</v>
      </c>
      <c r="AB47" s="46">
        <v>1723.763427734375</v>
      </c>
      <c r="AD47" s="46">
        <v>871.3419189453125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4.5">
      <c r="A48" s="46">
        <v>1993</v>
      </c>
      <c r="B48" s="46">
        <v>3</v>
      </c>
      <c r="C48" s="46" t="str">
        <f t="shared" si="4"/>
        <v>1993Q3</v>
      </c>
      <c r="D48" s="46">
        <v>1018.3213500976563</v>
      </c>
      <c r="E48" s="46"/>
      <c r="F48" s="46">
        <v>809.86639404296875</v>
      </c>
      <c r="G48" s="44"/>
      <c r="H48" s="46">
        <v>649.92291259765625</v>
      </c>
      <c r="I48" s="46">
        <v>596.148193359375</v>
      </c>
      <c r="J48" s="46">
        <v>877.4708251953125</v>
      </c>
      <c r="K48" s="46"/>
      <c r="L48" s="46"/>
      <c r="M48" s="47">
        <f t="shared" si="5"/>
        <v>0.74067751762913903</v>
      </c>
      <c r="N48" s="47">
        <f t="shared" si="6"/>
        <v>0.67939374876273628</v>
      </c>
      <c r="O48" s="46"/>
      <c r="P48" s="46">
        <v>964.959716796875</v>
      </c>
      <c r="Q48" s="46">
        <v>672.85107421875</v>
      </c>
      <c r="R48" s="47">
        <f t="shared" si="7"/>
        <v>0.69728410679384434</v>
      </c>
      <c r="T48" s="46">
        <v>443.77044677734375</v>
      </c>
      <c r="U48" s="46">
        <v>1330.690185546875</v>
      </c>
      <c r="V48" s="46">
        <v>1968.38037109375</v>
      </c>
      <c r="W48" s="46"/>
      <c r="X48" s="46">
        <v>577.5291748046875</v>
      </c>
      <c r="Y48" s="46">
        <v>813.80694580078125</v>
      </c>
      <c r="Z48" s="46">
        <v>967.35162353515625</v>
      </c>
      <c r="AA48" s="46">
        <v>1339.5245361328125</v>
      </c>
      <c r="AB48" s="46">
        <v>1734.19140625</v>
      </c>
      <c r="AD48" s="46">
        <v>873.97723388671875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4.5">
      <c r="A49" s="46">
        <v>1993</v>
      </c>
      <c r="B49" s="46">
        <v>4</v>
      </c>
      <c r="C49" s="46" t="str">
        <f t="shared" si="4"/>
        <v>1993Q4</v>
      </c>
      <c r="D49" s="46">
        <v>1034.3125</v>
      </c>
      <c r="E49" s="46"/>
      <c r="F49" s="46">
        <v>816.81085205078125</v>
      </c>
      <c r="G49" s="44"/>
      <c r="H49" s="46">
        <v>654.3631591796875</v>
      </c>
      <c r="I49" s="46">
        <v>601.070068359375</v>
      </c>
      <c r="J49" s="46">
        <v>884.874267578125</v>
      </c>
      <c r="K49" s="46"/>
      <c r="L49" s="46"/>
      <c r="M49" s="47">
        <f t="shared" si="5"/>
        <v>0.7394984611437061</v>
      </c>
      <c r="N49" s="47">
        <f t="shared" si="6"/>
        <v>0.67927172298103566</v>
      </c>
      <c r="O49" s="46"/>
      <c r="P49" s="46">
        <v>981.93572998046875</v>
      </c>
      <c r="Q49" s="46">
        <v>674.099609375</v>
      </c>
      <c r="R49" s="47">
        <f t="shared" si="7"/>
        <v>0.68650074418659579</v>
      </c>
      <c r="T49" s="46">
        <v>445.44805908203125</v>
      </c>
      <c r="U49" s="46">
        <v>1333.4659423828125</v>
      </c>
      <c r="V49" s="46">
        <v>1974.52294921875</v>
      </c>
      <c r="W49" s="46"/>
      <c r="X49" s="46">
        <v>568.3814697265625</v>
      </c>
      <c r="Y49" s="46">
        <v>798.32958984375</v>
      </c>
      <c r="Z49" s="46">
        <v>942.09613037109375</v>
      </c>
      <c r="AA49" s="46">
        <v>1340.842529296875</v>
      </c>
      <c r="AB49" s="46">
        <v>1703.2891845703125</v>
      </c>
      <c r="AD49" s="46">
        <v>874.0579833984375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4.5">
      <c r="A50" s="46">
        <v>1994</v>
      </c>
      <c r="B50" s="46">
        <v>1</v>
      </c>
      <c r="C50" s="46" t="str">
        <f t="shared" si="4"/>
        <v>1994Q1</v>
      </c>
      <c r="D50" s="46">
        <v>1033.552001953125</v>
      </c>
      <c r="E50" s="46"/>
      <c r="F50" s="46">
        <v>802.8436279296875</v>
      </c>
      <c r="G50" s="44"/>
      <c r="H50" s="46">
        <v>633.83734130859375</v>
      </c>
      <c r="I50" s="46">
        <v>574.9776611328125</v>
      </c>
      <c r="J50" s="46">
        <v>878.416748046875</v>
      </c>
      <c r="K50" s="46"/>
      <c r="L50" s="46"/>
      <c r="M50" s="47">
        <f t="shared" si="5"/>
        <v>0.72156791490816408</v>
      </c>
      <c r="N50" s="47">
        <f t="shared" si="6"/>
        <v>0.6545613598684823</v>
      </c>
      <c r="O50" s="46"/>
      <c r="P50" s="46">
        <v>957.8619384765625</v>
      </c>
      <c r="Q50" s="46">
        <v>666.06646728515625</v>
      </c>
      <c r="R50" s="47">
        <f t="shared" si="7"/>
        <v>0.69536792363261224</v>
      </c>
      <c r="T50" s="46">
        <v>415.3411865234375</v>
      </c>
      <c r="U50" s="46">
        <v>1346.68896484375</v>
      </c>
      <c r="V50" s="46">
        <v>1986.5330810546875</v>
      </c>
      <c r="W50" s="46"/>
      <c r="X50" s="46">
        <v>538.89764404296875</v>
      </c>
      <c r="Y50" s="46">
        <v>777.54925537109375</v>
      </c>
      <c r="Z50" s="46">
        <v>954.13775634765625</v>
      </c>
      <c r="AA50" s="46">
        <v>1348.686279296875</v>
      </c>
      <c r="AB50" s="46">
        <v>1704.14208984375</v>
      </c>
      <c r="AD50" s="46">
        <v>871.0384521484375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4.5">
      <c r="A51" s="46">
        <v>1994</v>
      </c>
      <c r="B51" s="46">
        <v>2</v>
      </c>
      <c r="C51" s="46" t="str">
        <f t="shared" si="4"/>
        <v>1994Q2</v>
      </c>
      <c r="D51" s="46">
        <v>1018.951171875</v>
      </c>
      <c r="E51" s="46"/>
      <c r="F51" s="46">
        <v>806.06781005859375</v>
      </c>
      <c r="G51" s="44"/>
      <c r="H51" s="46">
        <v>645.036865234375</v>
      </c>
      <c r="I51" s="46">
        <v>587.99261474609375</v>
      </c>
      <c r="J51" s="46">
        <v>875.6834716796875</v>
      </c>
      <c r="K51" s="46"/>
      <c r="L51" s="46"/>
      <c r="M51" s="47">
        <f t="shared" si="5"/>
        <v>0.73660961534091884</v>
      </c>
      <c r="N51" s="47">
        <f t="shared" si="6"/>
        <v>0.67146706973724068</v>
      </c>
      <c r="O51" s="46"/>
      <c r="P51" s="46">
        <v>984.021240234375</v>
      </c>
      <c r="Q51" s="46">
        <v>667.69305419921875</v>
      </c>
      <c r="R51" s="47">
        <f t="shared" si="7"/>
        <v>0.67853520523620714</v>
      </c>
      <c r="T51" s="46">
        <v>434.72787475585938</v>
      </c>
      <c r="U51" s="46">
        <v>1334.0479736328125</v>
      </c>
      <c r="V51" s="46">
        <v>1985.83837890625</v>
      </c>
      <c r="W51" s="46"/>
      <c r="X51" s="46">
        <v>560.9486083984375</v>
      </c>
      <c r="Y51" s="46">
        <v>791.71966552734375</v>
      </c>
      <c r="Z51" s="46">
        <v>962.861328125</v>
      </c>
      <c r="AA51" s="46">
        <v>1324.7696533203125</v>
      </c>
      <c r="AB51" s="46">
        <v>1786.976318359375</v>
      </c>
      <c r="AD51" s="46">
        <v>864.3533935546875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4.5">
      <c r="A52" s="46">
        <v>1994</v>
      </c>
      <c r="B52" s="46">
        <v>3</v>
      </c>
      <c r="C52" s="46" t="str">
        <f t="shared" si="4"/>
        <v>1994Q3</v>
      </c>
      <c r="D52" s="46">
        <v>1003.0830078125</v>
      </c>
      <c r="E52" s="46"/>
      <c r="F52" s="46">
        <v>812.4674072265625</v>
      </c>
      <c r="G52" s="44"/>
      <c r="H52" s="46">
        <v>640.3736572265625</v>
      </c>
      <c r="I52" s="46">
        <v>595.19610595703125</v>
      </c>
      <c r="J52" s="46">
        <v>884.135009765625</v>
      </c>
      <c r="K52" s="46"/>
      <c r="L52" s="46"/>
      <c r="M52" s="47">
        <f t="shared" si="5"/>
        <v>0.7242939711168308</v>
      </c>
      <c r="N52" s="47">
        <f t="shared" si="6"/>
        <v>0.67319594788448833</v>
      </c>
      <c r="O52" s="46"/>
      <c r="P52" s="46">
        <v>974.77801513671875</v>
      </c>
      <c r="Q52" s="46">
        <v>667.37103271484375</v>
      </c>
      <c r="R52" s="47">
        <f t="shared" si="7"/>
        <v>0.68463898687871083</v>
      </c>
      <c r="T52" s="46">
        <v>450.53182983398438</v>
      </c>
      <c r="U52" s="46">
        <v>1332.093017578125</v>
      </c>
      <c r="V52" s="46">
        <v>1986.5870361328125</v>
      </c>
      <c r="W52" s="46"/>
      <c r="X52" s="46">
        <v>565.84539794921875</v>
      </c>
      <c r="Y52" s="46">
        <v>814.1971435546875</v>
      </c>
      <c r="Z52" s="46">
        <v>943.34222412109375</v>
      </c>
      <c r="AA52" s="46">
        <v>1324.1632080078125</v>
      </c>
      <c r="AB52" s="46">
        <v>1724.12158203125</v>
      </c>
      <c r="AD52" s="46">
        <v>866.77069091796875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4.5">
      <c r="A53" s="46">
        <v>1994</v>
      </c>
      <c r="B53" s="46">
        <v>4</v>
      </c>
      <c r="C53" s="46" t="str">
        <f t="shared" si="4"/>
        <v>1994Q4</v>
      </c>
      <c r="D53" s="46">
        <v>1018.8621826171875</v>
      </c>
      <c r="E53" s="46"/>
      <c r="F53" s="46">
        <v>817.05438232421875</v>
      </c>
      <c r="G53" s="44"/>
      <c r="H53" s="46">
        <v>673.20263671875</v>
      </c>
      <c r="I53" s="46">
        <v>597.23345947265625</v>
      </c>
      <c r="J53" s="46">
        <v>881.85626220703125</v>
      </c>
      <c r="K53" s="46"/>
      <c r="L53" s="46"/>
      <c r="M53" s="47">
        <f t="shared" si="5"/>
        <v>0.76339270419639416</v>
      </c>
      <c r="N53" s="47">
        <f t="shared" si="6"/>
        <v>0.67724581098732983</v>
      </c>
      <c r="O53" s="46"/>
      <c r="P53" s="46">
        <v>990.2044677734375</v>
      </c>
      <c r="Q53" s="46">
        <v>668.26605224609375</v>
      </c>
      <c r="R53" s="47">
        <f t="shared" si="7"/>
        <v>0.67487682998315413</v>
      </c>
      <c r="T53" s="46">
        <v>444.57266235351563</v>
      </c>
      <c r="U53" s="46">
        <v>1344.8953857421875</v>
      </c>
      <c r="V53" s="46">
        <v>1996.98193359375</v>
      </c>
      <c r="W53" s="46"/>
      <c r="X53" s="46">
        <v>552.8858642578125</v>
      </c>
      <c r="Y53" s="46">
        <v>811.6951904296875</v>
      </c>
      <c r="Z53" s="46">
        <v>938.2896728515625</v>
      </c>
      <c r="AA53" s="46">
        <v>1348.4505615234375</v>
      </c>
      <c r="AB53" s="46">
        <v>1744.6141357421875</v>
      </c>
      <c r="AD53" s="46">
        <v>864.7625732421875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4.5">
      <c r="A54" s="46">
        <v>1995</v>
      </c>
      <c r="B54" s="46">
        <v>1</v>
      </c>
      <c r="C54" s="46" t="str">
        <f t="shared" si="4"/>
        <v>1995Q1</v>
      </c>
      <c r="D54" s="46">
        <v>1024.2906494140625</v>
      </c>
      <c r="E54" s="46"/>
      <c r="F54" s="46">
        <v>815.13446044921875</v>
      </c>
      <c r="G54" s="44"/>
      <c r="H54" s="46">
        <v>646.92816162109375</v>
      </c>
      <c r="I54" s="46">
        <v>585.32208251953125</v>
      </c>
      <c r="J54" s="46">
        <v>883.029296875</v>
      </c>
      <c r="K54" s="46"/>
      <c r="L54" s="46"/>
      <c r="M54" s="47">
        <f t="shared" si="5"/>
        <v>0.73262366708618021</v>
      </c>
      <c r="N54" s="47">
        <f t="shared" si="6"/>
        <v>0.66285692285743991</v>
      </c>
      <c r="O54" s="46"/>
      <c r="P54" s="46">
        <v>990.604248046875</v>
      </c>
      <c r="Q54" s="46">
        <v>664.99432373046875</v>
      </c>
      <c r="R54" s="47">
        <f t="shared" si="7"/>
        <v>0.6713017080651581</v>
      </c>
      <c r="T54" s="46">
        <v>435.18099975585938</v>
      </c>
      <c r="U54" s="46">
        <v>1341.67138671875</v>
      </c>
      <c r="V54" s="46">
        <v>1987.47119140625</v>
      </c>
      <c r="W54" s="46"/>
      <c r="X54" s="46">
        <v>547.55517578125</v>
      </c>
      <c r="Y54" s="46">
        <v>801.14776611328125</v>
      </c>
      <c r="Z54" s="46">
        <v>947.43798828125</v>
      </c>
      <c r="AA54" s="46">
        <v>1327.605712890625</v>
      </c>
      <c r="AB54" s="46">
        <v>1704.941162109375</v>
      </c>
      <c r="AD54" s="46">
        <v>868.17926025390625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4.5">
      <c r="A55" s="46">
        <v>1995</v>
      </c>
      <c r="B55" s="46">
        <v>2</v>
      </c>
      <c r="C55" s="46" t="str">
        <f t="shared" si="4"/>
        <v>1995Q2</v>
      </c>
      <c r="D55" s="46">
        <v>1009.6107788085938</v>
      </c>
      <c r="E55" s="46"/>
      <c r="F55" s="46">
        <v>812.17791748046875</v>
      </c>
      <c r="G55" s="44"/>
      <c r="H55" s="46">
        <v>646.30926513671875</v>
      </c>
      <c r="I55" s="46">
        <v>593.4632568359375</v>
      </c>
      <c r="J55" s="46">
        <v>875.9398193359375</v>
      </c>
      <c r="K55" s="46"/>
      <c r="L55" s="46"/>
      <c r="M55" s="47">
        <f t="shared" si="5"/>
        <v>0.73784665438168462</v>
      </c>
      <c r="N55" s="47">
        <f t="shared" si="6"/>
        <v>0.67751601620971003</v>
      </c>
      <c r="O55" s="46"/>
      <c r="P55" s="46">
        <v>987.39056396484375</v>
      </c>
      <c r="Q55" s="46">
        <v>662.47052001953125</v>
      </c>
      <c r="R55" s="47">
        <f t="shared" si="7"/>
        <v>0.67093057620420871</v>
      </c>
      <c r="T55" s="46">
        <v>443.5760498046875</v>
      </c>
      <c r="U55" s="46">
        <v>1336.10205078125</v>
      </c>
      <c r="V55" s="46">
        <v>2002.92529296875</v>
      </c>
      <c r="W55" s="46"/>
      <c r="X55" s="46">
        <v>556.957763671875</v>
      </c>
      <c r="Y55" s="46">
        <v>805.8563232421875</v>
      </c>
      <c r="Z55" s="46">
        <v>933.83099365234375</v>
      </c>
      <c r="AA55" s="46">
        <v>1337.9864501953125</v>
      </c>
      <c r="AB55" s="46">
        <v>1793.0518798828125</v>
      </c>
      <c r="AD55" s="46">
        <v>861.335205078125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4.5">
      <c r="A56" s="46">
        <v>1995</v>
      </c>
      <c r="B56" s="46">
        <v>3</v>
      </c>
      <c r="C56" s="46" t="str">
        <f t="shared" si="4"/>
        <v>1995Q3</v>
      </c>
      <c r="D56" s="46">
        <v>1013.0044555664063</v>
      </c>
      <c r="E56" s="46"/>
      <c r="F56" s="46">
        <v>810.71319580078125</v>
      </c>
      <c r="G56" s="44"/>
      <c r="H56" s="46">
        <v>654.78826904296875</v>
      </c>
      <c r="I56" s="46">
        <v>603.243408203125</v>
      </c>
      <c r="J56" s="46">
        <v>881.16229248046875</v>
      </c>
      <c r="K56" s="46"/>
      <c r="L56" s="46"/>
      <c r="M56" s="47">
        <f t="shared" si="5"/>
        <v>0.74309610684740279</v>
      </c>
      <c r="N56" s="47">
        <f t="shared" si="6"/>
        <v>0.68459966268528916</v>
      </c>
      <c r="O56" s="46"/>
      <c r="P56" s="46">
        <v>995.50732421875</v>
      </c>
      <c r="Q56" s="46">
        <v>661.3560791015625</v>
      </c>
      <c r="R56" s="47">
        <f t="shared" si="7"/>
        <v>0.66434074668469034</v>
      </c>
      <c r="T56" s="46">
        <v>452.9649658203125</v>
      </c>
      <c r="U56" s="46">
        <v>1340.572265625</v>
      </c>
      <c r="V56" s="46">
        <v>1991.556640625</v>
      </c>
      <c r="W56" s="46"/>
      <c r="X56" s="46">
        <v>555.361328125</v>
      </c>
      <c r="Y56" s="46">
        <v>798.7188720703125</v>
      </c>
      <c r="Z56" s="46">
        <v>957.58929443359375</v>
      </c>
      <c r="AA56" s="46">
        <v>1319.0333251953125</v>
      </c>
      <c r="AB56" s="46">
        <v>1740.22119140625</v>
      </c>
      <c r="AD56" s="46">
        <v>861.6314697265625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4.5">
      <c r="A57" s="46">
        <v>1995</v>
      </c>
      <c r="B57" s="46">
        <v>4</v>
      </c>
      <c r="C57" s="46" t="str">
        <f t="shared" si="4"/>
        <v>1995Q4</v>
      </c>
      <c r="D57" s="46">
        <v>1018.0311889648438</v>
      </c>
      <c r="E57" s="46"/>
      <c r="F57" s="46">
        <v>813.6141357421875</v>
      </c>
      <c r="G57" s="44"/>
      <c r="H57" s="46">
        <v>665.3592529296875</v>
      </c>
      <c r="I57" s="46">
        <v>579.4447021484375</v>
      </c>
      <c r="J57" s="46">
        <v>877.50714111328125</v>
      </c>
      <c r="K57" s="46"/>
      <c r="L57" s="46"/>
      <c r="M57" s="47">
        <f t="shared" si="5"/>
        <v>0.75823799232625655</v>
      </c>
      <c r="N57" s="47">
        <f t="shared" si="6"/>
        <v>0.66033046912108773</v>
      </c>
      <c r="O57" s="46"/>
      <c r="P57" s="46">
        <v>1000.7098999023438</v>
      </c>
      <c r="Q57" s="46">
        <v>655.68304443359375</v>
      </c>
      <c r="R57" s="47">
        <f t="shared" si="7"/>
        <v>0.65521790530660273</v>
      </c>
      <c r="T57" s="46">
        <v>446.24755859375</v>
      </c>
      <c r="U57" s="46">
        <v>1335.1925048828125</v>
      </c>
      <c r="V57" s="46">
        <v>1991.1995849609375</v>
      </c>
      <c r="W57" s="46"/>
      <c r="X57" s="46">
        <v>557.3089599609375</v>
      </c>
      <c r="Y57" s="46">
        <v>795.1807861328125</v>
      </c>
      <c r="Z57" s="46">
        <v>931.38946533203125</v>
      </c>
      <c r="AA57" s="46">
        <v>1315.1451416015625</v>
      </c>
      <c r="AB57" s="46">
        <v>1704.628173828125</v>
      </c>
      <c r="AD57" s="46">
        <v>860.7265625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4.5">
      <c r="A58" s="46">
        <v>1996</v>
      </c>
      <c r="B58" s="46">
        <v>1</v>
      </c>
      <c r="C58" s="46" t="str">
        <f t="shared" si="4"/>
        <v>1996Q1</v>
      </c>
      <c r="D58" s="46">
        <v>1019.4808349609375</v>
      </c>
      <c r="E58" s="46"/>
      <c r="F58" s="46">
        <v>808.1707763671875</v>
      </c>
      <c r="G58" s="44"/>
      <c r="H58" s="46">
        <v>652.031005859375</v>
      </c>
      <c r="I58" s="46">
        <v>578.92742919921875</v>
      </c>
      <c r="J58" s="46">
        <v>877.96258544921875</v>
      </c>
      <c r="K58" s="46"/>
      <c r="L58" s="46"/>
      <c r="M58" s="47">
        <f t="shared" si="5"/>
        <v>0.74266377254078142</v>
      </c>
      <c r="N58" s="47">
        <f t="shared" si="6"/>
        <v>0.65939874750243999</v>
      </c>
      <c r="O58" s="46"/>
      <c r="P58" s="46">
        <v>980.45733642578125</v>
      </c>
      <c r="Q58" s="46">
        <v>661.6396484375</v>
      </c>
      <c r="R58" s="47">
        <f t="shared" si="7"/>
        <v>0.67482757674034177</v>
      </c>
      <c r="T58" s="46">
        <v>434.3974609375</v>
      </c>
      <c r="U58" s="46">
        <v>1345.14111328125</v>
      </c>
      <c r="V58" s="46">
        <v>1996.3646240234375</v>
      </c>
      <c r="W58" s="46"/>
      <c r="X58" s="46">
        <v>538.21051025390625</v>
      </c>
      <c r="Y58" s="46">
        <v>782.93914794921875</v>
      </c>
      <c r="Z58" s="46">
        <v>929.5634765625</v>
      </c>
      <c r="AA58" s="46">
        <v>1325.5623779296875</v>
      </c>
      <c r="AB58" s="46">
        <v>1727.4434814453125</v>
      </c>
      <c r="AD58" s="46">
        <v>862.19012451171875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4.5">
      <c r="A59" s="46">
        <v>1996</v>
      </c>
      <c r="B59" s="46">
        <v>2</v>
      </c>
      <c r="C59" s="46" t="str">
        <f t="shared" si="4"/>
        <v>1996Q2</v>
      </c>
      <c r="D59" s="46">
        <v>1004.590576171875</v>
      </c>
      <c r="E59" s="46"/>
      <c r="F59" s="46">
        <v>807.5299072265625</v>
      </c>
      <c r="G59" s="44"/>
      <c r="H59" s="46">
        <v>635.19512939453125</v>
      </c>
      <c r="I59" s="46">
        <v>594.1864013671875</v>
      </c>
      <c r="J59" s="46">
        <v>876.8251953125</v>
      </c>
      <c r="K59" s="46"/>
      <c r="L59" s="46"/>
      <c r="M59" s="47">
        <f t="shared" si="5"/>
        <v>0.72442618299551498</v>
      </c>
      <c r="N59" s="47">
        <f t="shared" si="6"/>
        <v>0.67765662362772294</v>
      </c>
      <c r="O59" s="46"/>
      <c r="P59" s="46">
        <v>988.51873779296875</v>
      </c>
      <c r="Q59" s="46">
        <v>659.019287109375</v>
      </c>
      <c r="R59" s="47">
        <f t="shared" si="7"/>
        <v>0.66667354083822861</v>
      </c>
      <c r="T59" s="46">
        <v>445.47702026367188</v>
      </c>
      <c r="U59" s="46">
        <v>1334.5794677734375</v>
      </c>
      <c r="V59" s="46">
        <v>1994.2689208984375</v>
      </c>
      <c r="W59" s="46"/>
      <c r="X59" s="46">
        <v>561.1981201171875</v>
      </c>
      <c r="Y59" s="46">
        <v>799.609130859375</v>
      </c>
      <c r="Z59" s="46">
        <v>956.400390625</v>
      </c>
      <c r="AA59" s="46">
        <v>1277.1854248046875</v>
      </c>
      <c r="AB59" s="46">
        <v>1803.2579345703125</v>
      </c>
      <c r="AD59" s="46">
        <v>854.1370849609375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4.5">
      <c r="A60" s="46">
        <v>1996</v>
      </c>
      <c r="B60" s="46">
        <v>3</v>
      </c>
      <c r="C60" s="46" t="str">
        <f t="shared" si="4"/>
        <v>1996Q3</v>
      </c>
      <c r="D60" s="46">
        <v>1002.9532470703125</v>
      </c>
      <c r="E60" s="46"/>
      <c r="F60" s="46">
        <v>813.71527099609375</v>
      </c>
      <c r="G60" s="44"/>
      <c r="H60" s="46">
        <v>639.39996337890625</v>
      </c>
      <c r="I60" s="46">
        <v>605.0684814453125</v>
      </c>
      <c r="J60" s="46">
        <v>891.7669677734375</v>
      </c>
      <c r="K60" s="46"/>
      <c r="L60" s="46"/>
      <c r="M60" s="47">
        <f t="shared" si="5"/>
        <v>0.71700341735617223</v>
      </c>
      <c r="N60" s="47">
        <f t="shared" si="6"/>
        <v>0.6785051513581476</v>
      </c>
      <c r="O60" s="46"/>
      <c r="P60" s="46">
        <v>992.8736572265625</v>
      </c>
      <c r="Q60" s="46">
        <v>668.45843505859375</v>
      </c>
      <c r="R60" s="47">
        <f t="shared" si="7"/>
        <v>0.67325629015662269</v>
      </c>
      <c r="T60" s="46">
        <v>455.46963500976563</v>
      </c>
      <c r="U60" s="46">
        <v>1332.8011474609375</v>
      </c>
      <c r="V60" s="46">
        <v>1983.0377197265625</v>
      </c>
      <c r="W60" s="46"/>
      <c r="X60" s="46">
        <v>565.29083251953125</v>
      </c>
      <c r="Y60" s="46">
        <v>807.91973876953125</v>
      </c>
      <c r="Z60" s="46">
        <v>966.25189208984375</v>
      </c>
      <c r="AA60" s="46">
        <v>1309.8411865234375</v>
      </c>
      <c r="AB60" s="46">
        <v>1732.720703125</v>
      </c>
      <c r="AD60" s="46">
        <v>859.11529541015625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4.5">
      <c r="A61" s="46">
        <v>1996</v>
      </c>
      <c r="B61" s="46">
        <v>4</v>
      </c>
      <c r="C61" s="46" t="str">
        <f t="shared" si="4"/>
        <v>1996Q4</v>
      </c>
      <c r="D61" s="46">
        <v>1016.7250366210938</v>
      </c>
      <c r="E61" s="46"/>
      <c r="F61" s="46">
        <v>817.71240234375</v>
      </c>
      <c r="G61" s="44"/>
      <c r="H61" s="46">
        <v>638.98358154296875</v>
      </c>
      <c r="I61" s="46">
        <v>597.54669189453125</v>
      </c>
      <c r="J61" s="46">
        <v>896.913818359375</v>
      </c>
      <c r="K61" s="46"/>
      <c r="L61" s="46"/>
      <c r="M61" s="47">
        <f t="shared" si="5"/>
        <v>0.71242472628171849</v>
      </c>
      <c r="N61" s="47">
        <f t="shared" si="6"/>
        <v>0.66622531581412936</v>
      </c>
      <c r="O61" s="46"/>
      <c r="P61" s="46">
        <v>996.29510498046875</v>
      </c>
      <c r="Q61" s="46">
        <v>661.947509765625</v>
      </c>
      <c r="R61" s="47">
        <f t="shared" si="7"/>
        <v>0.66440907564089835</v>
      </c>
      <c r="T61" s="46">
        <v>455.09677124023438</v>
      </c>
      <c r="U61" s="46">
        <v>1348.6895751953125</v>
      </c>
      <c r="V61" s="46">
        <v>2004.2554931640625</v>
      </c>
      <c r="W61" s="46"/>
      <c r="X61" s="46">
        <v>560.4127197265625</v>
      </c>
      <c r="Y61" s="46">
        <v>798.24591064453125</v>
      </c>
      <c r="Z61" s="46">
        <v>940.39990234375</v>
      </c>
      <c r="AA61" s="46">
        <v>1301.6837158203125</v>
      </c>
      <c r="AB61" s="46">
        <v>1727.8404541015625</v>
      </c>
      <c r="AD61" s="46">
        <v>859.730224609375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4.5">
      <c r="A62" s="46">
        <v>1997</v>
      </c>
      <c r="B62" s="46">
        <v>1</v>
      </c>
      <c r="C62" s="46" t="str">
        <f t="shared" si="4"/>
        <v>1997Q1</v>
      </c>
      <c r="D62" s="46">
        <v>1020.6984252929688</v>
      </c>
      <c r="E62" s="46"/>
      <c r="F62" s="46">
        <v>811.34234619140625</v>
      </c>
      <c r="G62" s="44"/>
      <c r="H62" s="46">
        <v>640.64013671875</v>
      </c>
      <c r="I62" s="46">
        <v>590.51763916015625</v>
      </c>
      <c r="J62" s="46">
        <v>893.2706298828125</v>
      </c>
      <c r="K62" s="46"/>
      <c r="L62" s="46"/>
      <c r="M62" s="47">
        <f t="shared" si="5"/>
        <v>0.71718482091233104</v>
      </c>
      <c r="N62" s="47">
        <f t="shared" si="6"/>
        <v>0.66107360905577495</v>
      </c>
      <c r="O62" s="46"/>
      <c r="P62" s="46">
        <v>993.236083984375</v>
      </c>
      <c r="Q62" s="46">
        <v>666.4835205078125</v>
      </c>
      <c r="R62" s="47">
        <f t="shared" si="7"/>
        <v>0.67102225871034427</v>
      </c>
      <c r="T62" s="46">
        <v>446.73919677734375</v>
      </c>
      <c r="U62" s="46">
        <v>1355.271240234375</v>
      </c>
      <c r="V62" s="46">
        <v>2001.1031494140625</v>
      </c>
      <c r="W62" s="46"/>
      <c r="X62" s="46">
        <v>548.61376953125</v>
      </c>
      <c r="Y62" s="46">
        <v>784.00103759765625</v>
      </c>
      <c r="Z62" s="46">
        <v>961.9693603515625</v>
      </c>
      <c r="AA62" s="46">
        <v>1318.3756103515625</v>
      </c>
      <c r="AB62" s="46">
        <v>1749.6484375</v>
      </c>
      <c r="AD62" s="46">
        <v>860.19915771484375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4.5">
      <c r="A63" s="46">
        <v>1997</v>
      </c>
      <c r="B63" s="46">
        <v>2</v>
      </c>
      <c r="C63" s="46" t="str">
        <f t="shared" si="4"/>
        <v>1997Q2</v>
      </c>
      <c r="D63" s="46">
        <v>1008.2544555664063</v>
      </c>
      <c r="E63" s="46"/>
      <c r="F63" s="46">
        <v>824.0887451171875</v>
      </c>
      <c r="G63" s="44"/>
      <c r="H63" s="46">
        <v>654.1473388671875</v>
      </c>
      <c r="I63" s="46">
        <v>595.93218994140625</v>
      </c>
      <c r="J63" s="46">
        <v>906.5107421875</v>
      </c>
      <c r="K63" s="46"/>
      <c r="L63" s="46"/>
      <c r="M63" s="47">
        <f t="shared" si="5"/>
        <v>0.72161013479957814</v>
      </c>
      <c r="N63" s="47">
        <f t="shared" si="6"/>
        <v>0.65739120587072475</v>
      </c>
      <c r="O63" s="46"/>
      <c r="P63" s="46">
        <v>996.0115966796875</v>
      </c>
      <c r="Q63" s="46">
        <v>676.19757080078125</v>
      </c>
      <c r="R63" s="47">
        <f t="shared" si="7"/>
        <v>0.67890531902937579</v>
      </c>
      <c r="T63" s="46">
        <v>462.37353515625</v>
      </c>
      <c r="U63" s="46">
        <v>1337.5540771484375</v>
      </c>
      <c r="V63" s="46">
        <v>1995.6241455078125</v>
      </c>
      <c r="W63" s="46"/>
      <c r="X63" s="46">
        <v>570.5372314453125</v>
      </c>
      <c r="Y63" s="46">
        <v>821.0211181640625</v>
      </c>
      <c r="Z63" s="46">
        <v>962.5980224609375</v>
      </c>
      <c r="AA63" s="46">
        <v>1297.2623291015625</v>
      </c>
      <c r="AB63" s="46">
        <v>1748.703125</v>
      </c>
      <c r="AD63" s="46">
        <v>868.6788330078125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4.5">
      <c r="A64" s="46">
        <v>1997</v>
      </c>
      <c r="B64" s="46">
        <v>3</v>
      </c>
      <c r="C64" s="46" t="str">
        <f t="shared" si="4"/>
        <v>1997Q3</v>
      </c>
      <c r="D64" s="46">
        <v>1003.23828125</v>
      </c>
      <c r="E64" s="46"/>
      <c r="F64" s="46">
        <v>826.33941650390625</v>
      </c>
      <c r="G64" s="44"/>
      <c r="H64" s="46">
        <v>655.35247802734375</v>
      </c>
      <c r="I64" s="46">
        <v>607.3348388671875</v>
      </c>
      <c r="J64" s="46">
        <v>916.35479736328125</v>
      </c>
      <c r="K64" s="46"/>
      <c r="L64" s="46"/>
      <c r="M64" s="47">
        <f t="shared" si="5"/>
        <v>0.71517329304441313</v>
      </c>
      <c r="N64" s="47">
        <f t="shared" si="6"/>
        <v>0.66277258613664969</v>
      </c>
      <c r="O64" s="46"/>
      <c r="P64" s="46">
        <v>999.07781982421875</v>
      </c>
      <c r="Q64" s="46">
        <v>682.40167236328125</v>
      </c>
      <c r="R64" s="47">
        <f t="shared" si="7"/>
        <v>0.68303155051860265</v>
      </c>
      <c r="T64" s="46">
        <v>477.69931030273438</v>
      </c>
      <c r="U64" s="46">
        <v>1366.219970703125</v>
      </c>
      <c r="V64" s="46">
        <v>2021.9381103515625</v>
      </c>
      <c r="W64" s="46"/>
      <c r="X64" s="46">
        <v>566.4761962890625</v>
      </c>
      <c r="Y64" s="46">
        <v>819.2374267578125</v>
      </c>
      <c r="Z64" s="46">
        <v>976.060302734375</v>
      </c>
      <c r="AA64" s="46">
        <v>1354.7784423828125</v>
      </c>
      <c r="AB64" s="46">
        <v>1719.2659912109375</v>
      </c>
      <c r="AD64" s="46">
        <v>871.40509033203125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4.5">
      <c r="A65" s="46">
        <v>1997</v>
      </c>
      <c r="B65" s="46">
        <v>4</v>
      </c>
      <c r="C65" s="46" t="str">
        <f t="shared" si="4"/>
        <v>1997Q4</v>
      </c>
      <c r="D65" s="46">
        <v>1021.8546142578125</v>
      </c>
      <c r="E65" s="46"/>
      <c r="F65" s="46">
        <v>836.8597412109375</v>
      </c>
      <c r="G65" s="44"/>
      <c r="H65" s="46">
        <v>659.94915771484375</v>
      </c>
      <c r="I65" s="46">
        <v>609.5042724609375</v>
      </c>
      <c r="J65" s="46">
        <v>932.39801025390625</v>
      </c>
      <c r="K65" s="46"/>
      <c r="L65" s="46"/>
      <c r="M65" s="47">
        <f t="shared" si="5"/>
        <v>0.70779768988903091</v>
      </c>
      <c r="N65" s="47">
        <f t="shared" si="6"/>
        <v>0.65369538089743473</v>
      </c>
      <c r="O65" s="46"/>
      <c r="P65" s="46">
        <v>1014.6504516601563</v>
      </c>
      <c r="Q65" s="46">
        <v>688.671875</v>
      </c>
      <c r="R65" s="47">
        <f t="shared" si="7"/>
        <v>0.67872820031095948</v>
      </c>
      <c r="T65" s="46">
        <v>480.76654052734375</v>
      </c>
      <c r="U65" s="46">
        <v>1376.1549072265625</v>
      </c>
      <c r="V65" s="46">
        <v>2077.9140625</v>
      </c>
      <c r="W65" s="46"/>
      <c r="X65" s="46">
        <v>572.4603271484375</v>
      </c>
      <c r="Y65" s="46">
        <v>801.56231689453125</v>
      </c>
      <c r="Z65" s="46">
        <v>975.13653564453125</v>
      </c>
      <c r="AA65" s="46">
        <v>1334.26611328125</v>
      </c>
      <c r="AB65" s="46">
        <v>1757.609619140625</v>
      </c>
      <c r="AD65" s="46">
        <v>883.32354736328125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4.5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1039.710205078125</v>
      </c>
      <c r="E66" s="46"/>
      <c r="F66" s="46">
        <v>840.85791015625</v>
      </c>
      <c r="G66" s="44"/>
      <c r="H66" s="46">
        <v>674.70306396484375</v>
      </c>
      <c r="I66" s="46">
        <v>612.18011474609375</v>
      </c>
      <c r="J66" s="46">
        <v>937.08831787109375</v>
      </c>
      <c r="K66" s="46"/>
      <c r="L66" s="46"/>
      <c r="M66" s="47">
        <f t="shared" ref="M66:M97" si="9">H66/J66</f>
        <v>0.71999943985819292</v>
      </c>
      <c r="N66" s="47">
        <f t="shared" ref="N66:N97" si="10">I66/J66</f>
        <v>0.65327899523586364</v>
      </c>
      <c r="O66" s="46"/>
      <c r="P66" s="46">
        <v>1017.3553466796875</v>
      </c>
      <c r="Q66" s="46">
        <v>697.3570556640625</v>
      </c>
      <c r="R66" s="47">
        <f t="shared" ref="R66:R97" si="11">Q66/P66</f>
        <v>0.68546064847450405</v>
      </c>
      <c r="T66" s="46">
        <v>474.78549194335938</v>
      </c>
      <c r="U66" s="46">
        <v>1382.078857421875</v>
      </c>
      <c r="V66" s="46">
        <v>2056.8134765625</v>
      </c>
      <c r="W66" s="46"/>
      <c r="X66" s="46">
        <v>560.0238037109375</v>
      </c>
      <c r="Y66" s="46">
        <v>809.7783203125</v>
      </c>
      <c r="Z66" s="46">
        <v>983.52862548828125</v>
      </c>
      <c r="AA66" s="46">
        <v>1345.7813720703125</v>
      </c>
      <c r="AB66" s="46">
        <v>1744.9349365234375</v>
      </c>
      <c r="AD66" s="46">
        <v>897.9176025390625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4.5">
      <c r="A67" s="46">
        <v>1998</v>
      </c>
      <c r="B67" s="46">
        <v>2</v>
      </c>
      <c r="C67" s="46" t="str">
        <f t="shared" si="8"/>
        <v>1998Q2</v>
      </c>
      <c r="D67" s="46">
        <v>1024.3662109375</v>
      </c>
      <c r="E67" s="46"/>
      <c r="F67" s="46">
        <v>847.4940185546875</v>
      </c>
      <c r="G67" s="44"/>
      <c r="H67" s="46">
        <v>704.72137451171875</v>
      </c>
      <c r="I67" s="46">
        <v>622.24920654296875</v>
      </c>
      <c r="J67" s="46">
        <v>943.1119384765625</v>
      </c>
      <c r="K67" s="46"/>
      <c r="L67" s="46"/>
      <c r="M67" s="47">
        <f t="shared" si="9"/>
        <v>0.74722983111641728</v>
      </c>
      <c r="N67" s="47">
        <f t="shared" si="10"/>
        <v>0.65978298137982105</v>
      </c>
      <c r="O67" s="46"/>
      <c r="P67" s="46">
        <v>1023.8558959960938</v>
      </c>
      <c r="Q67" s="46">
        <v>702.8128662109375</v>
      </c>
      <c r="R67" s="47">
        <f t="shared" si="11"/>
        <v>0.68643728962187756</v>
      </c>
      <c r="T67" s="46">
        <v>495.48565673828125</v>
      </c>
      <c r="U67" s="46">
        <v>1380.3602294921875</v>
      </c>
      <c r="V67" s="46">
        <v>2073.3466796875</v>
      </c>
      <c r="W67" s="46"/>
      <c r="X67" s="46">
        <v>585.14459228515625</v>
      </c>
      <c r="Y67" s="46">
        <v>828.1251220703125</v>
      </c>
      <c r="Z67" s="46">
        <v>984.164306640625</v>
      </c>
      <c r="AA67" s="46">
        <v>1348.2843017578125</v>
      </c>
      <c r="AB67" s="46">
        <v>1781.369384765625</v>
      </c>
      <c r="AD67" s="46">
        <v>896.68035888671875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4.5">
      <c r="A68" s="46">
        <v>1998</v>
      </c>
      <c r="B68" s="46">
        <v>3</v>
      </c>
      <c r="C68" s="46" t="str">
        <f t="shared" si="8"/>
        <v>1998Q3</v>
      </c>
      <c r="D68" s="46">
        <v>1029.0313720703125</v>
      </c>
      <c r="E68" s="46"/>
      <c r="F68" s="46">
        <v>860.0281982421875</v>
      </c>
      <c r="G68" s="44"/>
      <c r="H68" s="46">
        <v>704.78411865234375</v>
      </c>
      <c r="I68" s="46">
        <v>634.74395751953125</v>
      </c>
      <c r="J68" s="46">
        <v>950.245849609375</v>
      </c>
      <c r="K68" s="46"/>
      <c r="L68" s="46"/>
      <c r="M68" s="47">
        <f t="shared" si="9"/>
        <v>0.74168607938889175</v>
      </c>
      <c r="N68" s="47">
        <f t="shared" si="10"/>
        <v>0.66797866865765365</v>
      </c>
      <c r="O68" s="46"/>
      <c r="P68" s="46">
        <v>1024.0452880859375</v>
      </c>
      <c r="Q68" s="46">
        <v>718.1474609375</v>
      </c>
      <c r="R68" s="47">
        <f t="shared" si="11"/>
        <v>0.70128486434403992</v>
      </c>
      <c r="T68" s="46">
        <v>499.9410400390625</v>
      </c>
      <c r="U68" s="46">
        <v>1406.4862060546875</v>
      </c>
      <c r="V68" s="46">
        <v>2102.40380859375</v>
      </c>
      <c r="W68" s="46"/>
      <c r="X68" s="46">
        <v>589.3232421875</v>
      </c>
      <c r="Y68" s="46">
        <v>840.0455322265625</v>
      </c>
      <c r="Z68" s="46">
        <v>985.44775390625</v>
      </c>
      <c r="AA68" s="46">
        <v>1397.5946044921875</v>
      </c>
      <c r="AB68" s="46">
        <v>1779.879638671875</v>
      </c>
      <c r="AD68" s="46">
        <v>912.91888427734375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4.5">
      <c r="A69" s="46">
        <v>1998</v>
      </c>
      <c r="B69" s="46">
        <v>4</v>
      </c>
      <c r="C69" s="46" t="str">
        <f t="shared" si="8"/>
        <v>1998Q4</v>
      </c>
      <c r="D69" s="46">
        <v>1065.5919189453125</v>
      </c>
      <c r="E69" s="46"/>
      <c r="F69" s="46">
        <v>879.25506591796875</v>
      </c>
      <c r="G69" s="44"/>
      <c r="H69" s="46">
        <v>708.22698974609375</v>
      </c>
      <c r="I69" s="46">
        <v>625.57391357421875</v>
      </c>
      <c r="J69" s="46">
        <v>968.8001708984375</v>
      </c>
      <c r="K69" s="46"/>
      <c r="L69" s="46"/>
      <c r="M69" s="47">
        <f t="shared" si="9"/>
        <v>0.73103516186346695</v>
      </c>
      <c r="N69" s="47">
        <f t="shared" si="10"/>
        <v>0.64572027582744895</v>
      </c>
      <c r="O69" s="46"/>
      <c r="P69" s="46">
        <v>1055.3170166015625</v>
      </c>
      <c r="Q69" s="46">
        <v>722.65435791015625</v>
      </c>
      <c r="R69" s="47">
        <f t="shared" si="11"/>
        <v>0.68477466632474115</v>
      </c>
      <c r="T69" s="46">
        <v>503.48141479492188</v>
      </c>
      <c r="U69" s="46">
        <v>1439.6846923828125</v>
      </c>
      <c r="V69" s="46">
        <v>2191.170654296875</v>
      </c>
      <c r="W69" s="46"/>
      <c r="X69" s="46">
        <v>585.02728271484375</v>
      </c>
      <c r="Y69" s="46">
        <v>830.79815673828125</v>
      </c>
      <c r="Z69" s="46">
        <v>988.54180908203125</v>
      </c>
      <c r="AA69" s="46">
        <v>1436.959716796875</v>
      </c>
      <c r="AB69" s="46">
        <v>1795.201416015625</v>
      </c>
      <c r="AD69" s="46">
        <v>928.21771240234375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4.5">
      <c r="A70" s="46">
        <v>1999</v>
      </c>
      <c r="B70" s="46">
        <v>1</v>
      </c>
      <c r="C70" s="46" t="str">
        <f t="shared" si="8"/>
        <v>1999Q1</v>
      </c>
      <c r="D70" s="46">
        <v>1055.8233642578125</v>
      </c>
      <c r="E70" s="46"/>
      <c r="F70" s="46">
        <v>872.07733154296875</v>
      </c>
      <c r="G70" s="44"/>
      <c r="H70" s="46">
        <v>730.29608154296875</v>
      </c>
      <c r="I70" s="46">
        <v>633.80474853515625</v>
      </c>
      <c r="J70" s="46">
        <v>951.2230224609375</v>
      </c>
      <c r="K70" s="46"/>
      <c r="L70" s="46"/>
      <c r="M70" s="47">
        <f t="shared" si="9"/>
        <v>0.76774432945661675</v>
      </c>
      <c r="N70" s="47">
        <f t="shared" si="10"/>
        <v>0.66630509730033771</v>
      </c>
      <c r="O70" s="46"/>
      <c r="P70" s="46">
        <v>1045.146484375</v>
      </c>
      <c r="Q70" s="46">
        <v>725.17889404296875</v>
      </c>
      <c r="R70" s="47">
        <f t="shared" si="11"/>
        <v>0.69385383282098245</v>
      </c>
      <c r="T70" s="46">
        <v>501.97650146484375</v>
      </c>
      <c r="U70" s="46">
        <v>1418.6361083984375</v>
      </c>
      <c r="V70" s="46">
        <v>2121.48779296875</v>
      </c>
      <c r="W70" s="46"/>
      <c r="X70" s="46">
        <v>586.7579345703125</v>
      </c>
      <c r="Y70" s="46">
        <v>820.69549560546875</v>
      </c>
      <c r="Z70" s="46">
        <v>994.6229248046875</v>
      </c>
      <c r="AA70" s="46">
        <v>1406.671630859375</v>
      </c>
      <c r="AB70" s="46">
        <v>1811.822998046875</v>
      </c>
      <c r="AD70" s="46">
        <v>923.0947265625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4.5">
      <c r="A71" s="46">
        <v>1999</v>
      </c>
      <c r="B71" s="46">
        <v>2</v>
      </c>
      <c r="C71" s="46" t="str">
        <f t="shared" si="8"/>
        <v>1999Q2</v>
      </c>
      <c r="D71" s="46">
        <v>1057.7125244140625</v>
      </c>
      <c r="E71" s="46"/>
      <c r="F71" s="46">
        <v>872.41522216796875</v>
      </c>
      <c r="G71" s="44"/>
      <c r="H71" s="46">
        <v>712.95037841796875</v>
      </c>
      <c r="I71" s="46">
        <v>622.71466064453125</v>
      </c>
      <c r="J71" s="46">
        <v>959.475830078125</v>
      </c>
      <c r="K71" s="46"/>
      <c r="L71" s="46"/>
      <c r="M71" s="47">
        <f t="shared" si="9"/>
        <v>0.74306236391584457</v>
      </c>
      <c r="N71" s="47">
        <f t="shared" si="10"/>
        <v>0.64901547399461523</v>
      </c>
      <c r="O71" s="46"/>
      <c r="P71" s="46">
        <v>1053.646240234375</v>
      </c>
      <c r="Q71" s="46">
        <v>721.3260498046875</v>
      </c>
      <c r="R71" s="47">
        <f t="shared" si="11"/>
        <v>0.68459984220532544</v>
      </c>
      <c r="T71" s="46">
        <v>509.98760986328125</v>
      </c>
      <c r="U71" s="46">
        <v>1432.036376953125</v>
      </c>
      <c r="V71" s="46">
        <v>2157.834716796875</v>
      </c>
      <c r="W71" s="46"/>
      <c r="X71" s="46">
        <v>591.40460205078125</v>
      </c>
      <c r="Y71" s="46">
        <v>838.90252685546875</v>
      </c>
      <c r="Z71" s="46">
        <v>992.82293701171875</v>
      </c>
      <c r="AA71" s="46">
        <v>1421.7537841796875</v>
      </c>
      <c r="AB71" s="46">
        <v>1801.874267578125</v>
      </c>
      <c r="AD71" s="46">
        <v>919.52166748046875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4.5">
      <c r="A72" s="46">
        <v>1999</v>
      </c>
      <c r="B72" s="46">
        <v>3</v>
      </c>
      <c r="C72" s="46" t="str">
        <f t="shared" si="8"/>
        <v>1999Q3</v>
      </c>
      <c r="D72" s="46">
        <v>1055.7132568359375</v>
      </c>
      <c r="E72" s="46"/>
      <c r="F72" s="46">
        <v>887.06842041015625</v>
      </c>
      <c r="G72" s="44"/>
      <c r="H72" s="46">
        <v>746.751953125</v>
      </c>
      <c r="I72" s="46">
        <v>652.1468505859375</v>
      </c>
      <c r="J72" s="46">
        <v>960.97900390625</v>
      </c>
      <c r="K72" s="46"/>
      <c r="L72" s="46"/>
      <c r="M72" s="47">
        <f t="shared" si="9"/>
        <v>0.77707416092292758</v>
      </c>
      <c r="N72" s="47">
        <f t="shared" si="10"/>
        <v>0.67862757452040945</v>
      </c>
      <c r="O72" s="46"/>
      <c r="P72" s="46">
        <v>1064.0118408203125</v>
      </c>
      <c r="Q72" s="46">
        <v>738.8082275390625</v>
      </c>
      <c r="R72" s="47">
        <f t="shared" si="11"/>
        <v>0.69436090764692016</v>
      </c>
      <c r="T72" s="46">
        <v>519.1143798828125</v>
      </c>
      <c r="U72" s="46">
        <v>1434.8017578125</v>
      </c>
      <c r="V72" s="46">
        <v>2180.49072265625</v>
      </c>
      <c r="W72" s="46"/>
      <c r="X72" s="46">
        <v>584.96844482421875</v>
      </c>
      <c r="Y72" s="46">
        <v>848.97479248046875</v>
      </c>
      <c r="Z72" s="46">
        <v>990.612548828125</v>
      </c>
      <c r="AA72" s="46">
        <v>1412.882080078125</v>
      </c>
      <c r="AB72" s="46">
        <v>1828.3782958984375</v>
      </c>
      <c r="AD72" s="46">
        <v>930.64227294921875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4.5">
      <c r="A73" s="46">
        <v>1999</v>
      </c>
      <c r="B73" s="46">
        <v>4</v>
      </c>
      <c r="C73" s="46" t="str">
        <f t="shared" si="8"/>
        <v>1999Q4</v>
      </c>
      <c r="D73" s="46">
        <v>1090.21142578125</v>
      </c>
      <c r="E73" s="46"/>
      <c r="F73" s="46">
        <v>898.05517578125</v>
      </c>
      <c r="G73" s="44"/>
      <c r="H73" s="46">
        <v>710.6737060546875</v>
      </c>
      <c r="I73" s="46">
        <v>627.6097412109375</v>
      </c>
      <c r="J73" s="46">
        <v>978.721923828125</v>
      </c>
      <c r="K73" s="46"/>
      <c r="L73" s="46"/>
      <c r="M73" s="47">
        <f t="shared" si="9"/>
        <v>0.72612423279024263</v>
      </c>
      <c r="N73" s="47">
        <f t="shared" si="10"/>
        <v>0.64125440120533472</v>
      </c>
      <c r="O73" s="46"/>
      <c r="P73" s="46">
        <v>1093.846435546875</v>
      </c>
      <c r="Q73" s="46">
        <v>735.01019287109375</v>
      </c>
      <c r="R73" s="47">
        <f t="shared" si="11"/>
        <v>0.67195007359842152</v>
      </c>
      <c r="T73" s="46">
        <v>519.93072509765625</v>
      </c>
      <c r="U73" s="46">
        <v>1445.6907958984375</v>
      </c>
      <c r="V73" s="46">
        <v>2203.34228515625</v>
      </c>
      <c r="W73" s="46"/>
      <c r="X73" s="46">
        <v>589.84234619140625</v>
      </c>
      <c r="Y73" s="46">
        <v>839.4619140625</v>
      </c>
      <c r="Z73" s="46">
        <v>1005.5289306640625</v>
      </c>
      <c r="AA73" s="46">
        <v>1427.770263671875</v>
      </c>
      <c r="AB73" s="46">
        <v>1826.9427490234375</v>
      </c>
      <c r="AD73" s="46">
        <v>934.2410888671875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4.5">
      <c r="A74" s="46">
        <v>2000</v>
      </c>
      <c r="B74" s="46">
        <v>1</v>
      </c>
      <c r="C74" s="46" t="str">
        <f t="shared" si="8"/>
        <v>2000Q1</v>
      </c>
      <c r="D74" s="46">
        <v>1089.0301513671875</v>
      </c>
      <c r="E74" s="46"/>
      <c r="F74" s="46">
        <v>898.38580322265625</v>
      </c>
      <c r="G74" s="44"/>
      <c r="H74" s="46">
        <v>747.794677734375</v>
      </c>
      <c r="I74" s="46">
        <v>645.642578125</v>
      </c>
      <c r="J74" s="46">
        <v>972.401611328125</v>
      </c>
      <c r="K74" s="46"/>
      <c r="L74" s="46"/>
      <c r="M74" s="47">
        <f t="shared" si="9"/>
        <v>0.7690183449130884</v>
      </c>
      <c r="N74" s="47">
        <f t="shared" si="10"/>
        <v>0.66396699738410436</v>
      </c>
      <c r="O74" s="46"/>
      <c r="P74" s="46">
        <v>1085.6187744140625</v>
      </c>
      <c r="Q74" s="46">
        <v>745.65289306640625</v>
      </c>
      <c r="R74" s="47">
        <f t="shared" si="11"/>
        <v>0.68684598188609536</v>
      </c>
      <c r="T74" s="46">
        <v>518.923828125</v>
      </c>
      <c r="U74" s="46">
        <v>1450.032958984375</v>
      </c>
      <c r="V74" s="46">
        <v>2179.55908203125</v>
      </c>
      <c r="W74" s="46"/>
      <c r="X74" s="46">
        <v>591.61602783203125</v>
      </c>
      <c r="Y74" s="46">
        <v>850.32525634765625</v>
      </c>
      <c r="Z74" s="46">
        <v>989.68408203125</v>
      </c>
      <c r="AA74" s="46">
        <v>1443.466064453125</v>
      </c>
      <c r="AB74" s="46">
        <v>1802.0054931640625</v>
      </c>
      <c r="AD74" s="46">
        <v>936.753662109375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4.5">
      <c r="A75" s="46">
        <v>2000</v>
      </c>
      <c r="B75" s="46">
        <v>2</v>
      </c>
      <c r="C75" s="46" t="str">
        <f t="shared" si="8"/>
        <v>2000Q2</v>
      </c>
      <c r="D75" s="46">
        <v>1073.01904296875</v>
      </c>
      <c r="E75" s="46"/>
      <c r="F75" s="46">
        <v>896.6385498046875</v>
      </c>
      <c r="G75" s="44"/>
      <c r="H75" s="46">
        <v>748.5164794921875</v>
      </c>
      <c r="I75" s="46">
        <v>638.36114501953125</v>
      </c>
      <c r="J75" s="46">
        <v>970.63531494140625</v>
      </c>
      <c r="K75" s="46"/>
      <c r="L75" s="46"/>
      <c r="M75" s="47">
        <f t="shared" si="9"/>
        <v>0.77116139086426372</v>
      </c>
      <c r="N75" s="47">
        <f t="shared" si="10"/>
        <v>0.65767352083008312</v>
      </c>
      <c r="O75" s="46"/>
      <c r="P75" s="46">
        <v>1082.0189208984375</v>
      </c>
      <c r="Q75" s="46">
        <v>737.22650146484375</v>
      </c>
      <c r="R75" s="47">
        <f t="shared" si="11"/>
        <v>0.68134344716698603</v>
      </c>
      <c r="T75" s="46">
        <v>528.23614501953125</v>
      </c>
      <c r="U75" s="46">
        <v>1428.03662109375</v>
      </c>
      <c r="V75" s="46">
        <v>2180.573974609375</v>
      </c>
      <c r="W75" s="46"/>
      <c r="X75" s="46">
        <v>600.61199951171875</v>
      </c>
      <c r="Y75" s="46">
        <v>849.377197265625</v>
      </c>
      <c r="Z75" s="46">
        <v>988.17193603515625</v>
      </c>
      <c r="AA75" s="46">
        <v>1411.018798828125</v>
      </c>
      <c r="AB75" s="46">
        <v>1843.955322265625</v>
      </c>
      <c r="AD75" s="46">
        <v>928.47296142578125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4.5">
      <c r="A76" s="46">
        <v>2000</v>
      </c>
      <c r="B76" s="46">
        <v>3</v>
      </c>
      <c r="C76" s="46" t="str">
        <f t="shared" si="8"/>
        <v>2000Q3</v>
      </c>
      <c r="D76" s="46">
        <v>1072.6434326171875</v>
      </c>
      <c r="E76" s="46"/>
      <c r="F76" s="46">
        <v>904.501953125</v>
      </c>
      <c r="G76" s="44"/>
      <c r="H76" s="46">
        <v>738.663818359375</v>
      </c>
      <c r="I76" s="46">
        <v>665.68548583984375</v>
      </c>
      <c r="J76" s="46">
        <v>974.17730712890625</v>
      </c>
      <c r="K76" s="46"/>
      <c r="L76" s="46"/>
      <c r="M76" s="47">
        <f t="shared" si="9"/>
        <v>0.75824371287847359</v>
      </c>
      <c r="N76" s="47">
        <f t="shared" si="10"/>
        <v>0.68333093058978234</v>
      </c>
      <c r="O76" s="46"/>
      <c r="P76" s="46">
        <v>1087.400146484375</v>
      </c>
      <c r="Q76" s="46">
        <v>744.20367431640625</v>
      </c>
      <c r="R76" s="47">
        <f t="shared" si="11"/>
        <v>0.68438805781152234</v>
      </c>
      <c r="T76" s="46">
        <v>530.3267822265625</v>
      </c>
      <c r="U76" s="46">
        <v>1436.544921875</v>
      </c>
      <c r="V76" s="46">
        <v>2198.941162109375</v>
      </c>
      <c r="W76" s="46"/>
      <c r="X76" s="46">
        <v>590.33624267578125</v>
      </c>
      <c r="Y76" s="46">
        <v>855.5733642578125</v>
      </c>
      <c r="Z76" s="46">
        <v>1020.3427124023438</v>
      </c>
      <c r="AA76" s="46">
        <v>1428.5662841796875</v>
      </c>
      <c r="AB76" s="46">
        <v>1790.265869140625</v>
      </c>
      <c r="AD76" s="46">
        <v>937.7698974609375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4.5">
      <c r="A77" s="46">
        <v>2000</v>
      </c>
      <c r="B77" s="46">
        <v>4</v>
      </c>
      <c r="C77" s="46" t="str">
        <f t="shared" si="8"/>
        <v>2000Q4</v>
      </c>
      <c r="D77" s="46">
        <v>1085.4630126953125</v>
      </c>
      <c r="E77" s="46"/>
      <c r="F77" s="46">
        <v>901.912353515625</v>
      </c>
      <c r="G77" s="44"/>
      <c r="H77" s="46">
        <v>749.11285400390625</v>
      </c>
      <c r="I77" s="46">
        <v>639.3055419921875</v>
      </c>
      <c r="J77" s="46">
        <v>977.818115234375</v>
      </c>
      <c r="K77" s="46"/>
      <c r="L77" s="46"/>
      <c r="M77" s="47">
        <f t="shared" si="9"/>
        <v>0.76610654101489006</v>
      </c>
      <c r="N77" s="47">
        <f t="shared" si="10"/>
        <v>0.65380824105406476</v>
      </c>
      <c r="O77" s="46"/>
      <c r="P77" s="46">
        <v>1080.4918212890625</v>
      </c>
      <c r="Q77" s="46">
        <v>749.02252197265625</v>
      </c>
      <c r="R77" s="47">
        <f t="shared" si="11"/>
        <v>0.69322368500582221</v>
      </c>
      <c r="T77" s="46">
        <v>524.850341796875</v>
      </c>
      <c r="U77" s="46">
        <v>1447.2646484375</v>
      </c>
      <c r="V77" s="46">
        <v>2178.202392578125</v>
      </c>
      <c r="W77" s="46"/>
      <c r="X77" s="46">
        <v>580.76641845703125</v>
      </c>
      <c r="Y77" s="46">
        <v>850.15966796875</v>
      </c>
      <c r="Z77" s="46">
        <v>1008.8451538085938</v>
      </c>
      <c r="AA77" s="46">
        <v>1430.5736083984375</v>
      </c>
      <c r="AB77" s="46">
        <v>1794.578857421875</v>
      </c>
      <c r="AD77" s="46">
        <v>931.349609375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4.5">
      <c r="A78" s="46">
        <v>2001</v>
      </c>
      <c r="B78" s="46">
        <v>1</v>
      </c>
      <c r="C78" s="46" t="str">
        <f t="shared" si="8"/>
        <v>2001Q1</v>
      </c>
      <c r="D78" s="46">
        <v>1082.5277099609375</v>
      </c>
      <c r="E78" s="46"/>
      <c r="F78" s="46">
        <v>898.6593017578125</v>
      </c>
      <c r="G78" s="44"/>
      <c r="H78" s="46">
        <v>728.6483154296875</v>
      </c>
      <c r="I78" s="46">
        <v>645.31829833984375</v>
      </c>
      <c r="J78" s="46">
        <v>984.62774658203125</v>
      </c>
      <c r="K78" s="46"/>
      <c r="L78" s="46"/>
      <c r="M78" s="47">
        <f t="shared" si="9"/>
        <v>0.74002415426445878</v>
      </c>
      <c r="N78" s="47">
        <f t="shared" si="10"/>
        <v>0.65539316820997284</v>
      </c>
      <c r="O78" s="46"/>
      <c r="P78" s="46">
        <v>1070.455810546875</v>
      </c>
      <c r="Q78" s="46">
        <v>747.68804931640625</v>
      </c>
      <c r="R78" s="47">
        <f t="shared" si="11"/>
        <v>0.69847633311871793</v>
      </c>
      <c r="T78" s="46">
        <v>518.82940673828125</v>
      </c>
      <c r="U78" s="46">
        <v>1455.3345947265625</v>
      </c>
      <c r="V78" s="46">
        <v>2209.88671875</v>
      </c>
      <c r="W78" s="46"/>
      <c r="X78" s="46">
        <v>574.11212158203125</v>
      </c>
      <c r="Y78" s="46">
        <v>848.9935302734375</v>
      </c>
      <c r="Z78" s="46">
        <v>1008.5694580078125</v>
      </c>
      <c r="AA78" s="46">
        <v>1433.386962890625</v>
      </c>
      <c r="AB78" s="46">
        <v>1797.8916015625</v>
      </c>
      <c r="AD78" s="46">
        <v>934.59918212890625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4.5">
      <c r="A79" s="46">
        <v>2001</v>
      </c>
      <c r="B79" s="46">
        <v>2</v>
      </c>
      <c r="C79" s="46" t="str">
        <f t="shared" si="8"/>
        <v>2001Q2</v>
      </c>
      <c r="D79" s="46">
        <v>1080.4677734375</v>
      </c>
      <c r="E79" s="46"/>
      <c r="F79" s="46">
        <v>903.73663330078125</v>
      </c>
      <c r="G79" s="44"/>
      <c r="H79" s="46">
        <v>756.1773681640625</v>
      </c>
      <c r="I79" s="46">
        <v>668.57244873046875</v>
      </c>
      <c r="J79" s="46">
        <v>974.30352783203125</v>
      </c>
      <c r="K79" s="46"/>
      <c r="L79" s="46"/>
      <c r="M79" s="47">
        <f t="shared" si="9"/>
        <v>0.77612093825285478</v>
      </c>
      <c r="N79" s="47">
        <f t="shared" si="10"/>
        <v>0.68620550950702275</v>
      </c>
      <c r="O79" s="46"/>
      <c r="P79" s="46">
        <v>1074.228515625</v>
      </c>
      <c r="Q79" s="46">
        <v>756.4825439453125</v>
      </c>
      <c r="R79" s="47">
        <f t="shared" si="11"/>
        <v>0.70421007536295122</v>
      </c>
      <c r="T79" s="46">
        <v>523.36566162109375</v>
      </c>
      <c r="U79" s="46">
        <v>1445.1036376953125</v>
      </c>
      <c r="V79" s="46">
        <v>2198.090087890625</v>
      </c>
      <c r="W79" s="46"/>
      <c r="X79" s="46">
        <v>609.21356201171875</v>
      </c>
      <c r="Y79" s="46">
        <v>866.04168701171875</v>
      </c>
      <c r="Z79" s="46">
        <v>1029.388671875</v>
      </c>
      <c r="AA79" s="46">
        <v>1411.0416259765625</v>
      </c>
      <c r="AB79" s="46">
        <v>1813.5560302734375</v>
      </c>
      <c r="AD79" s="46">
        <v>938.37127685546875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4.5">
      <c r="A80" s="46">
        <v>2001</v>
      </c>
      <c r="B80" s="46">
        <v>3</v>
      </c>
      <c r="C80" s="46" t="str">
        <f t="shared" si="8"/>
        <v>2001Q3</v>
      </c>
      <c r="D80" s="46">
        <v>1084.7064208984375</v>
      </c>
      <c r="E80" s="46"/>
      <c r="F80" s="46">
        <v>898.6214599609375</v>
      </c>
      <c r="G80" s="44"/>
      <c r="H80" s="46">
        <v>738.08935546875</v>
      </c>
      <c r="I80" s="46">
        <v>670.45184326171875</v>
      </c>
      <c r="J80" s="46">
        <v>981.046630859375</v>
      </c>
      <c r="K80" s="46"/>
      <c r="L80" s="46"/>
      <c r="M80" s="47">
        <f t="shared" si="9"/>
        <v>0.75234890192956494</v>
      </c>
      <c r="N80" s="47">
        <f t="shared" si="10"/>
        <v>0.68340466413346512</v>
      </c>
      <c r="O80" s="46"/>
      <c r="P80" s="46">
        <v>1081.65185546875</v>
      </c>
      <c r="Q80" s="46">
        <v>745.74951171875</v>
      </c>
      <c r="R80" s="47">
        <f t="shared" si="11"/>
        <v>0.68945428970356482</v>
      </c>
      <c r="T80" s="46">
        <v>526.57489013671875</v>
      </c>
      <c r="U80" s="46">
        <v>1451.2933349609375</v>
      </c>
      <c r="V80" s="46">
        <v>2253.44189453125</v>
      </c>
      <c r="W80" s="46"/>
      <c r="X80" s="46">
        <v>591.95916748046875</v>
      </c>
      <c r="Y80" s="46">
        <v>857.09716796875</v>
      </c>
      <c r="Z80" s="46">
        <v>1023.0386352539063</v>
      </c>
      <c r="AA80" s="46">
        <v>1442.404052734375</v>
      </c>
      <c r="AB80" s="46">
        <v>1809.32958984375</v>
      </c>
      <c r="AD80" s="46">
        <v>937.85552978515625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4.5">
      <c r="A81" s="46">
        <v>2001</v>
      </c>
      <c r="B81" s="46">
        <v>4</v>
      </c>
      <c r="C81" s="46" t="str">
        <f t="shared" si="8"/>
        <v>2001Q4</v>
      </c>
      <c r="D81" s="46">
        <v>1103.7325439453125</v>
      </c>
      <c r="E81" s="46"/>
      <c r="F81" s="46">
        <v>903.4525146484375</v>
      </c>
      <c r="G81" s="44"/>
      <c r="H81" s="46">
        <v>738.03033447265625</v>
      </c>
      <c r="I81" s="46">
        <v>655.82275390625</v>
      </c>
      <c r="J81" s="46">
        <v>1002.3993530273438</v>
      </c>
      <c r="K81" s="46"/>
      <c r="L81" s="46"/>
      <c r="M81" s="47">
        <f t="shared" si="9"/>
        <v>0.73626377774859164</v>
      </c>
      <c r="N81" s="47">
        <f t="shared" si="10"/>
        <v>0.65425297006188343</v>
      </c>
      <c r="O81" s="46"/>
      <c r="P81" s="46">
        <v>1084.2818603515625</v>
      </c>
      <c r="Q81" s="46">
        <v>750.110595703125</v>
      </c>
      <c r="R81" s="47">
        <f t="shared" si="11"/>
        <v>0.69180406233109226</v>
      </c>
      <c r="T81" s="46">
        <v>519.27886962890625</v>
      </c>
      <c r="U81" s="46">
        <v>1461.0830078125</v>
      </c>
      <c r="V81" s="46">
        <v>2237.74072265625</v>
      </c>
      <c r="W81" s="46"/>
      <c r="X81" s="46">
        <v>580.47857666015625</v>
      </c>
      <c r="Y81" s="46">
        <v>865.9732666015625</v>
      </c>
      <c r="Z81" s="46">
        <v>1033.299560546875</v>
      </c>
      <c r="AA81" s="46">
        <v>1420.4451904296875</v>
      </c>
      <c r="AB81" s="46">
        <v>1798.2613525390625</v>
      </c>
      <c r="AD81" s="46">
        <v>946.17755126953125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4.5">
      <c r="A82" s="46">
        <v>2002</v>
      </c>
      <c r="B82" s="46">
        <v>1</v>
      </c>
      <c r="C82" s="46" t="str">
        <f t="shared" si="8"/>
        <v>2002Q1</v>
      </c>
      <c r="D82" s="46">
        <v>1109.2957763671875</v>
      </c>
      <c r="E82" s="46"/>
      <c r="F82" s="46">
        <v>897.96771240234375</v>
      </c>
      <c r="G82" s="44"/>
      <c r="H82" s="46">
        <v>748.336669921875</v>
      </c>
      <c r="I82" s="46">
        <v>654.07965087890625</v>
      </c>
      <c r="J82" s="46">
        <v>992.2049560546875</v>
      </c>
      <c r="K82" s="46"/>
      <c r="L82" s="46"/>
      <c r="M82" s="47">
        <f t="shared" si="9"/>
        <v>0.75421581534675264</v>
      </c>
      <c r="N82" s="47">
        <f t="shared" si="10"/>
        <v>0.65921828639087676</v>
      </c>
      <c r="O82" s="46"/>
      <c r="P82" s="46">
        <v>1067.0645751953125</v>
      </c>
      <c r="Q82" s="46">
        <v>752.2239990234375</v>
      </c>
      <c r="R82" s="47">
        <f t="shared" si="11"/>
        <v>0.70494702617763549</v>
      </c>
      <c r="T82" s="46">
        <v>500.79641723632813</v>
      </c>
      <c r="U82" s="46">
        <v>1466.3734130859375</v>
      </c>
      <c r="V82" s="46">
        <v>2239.33056640625</v>
      </c>
      <c r="W82" s="46"/>
      <c r="X82" s="46">
        <v>588.86956787109375</v>
      </c>
      <c r="Y82" s="46">
        <v>848.66168212890625</v>
      </c>
      <c r="Z82" s="46">
        <v>1019.82373046875</v>
      </c>
      <c r="AA82" s="46">
        <v>1434.17822265625</v>
      </c>
      <c r="AB82" s="46">
        <v>1784.7379150390625</v>
      </c>
      <c r="AD82" s="46">
        <v>950.86053466796875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4.5">
      <c r="A83" s="46">
        <v>2002</v>
      </c>
      <c r="B83" s="46">
        <v>2</v>
      </c>
      <c r="C83" s="46" t="str">
        <f t="shared" si="8"/>
        <v>2002Q2</v>
      </c>
      <c r="D83" s="46">
        <v>1089.833984375</v>
      </c>
      <c r="E83" s="46"/>
      <c r="F83" s="46">
        <v>893.80413818359375</v>
      </c>
      <c r="G83" s="44"/>
      <c r="H83" s="46">
        <v>743.27703857421875</v>
      </c>
      <c r="I83" s="46">
        <v>664.7513427734375</v>
      </c>
      <c r="J83" s="46">
        <v>984.071533203125</v>
      </c>
      <c r="K83" s="46"/>
      <c r="L83" s="46"/>
      <c r="M83" s="47">
        <f t="shared" si="9"/>
        <v>0.75530793595346979</v>
      </c>
      <c r="N83" s="47">
        <f t="shared" si="10"/>
        <v>0.67551120050154345</v>
      </c>
      <c r="O83" s="46"/>
      <c r="P83" s="46">
        <v>1064.406005859375</v>
      </c>
      <c r="Q83" s="46">
        <v>745.94635009765625</v>
      </c>
      <c r="R83" s="47">
        <f t="shared" si="11"/>
        <v>0.70080997851510396</v>
      </c>
      <c r="T83" s="46">
        <v>514.58709716796875</v>
      </c>
      <c r="U83" s="46">
        <v>1459.5855712890625</v>
      </c>
      <c r="V83" s="46">
        <v>2242.421630859375</v>
      </c>
      <c r="W83" s="46"/>
      <c r="X83" s="46">
        <v>608.48480224609375</v>
      </c>
      <c r="Y83" s="46">
        <v>856.3197021484375</v>
      </c>
      <c r="Z83" s="46">
        <v>1024.4302978515625</v>
      </c>
      <c r="AA83" s="46">
        <v>1396.5980224609375</v>
      </c>
      <c r="AB83" s="46">
        <v>1819.9061279296875</v>
      </c>
      <c r="AD83" s="46">
        <v>939.38250732421875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4.5">
      <c r="A84" s="46">
        <v>2002</v>
      </c>
      <c r="B84" s="46">
        <v>3</v>
      </c>
      <c r="C84" s="46" t="str">
        <f t="shared" si="8"/>
        <v>2002Q3</v>
      </c>
      <c r="D84" s="46">
        <v>1080.415771484375</v>
      </c>
      <c r="E84" s="46"/>
      <c r="F84" s="46">
        <v>891.9556884765625</v>
      </c>
      <c r="G84" s="44"/>
      <c r="H84" s="46">
        <v>723.87890625</v>
      </c>
      <c r="I84" s="46">
        <v>666.18603515625</v>
      </c>
      <c r="J84" s="46">
        <v>992.6175537109375</v>
      </c>
      <c r="K84" s="46"/>
      <c r="L84" s="46"/>
      <c r="M84" s="47">
        <f t="shared" si="9"/>
        <v>0.72926264858378931</v>
      </c>
      <c r="N84" s="47">
        <f t="shared" si="10"/>
        <v>0.67114069529164466</v>
      </c>
      <c r="O84" s="46"/>
      <c r="P84" s="46">
        <v>1054.54150390625</v>
      </c>
      <c r="Q84" s="46">
        <v>750.677490234375</v>
      </c>
      <c r="R84" s="47">
        <f t="shared" si="11"/>
        <v>0.71185201099596662</v>
      </c>
      <c r="T84" s="46">
        <v>513.7545166015625</v>
      </c>
      <c r="U84" s="46">
        <v>1457.5570068359375</v>
      </c>
      <c r="V84" s="46">
        <v>2247.480712890625</v>
      </c>
      <c r="W84" s="46"/>
      <c r="X84" s="46">
        <v>600.906494140625</v>
      </c>
      <c r="Y84" s="46">
        <v>850.88299560546875</v>
      </c>
      <c r="Z84" s="46">
        <v>1006.843994140625</v>
      </c>
      <c r="AA84" s="46">
        <v>1456.503662109375</v>
      </c>
      <c r="AB84" s="46">
        <v>1794.9481201171875</v>
      </c>
      <c r="AD84" s="46">
        <v>939.81976318359375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4.5">
      <c r="A85" s="46">
        <v>2002</v>
      </c>
      <c r="B85" s="46">
        <v>4</v>
      </c>
      <c r="C85" s="46" t="str">
        <f t="shared" si="8"/>
        <v>2002Q4</v>
      </c>
      <c r="D85" s="46">
        <v>1091.876220703125</v>
      </c>
      <c r="E85" s="46"/>
      <c r="F85" s="46">
        <v>894.8843994140625</v>
      </c>
      <c r="G85" s="44"/>
      <c r="H85" s="46">
        <v>727.9854736328125</v>
      </c>
      <c r="I85" s="46">
        <v>672.243896484375</v>
      </c>
      <c r="J85" s="46">
        <v>1000.818359375</v>
      </c>
      <c r="K85" s="46"/>
      <c r="L85" s="46"/>
      <c r="M85" s="47">
        <f t="shared" si="9"/>
        <v>0.72739020703760005</v>
      </c>
      <c r="N85" s="47">
        <f t="shared" si="10"/>
        <v>0.67169420923111756</v>
      </c>
      <c r="O85" s="46"/>
      <c r="P85" s="46">
        <v>1056.056396484375</v>
      </c>
      <c r="Q85" s="46">
        <v>761.29046630859375</v>
      </c>
      <c r="R85" s="47">
        <f t="shared" si="11"/>
        <v>0.72088050301379669</v>
      </c>
      <c r="T85" s="46">
        <v>510.79470825195313</v>
      </c>
      <c r="U85" s="46">
        <v>1461.6158447265625</v>
      </c>
      <c r="V85" s="46">
        <v>2237.15478515625</v>
      </c>
      <c r="W85" s="46"/>
      <c r="X85" s="46">
        <v>586.99725341796875</v>
      </c>
      <c r="Y85" s="46">
        <v>865.93243408203125</v>
      </c>
      <c r="Z85" s="46">
        <v>1016.2412109375</v>
      </c>
      <c r="AA85" s="46">
        <v>1389.1031494140625</v>
      </c>
      <c r="AB85" s="46">
        <v>1791.4910888671875</v>
      </c>
      <c r="AD85" s="46">
        <v>942.56402587890625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4.5">
      <c r="A86" s="46">
        <v>2003</v>
      </c>
      <c r="B86" s="46">
        <v>1</v>
      </c>
      <c r="C86" s="46" t="str">
        <f t="shared" si="8"/>
        <v>2003Q1</v>
      </c>
      <c r="D86" s="46">
        <v>1093.1004638671875</v>
      </c>
      <c r="E86" s="46"/>
      <c r="F86" s="46">
        <v>885.91644287109375</v>
      </c>
      <c r="G86" s="44"/>
      <c r="H86" s="46">
        <v>743.41192626953125</v>
      </c>
      <c r="I86" s="46">
        <v>675.62530517578125</v>
      </c>
      <c r="J86" s="46">
        <v>975.43194580078125</v>
      </c>
      <c r="K86" s="46">
        <v>989.3270263671875</v>
      </c>
      <c r="L86" s="46"/>
      <c r="M86" s="47">
        <f t="shared" si="9"/>
        <v>0.76213612796864771</v>
      </c>
      <c r="N86" s="47">
        <f t="shared" si="10"/>
        <v>0.69264217568876774</v>
      </c>
      <c r="O86" s="46"/>
      <c r="P86" s="46">
        <v>1044.6011962890625</v>
      </c>
      <c r="Q86" s="46">
        <v>748.99298095703125</v>
      </c>
      <c r="R86" s="47">
        <f t="shared" si="11"/>
        <v>0.71701332874002333</v>
      </c>
      <c r="T86" s="46">
        <v>493.44625854492188</v>
      </c>
      <c r="U86" s="46">
        <v>1457.886962890625</v>
      </c>
      <c r="V86" s="46">
        <v>2216.769287109375</v>
      </c>
      <c r="W86" s="46"/>
      <c r="X86" s="46">
        <v>583.15130615234375</v>
      </c>
      <c r="Y86" s="46">
        <v>844.94256591796875</v>
      </c>
      <c r="Z86" s="46">
        <v>998.72918701171875</v>
      </c>
      <c r="AA86" s="46">
        <v>1420.86083984375</v>
      </c>
      <c r="AB86" s="46">
        <v>1781.6243896484375</v>
      </c>
      <c r="AD86" s="46">
        <v>946.240966796875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4.5">
      <c r="A87" s="46">
        <v>2003</v>
      </c>
      <c r="B87" s="46">
        <v>2</v>
      </c>
      <c r="C87" s="46" t="str">
        <f t="shared" si="8"/>
        <v>2003Q2</v>
      </c>
      <c r="D87" s="46">
        <v>1087.8280029296875</v>
      </c>
      <c r="E87" s="46"/>
      <c r="F87" s="46">
        <v>887.32080078125</v>
      </c>
      <c r="G87" s="44"/>
      <c r="H87" s="46">
        <v>744.4066162109375</v>
      </c>
      <c r="I87" s="46">
        <v>662.4127197265625</v>
      </c>
      <c r="J87" s="46">
        <v>989.49114990234375</v>
      </c>
      <c r="K87" s="46">
        <v>991.51470947265625</v>
      </c>
      <c r="L87" s="46"/>
      <c r="M87" s="47">
        <f t="shared" si="9"/>
        <v>0.75231255608946634</v>
      </c>
      <c r="N87" s="47">
        <f t="shared" si="10"/>
        <v>0.66944784679674829</v>
      </c>
      <c r="O87" s="46"/>
      <c r="P87" s="46">
        <v>1046.07470703125</v>
      </c>
      <c r="Q87" s="46">
        <v>755.83154296875</v>
      </c>
      <c r="R87" s="47">
        <f t="shared" si="11"/>
        <v>0.72254069225494677</v>
      </c>
      <c r="T87" s="46">
        <v>505.63372802734375</v>
      </c>
      <c r="U87" s="46">
        <v>1465.80517578125</v>
      </c>
      <c r="V87" s="46">
        <v>2244.4111328125</v>
      </c>
      <c r="W87" s="46"/>
      <c r="X87" s="46">
        <v>602.924560546875</v>
      </c>
      <c r="Y87" s="46">
        <v>851.47467041015625</v>
      </c>
      <c r="Z87" s="46">
        <v>1006.4078369140625</v>
      </c>
      <c r="AA87" s="46">
        <v>1445.09765625</v>
      </c>
      <c r="AB87" s="46">
        <v>1819.296875</v>
      </c>
      <c r="AD87" s="46">
        <v>945.27923583984375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4.5">
      <c r="A88" s="46">
        <v>2003</v>
      </c>
      <c r="B88" s="46">
        <v>3</v>
      </c>
      <c r="C88" s="46" t="str">
        <f t="shared" si="8"/>
        <v>2003Q3</v>
      </c>
      <c r="D88" s="46">
        <v>1083.2767333984375</v>
      </c>
      <c r="E88" s="46"/>
      <c r="F88" s="46">
        <v>891.53076171875</v>
      </c>
      <c r="G88" s="44"/>
      <c r="H88" s="46">
        <v>730.08734130859375</v>
      </c>
      <c r="I88" s="46">
        <v>685.45513916015625</v>
      </c>
      <c r="J88" s="46">
        <v>998.7188720703125</v>
      </c>
      <c r="K88" s="46">
        <v>988.8355712890625</v>
      </c>
      <c r="L88" s="46"/>
      <c r="M88" s="47">
        <f t="shared" si="9"/>
        <v>0.73102387641393607</v>
      </c>
      <c r="N88" s="47">
        <f t="shared" si="10"/>
        <v>0.68633442135646194</v>
      </c>
      <c r="O88" s="46"/>
      <c r="P88" s="46">
        <v>1051.593017578125</v>
      </c>
      <c r="Q88" s="46">
        <v>755.0101318359375</v>
      </c>
      <c r="R88" s="47">
        <f t="shared" si="11"/>
        <v>0.71796799637826259</v>
      </c>
      <c r="T88" s="46">
        <v>510.92770385742188</v>
      </c>
      <c r="U88" s="46">
        <v>1462.309326171875</v>
      </c>
      <c r="V88" s="46">
        <v>2237.21728515625</v>
      </c>
      <c r="W88" s="46"/>
      <c r="X88" s="46">
        <v>604.4561767578125</v>
      </c>
      <c r="Y88" s="46">
        <v>868.75897216796875</v>
      </c>
      <c r="Z88" s="46">
        <v>1004.84521484375</v>
      </c>
      <c r="AA88" s="46">
        <v>1414.9736328125</v>
      </c>
      <c r="AB88" s="46">
        <v>1828.2083740234375</v>
      </c>
      <c r="AD88" s="46">
        <v>953.6534423828125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4.5">
      <c r="A89" s="46">
        <v>2003</v>
      </c>
      <c r="B89" s="46">
        <v>4</v>
      </c>
      <c r="C89" s="46" t="str">
        <f t="shared" si="8"/>
        <v>2003Q4</v>
      </c>
      <c r="D89" s="46">
        <v>1091.404541015625</v>
      </c>
      <c r="E89" s="46"/>
      <c r="F89" s="46">
        <v>894.99224853515625</v>
      </c>
      <c r="G89" s="44"/>
      <c r="H89" s="46">
        <v>753.05804443359375</v>
      </c>
      <c r="I89" s="46">
        <v>663.45025634765625</v>
      </c>
      <c r="J89" s="46">
        <v>1004.8101196289063</v>
      </c>
      <c r="K89" s="46">
        <v>962.27423095703125</v>
      </c>
      <c r="L89" s="46"/>
      <c r="M89" s="47">
        <f t="shared" si="9"/>
        <v>0.74945308543639177</v>
      </c>
      <c r="N89" s="47">
        <f t="shared" si="10"/>
        <v>0.66027425817793306</v>
      </c>
      <c r="O89" s="46"/>
      <c r="P89" s="46">
        <v>1053.65673828125</v>
      </c>
      <c r="Q89" s="46">
        <v>765.7528076171875</v>
      </c>
      <c r="R89" s="47">
        <f t="shared" si="11"/>
        <v>0.72675737723302725</v>
      </c>
      <c r="T89" s="46">
        <v>505.2916259765625</v>
      </c>
      <c r="U89" s="46">
        <v>1474.3040771484375</v>
      </c>
      <c r="V89" s="46">
        <v>2276.47705078125</v>
      </c>
      <c r="W89" s="46"/>
      <c r="X89" s="46">
        <v>583.9273681640625</v>
      </c>
      <c r="Y89" s="46">
        <v>860.19384765625</v>
      </c>
      <c r="Z89" s="46">
        <v>1011.358642578125</v>
      </c>
      <c r="AA89" s="46">
        <v>1437.9129638671875</v>
      </c>
      <c r="AB89" s="46">
        <v>1765.0467529296875</v>
      </c>
      <c r="AD89" s="46">
        <v>956.0020751953125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4.5">
      <c r="A90" s="46">
        <v>2004</v>
      </c>
      <c r="B90" s="46">
        <v>1</v>
      </c>
      <c r="C90" s="46" t="str">
        <f t="shared" si="8"/>
        <v>2004Q1</v>
      </c>
      <c r="D90" s="46">
        <v>1097.82861328125</v>
      </c>
      <c r="E90" s="46"/>
      <c r="F90" s="46">
        <v>889.4576416015625</v>
      </c>
      <c r="G90" s="44"/>
      <c r="H90" s="46">
        <v>725.88311767578125</v>
      </c>
      <c r="I90" s="46">
        <v>662.35955810546875</v>
      </c>
      <c r="J90" s="46">
        <v>997.68389892578125</v>
      </c>
      <c r="K90" s="46">
        <v>1023.137939453125</v>
      </c>
      <c r="L90" s="46"/>
      <c r="M90" s="47">
        <f t="shared" si="9"/>
        <v>0.72756823925629022</v>
      </c>
      <c r="N90" s="47">
        <f t="shared" si="10"/>
        <v>0.66389721114938272</v>
      </c>
      <c r="O90" s="46"/>
      <c r="P90" s="46">
        <v>1048.652587890625</v>
      </c>
      <c r="Q90" s="46">
        <v>757.09490966796875</v>
      </c>
      <c r="R90" s="47">
        <f t="shared" si="11"/>
        <v>0.72196923786825584</v>
      </c>
      <c r="T90" s="46">
        <v>501.13583374023438</v>
      </c>
      <c r="U90" s="46">
        <v>1473.21337890625</v>
      </c>
      <c r="V90" s="46">
        <v>2300.511474609375</v>
      </c>
      <c r="W90" s="46"/>
      <c r="X90" s="46">
        <v>582.784912109375</v>
      </c>
      <c r="Y90" s="46">
        <v>847.7130126953125</v>
      </c>
      <c r="Z90" s="46">
        <v>1004.4861450195313</v>
      </c>
      <c r="AA90" s="46">
        <v>1443.2515869140625</v>
      </c>
      <c r="AB90" s="46">
        <v>1819.5626220703125</v>
      </c>
      <c r="AD90" s="46">
        <v>959.2093505859375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4.5">
      <c r="A91" s="46">
        <v>2004</v>
      </c>
      <c r="B91" s="46">
        <v>2</v>
      </c>
      <c r="C91" s="46" t="str">
        <f t="shared" si="8"/>
        <v>2004Q2</v>
      </c>
      <c r="D91" s="46">
        <v>1097.860107421875</v>
      </c>
      <c r="E91" s="46"/>
      <c r="F91" s="46">
        <v>893.65924072265625</v>
      </c>
      <c r="G91" s="44"/>
      <c r="H91" s="46">
        <v>755.8843994140625</v>
      </c>
      <c r="I91" s="46">
        <v>674.669677734375</v>
      </c>
      <c r="J91" s="46">
        <v>1001.1948852539063</v>
      </c>
      <c r="K91" s="46">
        <v>1035.2950439453125</v>
      </c>
      <c r="L91" s="46"/>
      <c r="M91" s="47">
        <f t="shared" si="9"/>
        <v>0.75498228221807961</v>
      </c>
      <c r="N91" s="47">
        <f t="shared" si="10"/>
        <v>0.67386448699573265</v>
      </c>
      <c r="O91" s="46"/>
      <c r="P91" s="46">
        <v>1057.531982421875</v>
      </c>
      <c r="Q91" s="46">
        <v>762.30340576171875</v>
      </c>
      <c r="R91" s="47">
        <f t="shared" si="11"/>
        <v>0.7208324839651209</v>
      </c>
      <c r="T91" s="46">
        <v>505.52883911132813</v>
      </c>
      <c r="U91" s="46">
        <v>1483.0853271484375</v>
      </c>
      <c r="V91" s="46">
        <v>2258.076904296875</v>
      </c>
      <c r="W91" s="46"/>
      <c r="X91" s="46">
        <v>605.9959716796875</v>
      </c>
      <c r="Y91" s="46">
        <v>865.74017333984375</v>
      </c>
      <c r="Z91" s="46">
        <v>1023.82177734375</v>
      </c>
      <c r="AA91" s="46">
        <v>1400.4422607421875</v>
      </c>
      <c r="AB91" s="46">
        <v>1779.6650390625</v>
      </c>
      <c r="AD91" s="46">
        <v>962.726806640625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4.5">
      <c r="A92" s="46">
        <v>2004</v>
      </c>
      <c r="B92" s="46">
        <v>3</v>
      </c>
      <c r="C92" s="46" t="str">
        <f t="shared" si="8"/>
        <v>2004Q3</v>
      </c>
      <c r="D92" s="46">
        <v>1078.95263671875</v>
      </c>
      <c r="E92" s="46"/>
      <c r="F92" s="46">
        <v>892.1888427734375</v>
      </c>
      <c r="G92" s="44"/>
      <c r="H92" s="46">
        <v>746.246337890625</v>
      </c>
      <c r="I92" s="46">
        <v>668.87384033203125</v>
      </c>
      <c r="J92" s="46">
        <v>1002.1251220703125</v>
      </c>
      <c r="K92" s="46">
        <v>1008.9688110351563</v>
      </c>
      <c r="L92" s="46"/>
      <c r="M92" s="47">
        <f t="shared" si="9"/>
        <v>0.74466383633706157</v>
      </c>
      <c r="N92" s="47">
        <f t="shared" si="10"/>
        <v>0.6674554160963353</v>
      </c>
      <c r="O92" s="46"/>
      <c r="P92" s="46">
        <v>1044.804931640625</v>
      </c>
      <c r="Q92" s="46">
        <v>768.62042236328125</v>
      </c>
      <c r="R92" s="47">
        <f t="shared" si="11"/>
        <v>0.73565925952927913</v>
      </c>
      <c r="T92" s="46">
        <v>506.61923217773438</v>
      </c>
      <c r="U92" s="46">
        <v>1474.5599365234375</v>
      </c>
      <c r="V92" s="46">
        <v>2274.59912109375</v>
      </c>
      <c r="W92" s="46"/>
      <c r="X92" s="46">
        <v>599.145751953125</v>
      </c>
      <c r="Y92" s="46">
        <v>855.5970458984375</v>
      </c>
      <c r="Z92" s="46">
        <v>1011.9353637695313</v>
      </c>
      <c r="AA92" s="46">
        <v>1432.0277099609375</v>
      </c>
      <c r="AB92" s="46">
        <v>1826.227783203125</v>
      </c>
      <c r="AD92" s="46">
        <v>962.12640380859375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4.5">
      <c r="A93" s="46">
        <v>2004</v>
      </c>
      <c r="B93" s="46">
        <v>4</v>
      </c>
      <c r="C93" s="46" t="str">
        <f t="shared" si="8"/>
        <v>2004Q4</v>
      </c>
      <c r="D93" s="46">
        <v>1092.8282470703125</v>
      </c>
      <c r="E93" s="46"/>
      <c r="F93" s="46">
        <v>885.51763916015625</v>
      </c>
      <c r="G93" s="44"/>
      <c r="H93" s="46">
        <v>713.129638671875</v>
      </c>
      <c r="I93" s="46">
        <v>659.34722900390625</v>
      </c>
      <c r="J93" s="46">
        <v>1003.2426147460938</v>
      </c>
      <c r="K93" s="46">
        <v>1006.0745849609375</v>
      </c>
      <c r="L93" s="46"/>
      <c r="M93" s="47">
        <f t="shared" si="9"/>
        <v>0.71082470799185282</v>
      </c>
      <c r="N93" s="47">
        <f t="shared" si="10"/>
        <v>0.65721613028846226</v>
      </c>
      <c r="O93" s="46"/>
      <c r="P93" s="46">
        <v>1048.3560791015625</v>
      </c>
      <c r="Q93" s="46">
        <v>760.04888916015625</v>
      </c>
      <c r="R93" s="47">
        <f t="shared" si="11"/>
        <v>0.72499115931250713</v>
      </c>
      <c r="T93" s="46">
        <v>501.006103515625</v>
      </c>
      <c r="U93" s="46">
        <v>1475.5372314453125</v>
      </c>
      <c r="V93" s="46">
        <v>2284.609375</v>
      </c>
      <c r="W93" s="46"/>
      <c r="X93" s="46">
        <v>597.6876220703125</v>
      </c>
      <c r="Y93" s="46">
        <v>851.3084716796875</v>
      </c>
      <c r="Z93" s="46">
        <v>1003.209228515625</v>
      </c>
      <c r="AA93" s="46">
        <v>1435.9129638671875</v>
      </c>
      <c r="AB93" s="46">
        <v>1804.9141845703125</v>
      </c>
      <c r="AD93" s="46">
        <v>959.20062255859375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4.5">
      <c r="A94" s="46">
        <v>2005</v>
      </c>
      <c r="B94" s="46">
        <v>1</v>
      </c>
      <c r="C94" s="46" t="str">
        <f t="shared" si="8"/>
        <v>2005Q1</v>
      </c>
      <c r="D94" s="46">
        <v>1097.4183349609375</v>
      </c>
      <c r="E94" s="46"/>
      <c r="F94" s="46">
        <v>890.21148681640625</v>
      </c>
      <c r="G94" s="44"/>
      <c r="H94" s="46">
        <v>712.83441162109375</v>
      </c>
      <c r="I94" s="46">
        <v>674.61572265625</v>
      </c>
      <c r="J94" s="46">
        <v>1001.6390380859375</v>
      </c>
      <c r="K94" s="46">
        <v>1033.353271484375</v>
      </c>
      <c r="L94" s="46"/>
      <c r="M94" s="47">
        <f t="shared" si="9"/>
        <v>0.71166796072891758</v>
      </c>
      <c r="N94" s="47">
        <f t="shared" si="10"/>
        <v>0.6735118111464522</v>
      </c>
      <c r="O94" s="46"/>
      <c r="P94" s="46">
        <v>1042.91796875</v>
      </c>
      <c r="Q94" s="46">
        <v>774.81494140625</v>
      </c>
      <c r="R94" s="47">
        <f t="shared" si="11"/>
        <v>0.74292989920857566</v>
      </c>
      <c r="T94" s="46">
        <v>501.2066650390625</v>
      </c>
      <c r="U94" s="46">
        <v>1485.0189208984375</v>
      </c>
      <c r="V94" s="46">
        <v>2301.550537109375</v>
      </c>
      <c r="W94" s="46"/>
      <c r="X94" s="46">
        <v>583.6307373046875</v>
      </c>
      <c r="Y94" s="46">
        <v>843.6014404296875</v>
      </c>
      <c r="Z94" s="46">
        <v>1004.0927124023438</v>
      </c>
      <c r="AA94" s="46">
        <v>1419.788330078125</v>
      </c>
      <c r="AB94" s="46">
        <v>1835.71435546875</v>
      </c>
      <c r="AD94" s="46">
        <v>967.674560546875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4.5">
      <c r="A95" s="46">
        <v>2005</v>
      </c>
      <c r="B95" s="46">
        <v>2</v>
      </c>
      <c r="C95" s="46" t="str">
        <f t="shared" si="8"/>
        <v>2005Q2</v>
      </c>
      <c r="D95" s="46">
        <v>1073.35888671875</v>
      </c>
      <c r="E95" s="46"/>
      <c r="F95" s="46">
        <v>890.1502685546875</v>
      </c>
      <c r="G95" s="44"/>
      <c r="H95" s="46">
        <v>695.46649169921875</v>
      </c>
      <c r="I95" s="46">
        <v>680.33660888671875</v>
      </c>
      <c r="J95" s="46">
        <v>993.3919677734375</v>
      </c>
      <c r="K95" s="46">
        <v>1062.9921875</v>
      </c>
      <c r="L95" s="46"/>
      <c r="M95" s="47">
        <f t="shared" si="9"/>
        <v>0.70009272700082226</v>
      </c>
      <c r="N95" s="47">
        <f t="shared" si="10"/>
        <v>0.68486220037756818</v>
      </c>
      <c r="O95" s="46"/>
      <c r="P95" s="46">
        <v>1035.181396484375</v>
      </c>
      <c r="Q95" s="46">
        <v>760.01141357421875</v>
      </c>
      <c r="R95" s="47">
        <f t="shared" si="11"/>
        <v>0.73418187011023084</v>
      </c>
      <c r="T95" s="46">
        <v>505.57437133789063</v>
      </c>
      <c r="U95" s="46">
        <v>1458.40478515625</v>
      </c>
      <c r="V95" s="46">
        <v>2258.0546875</v>
      </c>
      <c r="W95" s="46"/>
      <c r="X95" s="46">
        <v>613.452880859375</v>
      </c>
      <c r="Y95" s="46">
        <v>855.58721923828125</v>
      </c>
      <c r="Z95" s="46">
        <v>992.54052734375</v>
      </c>
      <c r="AA95" s="46">
        <v>1402.9112548828125</v>
      </c>
      <c r="AB95" s="46">
        <v>1826.504150390625</v>
      </c>
      <c r="AD95" s="46">
        <v>955.903564453125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4.5">
      <c r="A96" s="46">
        <v>2005</v>
      </c>
      <c r="B96" s="46">
        <v>3</v>
      </c>
      <c r="C96" s="46" t="str">
        <f t="shared" si="8"/>
        <v>2005Q3</v>
      </c>
      <c r="D96" s="46">
        <v>1067.212158203125</v>
      </c>
      <c r="E96" s="46"/>
      <c r="F96" s="46">
        <v>881.1102294921875</v>
      </c>
      <c r="G96" s="44"/>
      <c r="H96" s="46">
        <v>708.9881591796875</v>
      </c>
      <c r="I96" s="46">
        <v>657.66619873046875</v>
      </c>
      <c r="J96" s="46">
        <v>992.27447509765625</v>
      </c>
      <c r="K96" s="46">
        <v>1041.11376953125</v>
      </c>
      <c r="L96" s="46"/>
      <c r="M96" s="47">
        <f t="shared" si="9"/>
        <v>0.71450810937156406</v>
      </c>
      <c r="N96" s="47">
        <f t="shared" si="10"/>
        <v>0.66278657290438059</v>
      </c>
      <c r="O96" s="46"/>
      <c r="P96" s="46">
        <v>1031.3223876953125</v>
      </c>
      <c r="Q96" s="46">
        <v>752.6947021484375</v>
      </c>
      <c r="R96" s="47">
        <f t="shared" si="11"/>
        <v>0.72983454168049045</v>
      </c>
      <c r="T96" s="46">
        <v>502.77734375</v>
      </c>
      <c r="U96" s="46">
        <v>1456.8206787109375</v>
      </c>
      <c r="V96" s="46">
        <v>2240.641357421875</v>
      </c>
      <c r="W96" s="46"/>
      <c r="X96" s="46">
        <v>595.68780517578125</v>
      </c>
      <c r="Y96" s="46">
        <v>838.8602294921875</v>
      </c>
      <c r="Z96" s="46">
        <v>997.45574951171875</v>
      </c>
      <c r="AA96" s="46">
        <v>1415.0882568359375</v>
      </c>
      <c r="AB96" s="46">
        <v>1756.8416748046875</v>
      </c>
      <c r="AD96" s="46">
        <v>949.3702392578125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4.5">
      <c r="A97" s="46">
        <v>2005</v>
      </c>
      <c r="B97" s="46">
        <v>4</v>
      </c>
      <c r="C97" s="46" t="str">
        <f t="shared" si="8"/>
        <v>2005Q4</v>
      </c>
      <c r="D97" s="46">
        <v>1073.64599609375</v>
      </c>
      <c r="E97" s="46"/>
      <c r="F97" s="46">
        <v>889.55609130859375</v>
      </c>
      <c r="G97" s="44"/>
      <c r="H97" s="46">
        <v>730.71295166015625</v>
      </c>
      <c r="I97" s="46">
        <v>669.780517578125</v>
      </c>
      <c r="J97" s="46">
        <v>986.45037841796875</v>
      </c>
      <c r="K97" s="46">
        <v>1017.4149169921875</v>
      </c>
      <c r="L97" s="46"/>
      <c r="M97" s="47">
        <f t="shared" si="9"/>
        <v>0.74074983156481289</v>
      </c>
      <c r="N97" s="47">
        <f t="shared" si="10"/>
        <v>0.67898044567866989</v>
      </c>
      <c r="O97" s="46"/>
      <c r="P97" s="46">
        <v>1035.970703125</v>
      </c>
      <c r="Q97" s="46">
        <v>758.455078125</v>
      </c>
      <c r="R97" s="47">
        <f t="shared" si="11"/>
        <v>0.73212019976735287</v>
      </c>
      <c r="T97" s="46">
        <v>506.762939453125</v>
      </c>
      <c r="U97" s="46">
        <v>1468.860595703125</v>
      </c>
      <c r="V97" s="46">
        <v>2290.739013671875</v>
      </c>
      <c r="W97" s="46"/>
      <c r="X97" s="46">
        <v>588.48138427734375</v>
      </c>
      <c r="Y97" s="46">
        <v>832.3133544921875</v>
      </c>
      <c r="Z97" s="46">
        <v>980.74310302734375</v>
      </c>
      <c r="AA97" s="46">
        <v>1408.4248046875</v>
      </c>
      <c r="AB97" s="46">
        <v>1833.321533203125</v>
      </c>
      <c r="AD97" s="46">
        <v>947.0125732421875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4.5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1082.667236328125</v>
      </c>
      <c r="E98" s="46"/>
      <c r="F98" s="46">
        <v>899.54278564453125</v>
      </c>
      <c r="G98" s="44"/>
      <c r="H98" s="46">
        <v>750.28387451171875</v>
      </c>
      <c r="I98" s="46">
        <v>677.4693603515625</v>
      </c>
      <c r="J98" s="46">
        <v>985.68914794921875</v>
      </c>
      <c r="K98" s="46">
        <v>1041.820556640625</v>
      </c>
      <c r="L98" s="46"/>
      <c r="M98" s="47">
        <f t="shared" ref="M98:M129" si="13">H98/J98</f>
        <v>0.76117696544871793</v>
      </c>
      <c r="N98" s="47">
        <f t="shared" ref="N98:N129" si="14">I98/J98</f>
        <v>0.68730528459309437</v>
      </c>
      <c r="O98" s="46"/>
      <c r="P98" s="46">
        <v>1031.1785888671875</v>
      </c>
      <c r="Q98" s="46">
        <v>778.00433349609375</v>
      </c>
      <c r="R98" s="47">
        <f t="shared" ref="R98:R129" si="15">Q98/P98</f>
        <v>0.75448069024666131</v>
      </c>
      <c r="T98" s="46">
        <v>502.02703857421875</v>
      </c>
      <c r="U98" s="46">
        <v>1481.2261962890625</v>
      </c>
      <c r="V98" s="46">
        <v>2287.291748046875</v>
      </c>
      <c r="W98" s="46"/>
      <c r="X98" s="46">
        <v>609.06781005859375</v>
      </c>
      <c r="Y98" s="46">
        <v>831.38238525390625</v>
      </c>
      <c r="Z98" s="46">
        <v>992.707763671875</v>
      </c>
      <c r="AA98" s="46">
        <v>1363.7696533203125</v>
      </c>
      <c r="AB98" s="46">
        <v>1823.6822509765625</v>
      </c>
      <c r="AD98" s="46">
        <v>953.64056396484375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4.5">
      <c r="A99" s="46">
        <v>2006</v>
      </c>
      <c r="B99" s="46">
        <v>2</v>
      </c>
      <c r="C99" s="46" t="str">
        <f t="shared" si="12"/>
        <v>2006Q2</v>
      </c>
      <c r="D99" s="46">
        <v>1058.5281982421875</v>
      </c>
      <c r="E99" s="46"/>
      <c r="F99" s="46">
        <v>893.13568115234375</v>
      </c>
      <c r="G99" s="44"/>
      <c r="H99" s="46">
        <v>731.94915771484375</v>
      </c>
      <c r="I99" s="46">
        <v>671.2005615234375</v>
      </c>
      <c r="J99" s="46">
        <v>980.004150390625</v>
      </c>
      <c r="K99" s="46">
        <v>1046.02978515625</v>
      </c>
      <c r="L99" s="46"/>
      <c r="M99" s="47">
        <f t="shared" si="13"/>
        <v>0.74688373250571671</v>
      </c>
      <c r="N99" s="47">
        <f t="shared" si="14"/>
        <v>0.68489563157043787</v>
      </c>
      <c r="O99" s="46"/>
      <c r="P99" s="46">
        <v>1028.8577880859375</v>
      </c>
      <c r="Q99" s="46">
        <v>763.5662841796875</v>
      </c>
      <c r="R99" s="47">
        <f t="shared" si="15"/>
        <v>0.74214949142797282</v>
      </c>
      <c r="T99" s="46">
        <v>506.12667846679688</v>
      </c>
      <c r="U99" s="46">
        <v>1464.2581787109375</v>
      </c>
      <c r="V99" s="46">
        <v>2287.07421875</v>
      </c>
      <c r="W99" s="46"/>
      <c r="X99" s="46">
        <v>615.96234130859375</v>
      </c>
      <c r="Y99" s="46">
        <v>835.612060546875</v>
      </c>
      <c r="Z99" s="46">
        <v>978.091552734375</v>
      </c>
      <c r="AA99" s="46">
        <v>1422.8118896484375</v>
      </c>
      <c r="AB99" s="46">
        <v>1829.5650634765625</v>
      </c>
      <c r="AD99" s="46">
        <v>941.74066162109375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4.5">
      <c r="A100" s="46">
        <v>2006</v>
      </c>
      <c r="B100" s="46">
        <v>3</v>
      </c>
      <c r="C100" s="46" t="str">
        <f t="shared" si="12"/>
        <v>2006Q3</v>
      </c>
      <c r="D100" s="46">
        <v>1074.0887451171875</v>
      </c>
      <c r="E100" s="46"/>
      <c r="F100" s="46">
        <v>912.04827880859375</v>
      </c>
      <c r="G100" s="44"/>
      <c r="H100" s="46">
        <v>739.6605224609375</v>
      </c>
      <c r="I100" s="46">
        <v>675.248046875</v>
      </c>
      <c r="J100" s="46">
        <v>989.6654052734375</v>
      </c>
      <c r="K100" s="46">
        <v>1103.46630859375</v>
      </c>
      <c r="L100" s="46"/>
      <c r="M100" s="47">
        <f t="shared" si="13"/>
        <v>0.74738443772981489</v>
      </c>
      <c r="N100" s="47">
        <f t="shared" si="14"/>
        <v>0.68229933397382303</v>
      </c>
      <c r="O100" s="46"/>
      <c r="P100" s="46">
        <v>1057.181396484375</v>
      </c>
      <c r="Q100" s="46">
        <v>769.0482177734375</v>
      </c>
      <c r="R100" s="47">
        <f t="shared" si="15"/>
        <v>0.72745152376960498</v>
      </c>
      <c r="T100" s="46">
        <v>512.42510986328125</v>
      </c>
      <c r="U100" s="46">
        <v>1473.68896484375</v>
      </c>
      <c r="V100" s="46">
        <v>2262.33544921875</v>
      </c>
      <c r="W100" s="46"/>
      <c r="X100" s="46">
        <v>612.01409912109375</v>
      </c>
      <c r="Y100" s="46">
        <v>840.61810302734375</v>
      </c>
      <c r="Z100" s="46">
        <v>991.55279541015625</v>
      </c>
      <c r="AA100" s="46">
        <v>1426.73974609375</v>
      </c>
      <c r="AB100" s="46">
        <v>1763.712646484375</v>
      </c>
      <c r="AD100" s="46">
        <v>952.6781005859375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4.5">
      <c r="A101" s="46">
        <v>2006</v>
      </c>
      <c r="B101" s="46">
        <v>4</v>
      </c>
      <c r="C101" s="46" t="str">
        <f t="shared" si="12"/>
        <v>2006Q4</v>
      </c>
      <c r="D101" s="46">
        <v>1089.70068359375</v>
      </c>
      <c r="E101" s="46"/>
      <c r="F101" s="46">
        <v>919.9190673828125</v>
      </c>
      <c r="G101" s="44"/>
      <c r="H101" s="46">
        <v>757.06829833984375</v>
      </c>
      <c r="I101" s="46">
        <v>677.5816650390625</v>
      </c>
      <c r="J101" s="46">
        <v>996.3541259765625</v>
      </c>
      <c r="K101" s="46">
        <v>1060.7568359375</v>
      </c>
      <c r="L101" s="46"/>
      <c r="M101" s="47">
        <f t="shared" si="13"/>
        <v>0.75983857405901134</v>
      </c>
      <c r="N101" s="47">
        <f t="shared" si="14"/>
        <v>0.68006108207254157</v>
      </c>
      <c r="O101" s="46"/>
      <c r="P101" s="46">
        <v>1052.164794921875</v>
      </c>
      <c r="Q101" s="46">
        <v>781.2923583984375</v>
      </c>
      <c r="R101" s="47">
        <f t="shared" si="15"/>
        <v>0.74255702354729491</v>
      </c>
      <c r="T101" s="46">
        <v>516.611328125</v>
      </c>
      <c r="U101" s="46">
        <v>1486.4007568359375</v>
      </c>
      <c r="V101" s="46">
        <v>2299.105712890625</v>
      </c>
      <c r="W101" s="46"/>
      <c r="X101" s="46">
        <v>600.6510009765625</v>
      </c>
      <c r="Y101" s="46">
        <v>835.5775146484375</v>
      </c>
      <c r="Z101" s="46">
        <v>990.98382568359375</v>
      </c>
      <c r="AA101" s="46">
        <v>1412.026123046875</v>
      </c>
      <c r="AB101" s="46">
        <v>1781.333740234375</v>
      </c>
      <c r="AD101" s="46">
        <v>954.9132080078125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4.5">
      <c r="A102" s="46">
        <v>2007</v>
      </c>
      <c r="B102" s="46">
        <v>1</v>
      </c>
      <c r="C102" s="46" t="str">
        <f t="shared" si="12"/>
        <v>2007Q1</v>
      </c>
      <c r="D102" s="46">
        <v>1096.5244140625</v>
      </c>
      <c r="E102" s="46"/>
      <c r="F102" s="46">
        <v>918.09942626953125</v>
      </c>
      <c r="G102" s="44"/>
      <c r="H102" s="46">
        <v>758.8631591796875</v>
      </c>
      <c r="I102" s="46">
        <v>684.0205078125</v>
      </c>
      <c r="J102" s="46">
        <v>992.5810546875</v>
      </c>
      <c r="K102" s="46">
        <v>1091.734375</v>
      </c>
      <c r="L102" s="46"/>
      <c r="M102" s="47">
        <f t="shared" si="13"/>
        <v>0.76453520404800068</v>
      </c>
      <c r="N102" s="47">
        <f t="shared" si="14"/>
        <v>0.68913314895764766</v>
      </c>
      <c r="O102" s="46"/>
      <c r="P102" s="46">
        <v>1052.3004150390625</v>
      </c>
      <c r="Q102" s="46">
        <v>780.6060791015625</v>
      </c>
      <c r="R102" s="47">
        <f t="shared" si="15"/>
        <v>0.74180915254374924</v>
      </c>
      <c r="T102" s="46">
        <v>510.10540771484375</v>
      </c>
      <c r="U102" s="46">
        <v>1492.42236328125</v>
      </c>
      <c r="V102" s="46">
        <v>2304.993408203125</v>
      </c>
      <c r="W102" s="46"/>
      <c r="X102" s="46">
        <v>606.12200927734375</v>
      </c>
      <c r="Y102" s="46">
        <v>827.760498046875</v>
      </c>
      <c r="Z102" s="46">
        <v>997.02349853515625</v>
      </c>
      <c r="AA102" s="46">
        <v>1386.40185546875</v>
      </c>
      <c r="AB102" s="46">
        <v>1785.253173828125</v>
      </c>
      <c r="AD102" s="46">
        <v>957.03106689453125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4.5">
      <c r="A103" s="46">
        <v>2007</v>
      </c>
      <c r="B103" s="46">
        <v>2</v>
      </c>
      <c r="C103" s="46" t="str">
        <f t="shared" si="12"/>
        <v>2007Q2</v>
      </c>
      <c r="D103" s="46">
        <v>1079.551025390625</v>
      </c>
      <c r="E103" s="46"/>
      <c r="F103" s="46">
        <v>907.39813232421875</v>
      </c>
      <c r="G103" s="44"/>
      <c r="H103" s="46">
        <v>756.55889892578125</v>
      </c>
      <c r="I103" s="46">
        <v>680.642333984375</v>
      </c>
      <c r="J103" s="46">
        <v>986.241943359375</v>
      </c>
      <c r="K103" s="46">
        <v>1093.7525634765625</v>
      </c>
      <c r="L103" s="46"/>
      <c r="M103" s="47">
        <f t="shared" si="13"/>
        <v>0.76711288139780531</v>
      </c>
      <c r="N103" s="47">
        <f t="shared" si="14"/>
        <v>0.69013728179714717</v>
      </c>
      <c r="O103" s="46"/>
      <c r="P103" s="46">
        <v>1050.3060302734375</v>
      </c>
      <c r="Q103" s="46">
        <v>765.14141845703125</v>
      </c>
      <c r="R103" s="47">
        <f t="shared" si="15"/>
        <v>0.72849378790849528</v>
      </c>
      <c r="T103" s="46">
        <v>508.715576171875</v>
      </c>
      <c r="U103" s="46">
        <v>1482.0867919921875</v>
      </c>
      <c r="V103" s="46">
        <v>2287.937744140625</v>
      </c>
      <c r="W103" s="46"/>
      <c r="X103" s="46">
        <v>604.64404296875</v>
      </c>
      <c r="Y103" s="46">
        <v>825.4796142578125</v>
      </c>
      <c r="Z103" s="46">
        <v>977.337890625</v>
      </c>
      <c r="AA103" s="46">
        <v>1450.5408935546875</v>
      </c>
      <c r="AB103" s="46">
        <v>1797.8939208984375</v>
      </c>
      <c r="AD103" s="46">
        <v>942.866943359375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4.5">
      <c r="A104" s="46">
        <v>2007</v>
      </c>
      <c r="B104" s="46">
        <v>3</v>
      </c>
      <c r="C104" s="46" t="str">
        <f t="shared" si="12"/>
        <v>2007Q3</v>
      </c>
      <c r="D104" s="46">
        <v>1080.5340576171875</v>
      </c>
      <c r="E104" s="46"/>
      <c r="F104" s="46">
        <v>912.130126953125</v>
      </c>
      <c r="G104" s="44"/>
      <c r="H104" s="46">
        <v>763.26007080078125</v>
      </c>
      <c r="I104" s="46">
        <v>685.6446533203125</v>
      </c>
      <c r="J104" s="46">
        <v>990.0423583984375</v>
      </c>
      <c r="K104" s="46">
        <v>1108.693115234375</v>
      </c>
      <c r="L104" s="46"/>
      <c r="M104" s="47">
        <f t="shared" si="13"/>
        <v>0.77093678298318946</v>
      </c>
      <c r="N104" s="47">
        <f t="shared" si="14"/>
        <v>0.69254072566093006</v>
      </c>
      <c r="O104" s="46"/>
      <c r="P104" s="46">
        <v>1046.0374755859375</v>
      </c>
      <c r="Q104" s="46">
        <v>770.06219482421875</v>
      </c>
      <c r="R104" s="47">
        <f t="shared" si="15"/>
        <v>0.7361707518106545</v>
      </c>
      <c r="T104" s="46">
        <v>515.94189453125</v>
      </c>
      <c r="U104" s="46">
        <v>1484.0576171875</v>
      </c>
      <c r="V104" s="46">
        <v>2314.498291015625</v>
      </c>
      <c r="W104" s="46"/>
      <c r="X104" s="46">
        <v>593.166015625</v>
      </c>
      <c r="Y104" s="46">
        <v>843.6590576171875</v>
      </c>
      <c r="Z104" s="46">
        <v>974.47314453125</v>
      </c>
      <c r="AA104" s="46">
        <v>1430.2974853515625</v>
      </c>
      <c r="AB104" s="46">
        <v>1796.9027099609375</v>
      </c>
      <c r="AD104" s="46">
        <v>949.43603515625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4.5">
      <c r="A105" s="46">
        <v>2007</v>
      </c>
      <c r="B105" s="46">
        <v>4</v>
      </c>
      <c r="C105" s="46" t="str">
        <f t="shared" si="12"/>
        <v>2007Q4</v>
      </c>
      <c r="D105" s="46">
        <v>1075.1180419921875</v>
      </c>
      <c r="E105" s="46"/>
      <c r="F105" s="46">
        <v>903.89990234375</v>
      </c>
      <c r="G105" s="44"/>
      <c r="H105" s="46">
        <v>749.3209228515625</v>
      </c>
      <c r="I105" s="46">
        <v>670.341796875</v>
      </c>
      <c r="J105" s="46">
        <v>989.62823486328125</v>
      </c>
      <c r="K105" s="46">
        <v>1080.9735107421875</v>
      </c>
      <c r="L105" s="46"/>
      <c r="M105" s="47">
        <f t="shared" si="13"/>
        <v>0.75717415535853461</v>
      </c>
      <c r="N105" s="47">
        <f t="shared" si="14"/>
        <v>0.67736729133199081</v>
      </c>
      <c r="O105" s="46"/>
      <c r="P105" s="46">
        <v>1042.166748046875</v>
      </c>
      <c r="Q105" s="46">
        <v>769.8631591796875</v>
      </c>
      <c r="R105" s="47">
        <f t="shared" si="15"/>
        <v>0.73871399238412494</v>
      </c>
      <c r="T105" s="46">
        <v>516.06591796875</v>
      </c>
      <c r="U105" s="46">
        <v>1473.7117919921875</v>
      </c>
      <c r="V105" s="46">
        <v>2292.08544921875</v>
      </c>
      <c r="W105" s="46"/>
      <c r="X105" s="46">
        <v>582.76776123046875</v>
      </c>
      <c r="Y105" s="46">
        <v>824.943115234375</v>
      </c>
      <c r="Z105" s="46">
        <v>961.06817626953125</v>
      </c>
      <c r="AA105" s="46">
        <v>1412.6773681640625</v>
      </c>
      <c r="AB105" s="46">
        <v>1784.206298828125</v>
      </c>
      <c r="AD105" s="46">
        <v>941.3619384765625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4.5">
      <c r="A106" s="46">
        <v>2008</v>
      </c>
      <c r="B106" s="46">
        <v>1</v>
      </c>
      <c r="C106" s="46" t="str">
        <f t="shared" si="12"/>
        <v>2008Q1</v>
      </c>
      <c r="D106" s="46">
        <v>1092.4664306640625</v>
      </c>
      <c r="E106" s="46"/>
      <c r="F106" s="46">
        <v>907.98046875</v>
      </c>
      <c r="G106" s="44"/>
      <c r="H106" s="46">
        <v>737.3656005859375</v>
      </c>
      <c r="I106" s="46">
        <v>683.41986083984375</v>
      </c>
      <c r="J106" s="46">
        <v>997.18560791015625</v>
      </c>
      <c r="K106" s="46">
        <v>1056.3773193359375</v>
      </c>
      <c r="L106" s="46"/>
      <c r="M106" s="47">
        <f t="shared" si="13"/>
        <v>0.739446693511016</v>
      </c>
      <c r="N106" s="47">
        <f t="shared" si="14"/>
        <v>0.68534870080216603</v>
      </c>
      <c r="O106" s="46"/>
      <c r="P106" s="46">
        <v>1041.2828369140625</v>
      </c>
      <c r="Q106" s="46">
        <v>774.75</v>
      </c>
      <c r="R106" s="47">
        <f t="shared" si="15"/>
        <v>0.7440341591493459</v>
      </c>
      <c r="T106" s="46">
        <v>507.68911743164063</v>
      </c>
      <c r="U106" s="46">
        <v>1482.65087890625</v>
      </c>
      <c r="V106" s="46">
        <v>2302.9326171875</v>
      </c>
      <c r="W106" s="46"/>
      <c r="X106" s="46">
        <v>578.30657958984375</v>
      </c>
      <c r="Y106" s="46">
        <v>813.18426513671875</v>
      </c>
      <c r="Z106" s="46">
        <v>967.44696044921875</v>
      </c>
      <c r="AA106" s="46">
        <v>1415.089599609375</v>
      </c>
      <c r="AB106" s="46">
        <v>1773.4207763671875</v>
      </c>
      <c r="AD106" s="46">
        <v>949.73785400390625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4.5">
      <c r="A107" s="46">
        <v>2008</v>
      </c>
      <c r="B107" s="46">
        <v>2</v>
      </c>
      <c r="C107" s="46" t="str">
        <f t="shared" si="12"/>
        <v>2008Q2</v>
      </c>
      <c r="D107" s="46">
        <v>1078.4366455078125</v>
      </c>
      <c r="E107" s="46"/>
      <c r="F107" s="46">
        <v>893.0072021484375</v>
      </c>
      <c r="G107" s="44"/>
      <c r="H107" s="46">
        <v>729.22802734375</v>
      </c>
      <c r="I107" s="46">
        <v>706.2906494140625</v>
      </c>
      <c r="J107" s="46">
        <v>971.4105224609375</v>
      </c>
      <c r="K107" s="46">
        <v>1048.7747802734375</v>
      </c>
      <c r="L107" s="46"/>
      <c r="M107" s="47">
        <f t="shared" si="13"/>
        <v>0.7506898581830771</v>
      </c>
      <c r="N107" s="47">
        <f t="shared" si="14"/>
        <v>0.7270774127757752</v>
      </c>
      <c r="O107" s="46"/>
      <c r="P107" s="46">
        <v>1032.052734375</v>
      </c>
      <c r="Q107" s="46">
        <v>760.43902587890625</v>
      </c>
      <c r="R107" s="47">
        <f t="shared" si="15"/>
        <v>0.73682187019195289</v>
      </c>
      <c r="T107" s="46">
        <v>501.369384765625</v>
      </c>
      <c r="U107" s="46">
        <v>1465.34912109375</v>
      </c>
      <c r="V107" s="46">
        <v>2301.965087890625</v>
      </c>
      <c r="W107" s="46"/>
      <c r="X107" s="46">
        <v>585.69293212890625</v>
      </c>
      <c r="Y107" s="46">
        <v>818.304931640625</v>
      </c>
      <c r="Z107" s="46">
        <v>966.45672607421875</v>
      </c>
      <c r="AA107" s="46">
        <v>1377.1331787109375</v>
      </c>
      <c r="AB107" s="46">
        <v>1801.8675537109375</v>
      </c>
      <c r="AD107" s="46">
        <v>934.37249755859375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4.5">
      <c r="A108" s="46">
        <v>2008</v>
      </c>
      <c r="B108" s="46">
        <v>3</v>
      </c>
      <c r="C108" s="46" t="str">
        <f t="shared" si="12"/>
        <v>2008Q3</v>
      </c>
      <c r="D108" s="46">
        <v>1063.5396728515625</v>
      </c>
      <c r="E108" s="46"/>
      <c r="F108" s="46">
        <v>877.42926025390625</v>
      </c>
      <c r="G108" s="44"/>
      <c r="H108" s="46">
        <v>724.38433837890625</v>
      </c>
      <c r="I108" s="46">
        <v>687.30682373046875</v>
      </c>
      <c r="J108" s="46">
        <v>958.61102294921875</v>
      </c>
      <c r="K108" s="46">
        <v>1019.8807983398438</v>
      </c>
      <c r="L108" s="46"/>
      <c r="M108" s="47">
        <f t="shared" si="13"/>
        <v>0.75566034714507935</v>
      </c>
      <c r="N108" s="47">
        <f t="shared" si="14"/>
        <v>0.71698197420673515</v>
      </c>
      <c r="O108" s="46"/>
      <c r="P108" s="46">
        <v>1018.84716796875</v>
      </c>
      <c r="Q108" s="46">
        <v>743.21917724609375</v>
      </c>
      <c r="R108" s="47">
        <f t="shared" si="15"/>
        <v>0.72947072005689639</v>
      </c>
      <c r="T108" s="46">
        <v>486.01309204101563</v>
      </c>
      <c r="U108" s="46">
        <v>1448.2987060546875</v>
      </c>
      <c r="V108" s="46">
        <v>2281.614013671875</v>
      </c>
      <c r="W108" s="46"/>
      <c r="X108" s="46">
        <v>586.04144287109375</v>
      </c>
      <c r="Y108" s="46">
        <v>799.4967041015625</v>
      </c>
      <c r="Z108" s="46">
        <v>933.6048583984375</v>
      </c>
      <c r="AA108" s="46">
        <v>1381.61962890625</v>
      </c>
      <c r="AB108" s="46">
        <v>1816.025390625</v>
      </c>
      <c r="AD108" s="46">
        <v>924.08624267578125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4.5">
      <c r="A109" s="46">
        <v>2008</v>
      </c>
      <c r="B109" s="46">
        <v>4</v>
      </c>
      <c r="C109" s="46" t="str">
        <f t="shared" si="12"/>
        <v>2008Q4</v>
      </c>
      <c r="D109" s="46">
        <v>1100.56005859375</v>
      </c>
      <c r="E109" s="46"/>
      <c r="F109" s="46">
        <v>899.2322998046875</v>
      </c>
      <c r="G109" s="44"/>
      <c r="H109" s="46">
        <v>733.7974853515625</v>
      </c>
      <c r="I109" s="46">
        <v>671.05718994140625</v>
      </c>
      <c r="J109" s="46">
        <v>987.641845703125</v>
      </c>
      <c r="K109" s="46">
        <v>1130.267822265625</v>
      </c>
      <c r="L109" s="46"/>
      <c r="M109" s="47">
        <f t="shared" si="13"/>
        <v>0.74297933865808929</v>
      </c>
      <c r="N109" s="47">
        <f t="shared" si="14"/>
        <v>0.6794539871522608</v>
      </c>
      <c r="O109" s="46"/>
      <c r="P109" s="46">
        <v>1029.2796630859375</v>
      </c>
      <c r="Q109" s="46">
        <v>775.7078857421875</v>
      </c>
      <c r="R109" s="47">
        <f t="shared" si="15"/>
        <v>0.75364151606425112</v>
      </c>
      <c r="T109" s="46">
        <v>487.51214599609375</v>
      </c>
      <c r="U109" s="46">
        <v>1474.025390625</v>
      </c>
      <c r="V109" s="46">
        <v>2330.819580078125</v>
      </c>
      <c r="W109" s="46"/>
      <c r="X109" s="46">
        <v>578.56622314453125</v>
      </c>
      <c r="Y109" s="46">
        <v>804.92706298828125</v>
      </c>
      <c r="Z109" s="46">
        <v>960.566650390625</v>
      </c>
      <c r="AA109" s="46">
        <v>1394.7071533203125</v>
      </c>
      <c r="AB109" s="46">
        <v>1763.9683837890625</v>
      </c>
      <c r="AD109" s="46">
        <v>956.52789306640625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4.5">
      <c r="A110" s="46">
        <v>2009</v>
      </c>
      <c r="B110" s="46">
        <v>1</v>
      </c>
      <c r="C110" s="46" t="str">
        <f t="shared" si="12"/>
        <v>2009Q1</v>
      </c>
      <c r="D110" s="46">
        <v>1123.4051513671875</v>
      </c>
      <c r="E110" s="45"/>
      <c r="F110" s="46">
        <v>876.63140869140625</v>
      </c>
      <c r="G110" s="44"/>
      <c r="H110" s="46">
        <v>697.26922607421875</v>
      </c>
      <c r="I110" s="46">
        <v>634.09906005859375</v>
      </c>
      <c r="J110" s="46">
        <v>964.30023193359375</v>
      </c>
      <c r="K110" s="46">
        <v>1049.90380859375</v>
      </c>
      <c r="L110" s="46"/>
      <c r="M110" s="47">
        <f t="shared" si="13"/>
        <v>0.7230831259638606</v>
      </c>
      <c r="N110" s="47">
        <f t="shared" si="14"/>
        <v>0.65757431042727443</v>
      </c>
      <c r="O110" s="46"/>
      <c r="P110" s="46">
        <v>993.7451171875</v>
      </c>
      <c r="Q110" s="46">
        <v>764.86444091796875</v>
      </c>
      <c r="R110" s="47">
        <f t="shared" si="15"/>
        <v>0.76967869093303332</v>
      </c>
      <c r="T110" s="46">
        <v>444.5364990234375</v>
      </c>
      <c r="U110" s="46">
        <v>1478.9910888671875</v>
      </c>
      <c r="V110" s="46">
        <v>2336.664306640625</v>
      </c>
      <c r="W110" s="46"/>
      <c r="X110" s="46">
        <v>539.62091064453125</v>
      </c>
      <c r="Y110" s="46">
        <v>776.51959228515625</v>
      </c>
      <c r="Z110" s="46">
        <v>944.03363037109375</v>
      </c>
      <c r="AA110" s="46">
        <v>1398.591796875</v>
      </c>
      <c r="AB110" s="46">
        <v>1792.5906982421875</v>
      </c>
      <c r="AD110" s="46">
        <v>954.35858154296875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4.5">
      <c r="A111" s="46">
        <v>2009</v>
      </c>
      <c r="B111" s="46">
        <v>2</v>
      </c>
      <c r="C111" s="46" t="str">
        <f t="shared" si="12"/>
        <v>2009Q2</v>
      </c>
      <c r="D111" s="46">
        <v>1111.407958984375</v>
      </c>
      <c r="E111" s="39"/>
      <c r="F111" s="46">
        <v>860.1209716796875</v>
      </c>
      <c r="G111" s="39"/>
      <c r="H111" s="46">
        <v>693.92633056640625</v>
      </c>
      <c r="I111" s="46">
        <v>666.66497802734375</v>
      </c>
      <c r="J111" s="46">
        <v>941.20147705078125</v>
      </c>
      <c r="K111" s="46">
        <v>1067.390380859375</v>
      </c>
      <c r="L111" s="46"/>
      <c r="M111" s="47">
        <f t="shared" si="13"/>
        <v>0.73727713724036836</v>
      </c>
      <c r="N111" s="47">
        <f t="shared" si="14"/>
        <v>0.70831271973383736</v>
      </c>
      <c r="O111" s="46"/>
      <c r="P111" s="46">
        <v>974.5211181640625</v>
      </c>
      <c r="Q111" s="46">
        <v>749.0345458984375</v>
      </c>
      <c r="R111" s="47">
        <f t="shared" si="15"/>
        <v>0.76861807500854595</v>
      </c>
      <c r="T111" s="46">
        <v>438.60043334960938</v>
      </c>
      <c r="U111" s="46">
        <v>1453.6839599609375</v>
      </c>
      <c r="V111" s="46">
        <v>2293.5732421875</v>
      </c>
      <c r="W111" s="46"/>
      <c r="X111" s="46">
        <v>568.2669677734375</v>
      </c>
      <c r="Y111" s="46">
        <v>792.50201416015625</v>
      </c>
      <c r="Z111" s="46">
        <v>920.1573486328125</v>
      </c>
      <c r="AA111" s="46">
        <v>1375.514892578125</v>
      </c>
      <c r="AB111" s="46">
        <v>1820.33935546875</v>
      </c>
      <c r="AD111" s="46">
        <v>942.8807373046875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4.5">
      <c r="A112" s="46">
        <v>2009</v>
      </c>
      <c r="B112" s="46">
        <v>3</v>
      </c>
      <c r="C112" s="46" t="str">
        <f t="shared" si="12"/>
        <v>2009Q3</v>
      </c>
      <c r="D112" s="46">
        <v>1107.93212890625</v>
      </c>
      <c r="E112" s="46"/>
      <c r="F112" s="46">
        <v>851.7607421875</v>
      </c>
      <c r="G112" s="44"/>
      <c r="H112" s="46">
        <v>683.906494140625</v>
      </c>
      <c r="I112" s="46">
        <v>614.74859619140625</v>
      </c>
      <c r="J112" s="46">
        <v>934.02862548828125</v>
      </c>
      <c r="K112" s="46">
        <v>1005.1618041992188</v>
      </c>
      <c r="L112" s="46"/>
      <c r="M112" s="47">
        <f t="shared" si="13"/>
        <v>0.73221149275066366</v>
      </c>
      <c r="N112" s="47">
        <f t="shared" si="14"/>
        <v>0.65816890341025114</v>
      </c>
      <c r="O112" s="46"/>
      <c r="P112" s="46">
        <v>953.2696533203125</v>
      </c>
      <c r="Q112" s="46">
        <v>741.57464599609375</v>
      </c>
      <c r="R112" s="47">
        <f t="shared" si="15"/>
        <v>0.77792746618245057</v>
      </c>
      <c r="T112" s="46">
        <v>426.52960205078125</v>
      </c>
      <c r="U112" s="46">
        <v>1442.9560546875</v>
      </c>
      <c r="V112" s="46">
        <v>2293.543212890625</v>
      </c>
      <c r="W112" s="46"/>
      <c r="X112" s="46">
        <v>540.18231201171875</v>
      </c>
      <c r="Y112" s="46">
        <v>776.74835205078125</v>
      </c>
      <c r="Z112" s="46">
        <v>907.14300537109375</v>
      </c>
      <c r="AA112" s="46">
        <v>1361.32470703125</v>
      </c>
      <c r="AB112" s="46">
        <v>1819.7291259765625</v>
      </c>
      <c r="AD112" s="46">
        <v>934.868408203125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4.5">
      <c r="A113" s="46">
        <v>2009</v>
      </c>
      <c r="B113" s="46">
        <v>4</v>
      </c>
      <c r="C113" s="46" t="str">
        <f t="shared" si="12"/>
        <v>2009Q4</v>
      </c>
      <c r="D113" s="46">
        <v>1114.22119140625</v>
      </c>
      <c r="E113" s="46"/>
      <c r="F113" s="46">
        <v>863.356689453125</v>
      </c>
      <c r="G113" s="44"/>
      <c r="H113" s="46">
        <v>700.49945068359375</v>
      </c>
      <c r="I113" s="46">
        <v>613.39501953125</v>
      </c>
      <c r="J113" s="46">
        <v>942.39605712890625</v>
      </c>
      <c r="K113" s="46">
        <v>1025.216064453125</v>
      </c>
      <c r="L113" s="46"/>
      <c r="M113" s="47">
        <f t="shared" si="13"/>
        <v>0.7433174676236739</v>
      </c>
      <c r="N113" s="47">
        <f t="shared" si="14"/>
        <v>0.65088877960717784</v>
      </c>
      <c r="O113" s="46"/>
      <c r="P113" s="46">
        <v>976.8414306640625</v>
      </c>
      <c r="Q113" s="46">
        <v>745.3504638671875</v>
      </c>
      <c r="R113" s="47">
        <f t="shared" si="15"/>
        <v>0.76302093714482799</v>
      </c>
      <c r="T113" s="46">
        <v>427.44564819335938</v>
      </c>
      <c r="U113" s="46">
        <v>1439.43798828125</v>
      </c>
      <c r="V113" s="46">
        <v>2249.77001953125</v>
      </c>
      <c r="W113" s="46"/>
      <c r="X113" s="46">
        <v>528.7265625</v>
      </c>
      <c r="Y113" s="46">
        <v>769.3768310546875</v>
      </c>
      <c r="Z113" s="46">
        <v>919.28765869140625</v>
      </c>
      <c r="AA113" s="46">
        <v>1337.451171875</v>
      </c>
      <c r="AB113" s="46">
        <v>1734.0283203125</v>
      </c>
      <c r="AD113" s="46">
        <v>949.3485107421875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4.5">
      <c r="A114" s="46">
        <v>2010</v>
      </c>
      <c r="B114" s="46">
        <v>1</v>
      </c>
      <c r="C114" s="46" t="str">
        <f t="shared" si="12"/>
        <v>2010Q1</v>
      </c>
      <c r="D114" s="46">
        <v>1121.38134765625</v>
      </c>
      <c r="E114" s="46"/>
      <c r="F114" s="46">
        <v>843.27294921875</v>
      </c>
      <c r="G114" s="44"/>
      <c r="H114" s="46">
        <v>666.7967529296875</v>
      </c>
      <c r="I114" s="46">
        <v>605.0860595703125</v>
      </c>
      <c r="J114" s="46">
        <v>932.7489013671875</v>
      </c>
      <c r="K114" s="46">
        <v>1026.7257080078125</v>
      </c>
      <c r="L114" s="46"/>
      <c r="M114" s="47">
        <f t="shared" si="13"/>
        <v>0.71487272936191337</v>
      </c>
      <c r="N114" s="47">
        <f t="shared" si="14"/>
        <v>0.64871270143915538</v>
      </c>
      <c r="O114" s="46"/>
      <c r="P114" s="46">
        <v>949.28814697265625</v>
      </c>
      <c r="Q114" s="46">
        <v>738.90911865234375</v>
      </c>
      <c r="R114" s="47">
        <f t="shared" si="15"/>
        <v>0.77838232891538217</v>
      </c>
      <c r="T114" s="46">
        <v>406.48406982421875</v>
      </c>
      <c r="U114" s="46">
        <v>1440.7099609375</v>
      </c>
      <c r="V114" s="46">
        <v>2298.5712890625</v>
      </c>
      <c r="W114" s="46"/>
      <c r="X114" s="46">
        <v>509.87411499023438</v>
      </c>
      <c r="Y114" s="46">
        <v>751.1253662109375</v>
      </c>
      <c r="Z114" s="46">
        <v>905.0208740234375</v>
      </c>
      <c r="AA114" s="46">
        <v>1343.389404296875</v>
      </c>
      <c r="AB114" s="46">
        <v>1822.7198486328125</v>
      </c>
      <c r="AD114" s="46">
        <v>940.7288818359375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4.5">
      <c r="A115" s="46">
        <v>2010</v>
      </c>
      <c r="B115" s="46">
        <v>2</v>
      </c>
      <c r="C115" s="46" t="str">
        <f t="shared" si="12"/>
        <v>2010Q2</v>
      </c>
      <c r="D115" s="46">
        <v>1100.949951171875</v>
      </c>
      <c r="E115" s="46"/>
      <c r="F115" s="46">
        <v>847.71075439453125</v>
      </c>
      <c r="G115" s="44"/>
      <c r="H115" s="46">
        <v>676.1566162109375</v>
      </c>
      <c r="I115" s="46">
        <v>622.9398193359375</v>
      </c>
      <c r="J115" s="46">
        <v>930.63385009765625</v>
      </c>
      <c r="K115" s="46">
        <v>1049.7705078125</v>
      </c>
      <c r="L115" s="46"/>
      <c r="M115" s="47">
        <f t="shared" si="13"/>
        <v>0.72655493472538624</v>
      </c>
      <c r="N115" s="47">
        <f t="shared" si="14"/>
        <v>0.66937154636119156</v>
      </c>
      <c r="O115" s="46"/>
      <c r="P115" s="46">
        <v>942.79327392578125</v>
      </c>
      <c r="Q115" s="46">
        <v>745.6683349609375</v>
      </c>
      <c r="R115" s="47">
        <f t="shared" si="15"/>
        <v>0.79091393159391388</v>
      </c>
      <c r="T115" s="46">
        <v>427.69573974609375</v>
      </c>
      <c r="U115" s="46">
        <v>1433.407958984375</v>
      </c>
      <c r="V115" s="46">
        <v>2276.184814453125</v>
      </c>
      <c r="W115" s="46"/>
      <c r="X115" s="46">
        <v>538.1640625</v>
      </c>
      <c r="Y115" s="46">
        <v>762.48577880859375</v>
      </c>
      <c r="Z115" s="46">
        <v>915.22064208984375</v>
      </c>
      <c r="AA115" s="46">
        <v>1364.46337890625</v>
      </c>
      <c r="AB115" s="46">
        <v>1764.4434814453125</v>
      </c>
      <c r="AD115" s="46">
        <v>931.85858154296875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4.5">
      <c r="A116" s="46">
        <v>2010</v>
      </c>
      <c r="B116" s="46">
        <v>3</v>
      </c>
      <c r="C116" s="46" t="str">
        <f t="shared" si="12"/>
        <v>2010Q3</v>
      </c>
      <c r="D116" s="46">
        <v>1097.73193359375</v>
      </c>
      <c r="E116" s="46"/>
      <c r="F116" s="46">
        <v>854.608642578125</v>
      </c>
      <c r="G116" s="44"/>
      <c r="H116" s="46">
        <v>678.48175048828125</v>
      </c>
      <c r="I116" s="46">
        <v>613.642333984375</v>
      </c>
      <c r="J116" s="46">
        <v>940.7449951171875</v>
      </c>
      <c r="K116" s="46">
        <v>964.1893310546875</v>
      </c>
      <c r="L116" s="46"/>
      <c r="M116" s="47">
        <f t="shared" si="13"/>
        <v>0.72121749678164759</v>
      </c>
      <c r="N116" s="47">
        <f t="shared" si="14"/>
        <v>0.65229401928195674</v>
      </c>
      <c r="O116" s="46"/>
      <c r="P116" s="46">
        <v>953.38104248046875</v>
      </c>
      <c r="Q116" s="46">
        <v>743.48565673828125</v>
      </c>
      <c r="R116" s="47">
        <f t="shared" si="15"/>
        <v>0.77984103271438032</v>
      </c>
      <c r="T116" s="46">
        <v>437.179443359375</v>
      </c>
      <c r="U116" s="46">
        <v>1449.485107421875</v>
      </c>
      <c r="V116" s="46">
        <v>2307.72265625</v>
      </c>
      <c r="W116" s="46"/>
      <c r="X116" s="46">
        <v>556.82147216796875</v>
      </c>
      <c r="Y116" s="46">
        <v>770.09112548828125</v>
      </c>
      <c r="Z116" s="46">
        <v>904.49188232421875</v>
      </c>
      <c r="AA116" s="46">
        <v>1369.6051025390625</v>
      </c>
      <c r="AB116" s="46">
        <v>1843.663818359375</v>
      </c>
      <c r="AD116" s="46">
        <v>934.50274658203125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4.5">
      <c r="A117" s="46">
        <v>2010</v>
      </c>
      <c r="B117" s="46">
        <v>4</v>
      </c>
      <c r="C117" s="46" t="str">
        <f t="shared" si="12"/>
        <v>2010Q4</v>
      </c>
      <c r="D117" s="46">
        <v>1106.5711669921875</v>
      </c>
      <c r="E117" s="46"/>
      <c r="F117" s="46">
        <v>854.16363525390625</v>
      </c>
      <c r="G117" s="44"/>
      <c r="H117" s="46">
        <v>677.02703857421875</v>
      </c>
      <c r="I117" s="46">
        <v>611.3367919921875</v>
      </c>
      <c r="J117" s="46">
        <v>946.5777587890625</v>
      </c>
      <c r="K117" s="46">
        <v>921.1353759765625</v>
      </c>
      <c r="L117" s="46"/>
      <c r="M117" s="47">
        <f t="shared" si="13"/>
        <v>0.71523657965545862</v>
      </c>
      <c r="N117" s="47">
        <f t="shared" si="14"/>
        <v>0.64583895651030099</v>
      </c>
      <c r="O117" s="46"/>
      <c r="P117" s="46">
        <v>964.1932373046875</v>
      </c>
      <c r="Q117" s="46">
        <v>737.91650390625</v>
      </c>
      <c r="R117" s="47">
        <f t="shared" si="15"/>
        <v>0.76532014056541919</v>
      </c>
      <c r="T117" s="46">
        <v>427.91250610351563</v>
      </c>
      <c r="U117" s="46">
        <v>1446.19580078125</v>
      </c>
      <c r="V117" s="46">
        <v>2300.65234375</v>
      </c>
      <c r="W117" s="46"/>
      <c r="X117" s="46">
        <v>525.9910888671875</v>
      </c>
      <c r="Y117" s="46">
        <v>759.83721923828125</v>
      </c>
      <c r="Z117" s="46">
        <v>895.4510498046875</v>
      </c>
      <c r="AA117" s="46">
        <v>1352.9163818359375</v>
      </c>
      <c r="AB117" s="46">
        <v>1714.215087890625</v>
      </c>
      <c r="AD117" s="46">
        <v>935.021484375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4.5">
      <c r="A118" s="46">
        <v>2011</v>
      </c>
      <c r="B118" s="46">
        <v>1</v>
      </c>
      <c r="C118" s="46" t="str">
        <f t="shared" si="12"/>
        <v>2011Q1</v>
      </c>
      <c r="D118" s="46">
        <v>1099.2525634765625</v>
      </c>
      <c r="E118" s="46"/>
      <c r="F118" s="46">
        <v>843.3992919921875</v>
      </c>
      <c r="G118" s="44"/>
      <c r="H118" s="46">
        <v>653.475830078125</v>
      </c>
      <c r="I118" s="46">
        <v>606.82391357421875</v>
      </c>
      <c r="J118" s="46">
        <v>940.64276123046875</v>
      </c>
      <c r="K118" s="46">
        <v>974.82177734375</v>
      </c>
      <c r="L118" s="46"/>
      <c r="M118" s="47">
        <f t="shared" si="13"/>
        <v>0.69471201715654896</v>
      </c>
      <c r="N118" s="47">
        <f t="shared" si="14"/>
        <v>0.64511623177796362</v>
      </c>
      <c r="O118" s="46"/>
      <c r="P118" s="46">
        <v>943.3017578125</v>
      </c>
      <c r="Q118" s="46">
        <v>736.8148193359375</v>
      </c>
      <c r="R118" s="47">
        <f t="shared" si="15"/>
        <v>0.78110192547992063</v>
      </c>
      <c r="T118" s="46">
        <v>418.78231811523438</v>
      </c>
      <c r="U118" s="46">
        <v>1436.141845703125</v>
      </c>
      <c r="V118" s="46">
        <v>2266.938720703125</v>
      </c>
      <c r="W118" s="46"/>
      <c r="X118" s="46">
        <v>511.62039184570313</v>
      </c>
      <c r="Y118" s="46">
        <v>748.85211181640625</v>
      </c>
      <c r="Z118" s="46">
        <v>891.0894775390625</v>
      </c>
      <c r="AA118" s="46">
        <v>1369.4561767578125</v>
      </c>
      <c r="AB118" s="46">
        <v>1714.2896728515625</v>
      </c>
      <c r="AD118" s="46">
        <v>930.58917236328125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4.5">
      <c r="A119" s="46">
        <v>2011</v>
      </c>
      <c r="B119" s="46">
        <v>2</v>
      </c>
      <c r="C119" s="46" t="str">
        <f t="shared" si="12"/>
        <v>2011Q2</v>
      </c>
      <c r="D119" s="46">
        <v>1084.0184326171875</v>
      </c>
      <c r="E119" s="46"/>
      <c r="F119" s="46">
        <v>842.30914306640625</v>
      </c>
      <c r="G119" s="44"/>
      <c r="H119" s="46">
        <v>653.15875244140625</v>
      </c>
      <c r="I119" s="46">
        <v>629.392578125</v>
      </c>
      <c r="J119" s="46">
        <v>929.9693603515625</v>
      </c>
      <c r="K119" s="46">
        <v>958.5843505859375</v>
      </c>
      <c r="L119" s="46"/>
      <c r="M119" s="47">
        <f t="shared" si="13"/>
        <v>0.70234437852284537</v>
      </c>
      <c r="N119" s="47">
        <f t="shared" si="14"/>
        <v>0.67678851041615662</v>
      </c>
      <c r="O119" s="46"/>
      <c r="P119" s="46">
        <v>947.439208984375</v>
      </c>
      <c r="Q119" s="46">
        <v>733.4951171875</v>
      </c>
      <c r="R119" s="47">
        <f t="shared" si="15"/>
        <v>0.77418699820728731</v>
      </c>
      <c r="T119" s="46">
        <v>429.20571899414063</v>
      </c>
      <c r="U119" s="46">
        <v>1421.347900390625</v>
      </c>
      <c r="V119" s="46">
        <v>2248.16455078125</v>
      </c>
      <c r="W119" s="46"/>
      <c r="X119" s="46">
        <v>532.44305419921875</v>
      </c>
      <c r="Y119" s="46">
        <v>760.899658203125</v>
      </c>
      <c r="Z119" s="46">
        <v>888.391357421875</v>
      </c>
      <c r="AA119" s="46">
        <v>1337.9248046875</v>
      </c>
      <c r="AB119" s="46">
        <v>1700.7559814453125</v>
      </c>
      <c r="AD119" s="46">
        <v>924.804443359375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4.5">
      <c r="A120" s="46">
        <v>2011</v>
      </c>
      <c r="B120" s="46">
        <v>3</v>
      </c>
      <c r="C120" s="46" t="str">
        <f t="shared" si="12"/>
        <v>2011Q3</v>
      </c>
      <c r="D120" s="46">
        <v>1076.9925537109375</v>
      </c>
      <c r="E120" s="46"/>
      <c r="F120" s="46">
        <v>833.2423095703125</v>
      </c>
      <c r="G120" s="44"/>
      <c r="H120" s="46">
        <v>670.142822265625</v>
      </c>
      <c r="I120" s="46">
        <v>623.21148681640625</v>
      </c>
      <c r="J120" s="46">
        <v>922.68743896484375</v>
      </c>
      <c r="K120" s="46">
        <v>973.27667236328125</v>
      </c>
      <c r="L120" s="46"/>
      <c r="M120" s="47">
        <f t="shared" si="13"/>
        <v>0.72629451097486852</v>
      </c>
      <c r="N120" s="47">
        <f t="shared" si="14"/>
        <v>0.67543076940072211</v>
      </c>
      <c r="O120" s="46"/>
      <c r="P120" s="46">
        <v>943.57171630859375</v>
      </c>
      <c r="Q120" s="46">
        <v>721.94598388671875</v>
      </c>
      <c r="R120" s="47">
        <f t="shared" si="15"/>
        <v>0.76512041576562828</v>
      </c>
      <c r="T120" s="46">
        <v>431.29965209960938</v>
      </c>
      <c r="U120" s="46">
        <v>1431.1141357421875</v>
      </c>
      <c r="V120" s="46">
        <v>2279.795166015625</v>
      </c>
      <c r="W120" s="46"/>
      <c r="X120" s="46">
        <v>530.6925048828125</v>
      </c>
      <c r="Y120" s="46">
        <v>758.0054931640625</v>
      </c>
      <c r="Z120" s="46">
        <v>864.03668212890625</v>
      </c>
      <c r="AA120" s="46">
        <v>1336.69091796875</v>
      </c>
      <c r="AB120" s="46">
        <v>1741.355712890625</v>
      </c>
      <c r="AD120" s="46">
        <v>911.69256591796875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4.5">
      <c r="A121" s="46">
        <v>2011</v>
      </c>
      <c r="B121" s="46">
        <v>4</v>
      </c>
      <c r="C121" s="46" t="str">
        <f t="shared" si="12"/>
        <v>2011Q4</v>
      </c>
      <c r="D121" s="46">
        <v>1087.8453369140625</v>
      </c>
      <c r="E121" s="46"/>
      <c r="F121" s="46">
        <v>842.9173583984375</v>
      </c>
      <c r="G121" s="44"/>
      <c r="H121" s="46">
        <v>655.04376220703125</v>
      </c>
      <c r="I121" s="46">
        <v>592.78021240234375</v>
      </c>
      <c r="J121" s="46">
        <v>950.0260009765625</v>
      </c>
      <c r="K121" s="46">
        <v>992.04425048828125</v>
      </c>
      <c r="L121" s="46"/>
      <c r="M121" s="47">
        <f t="shared" si="13"/>
        <v>0.6895008784324751</v>
      </c>
      <c r="N121" s="47">
        <f t="shared" si="14"/>
        <v>0.62396209345113263</v>
      </c>
      <c r="O121" s="46"/>
      <c r="P121" s="46">
        <v>963.96173095703125</v>
      </c>
      <c r="Q121" s="46">
        <v>733.27154541015625</v>
      </c>
      <c r="R121" s="47">
        <f t="shared" si="15"/>
        <v>0.76068532791458077</v>
      </c>
      <c r="T121" s="46">
        <v>430.20541381835938</v>
      </c>
      <c r="U121" s="46">
        <v>1438.2655029296875</v>
      </c>
      <c r="V121" s="46">
        <v>2298.929931640625</v>
      </c>
      <c r="W121" s="46"/>
      <c r="X121" s="46">
        <v>526.9910888671875</v>
      </c>
      <c r="Y121" s="46">
        <v>758.59881591796875</v>
      </c>
      <c r="Z121" s="46">
        <v>882.96331787109375</v>
      </c>
      <c r="AA121" s="46">
        <v>1346.1109619140625</v>
      </c>
      <c r="AB121" s="46">
        <v>1694.6632080078125</v>
      </c>
      <c r="AD121" s="46">
        <v>919.295166015625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4.5">
      <c r="A122" s="46">
        <v>2012</v>
      </c>
      <c r="B122" s="46">
        <v>1</v>
      </c>
      <c r="C122" s="46" t="str">
        <f t="shared" si="12"/>
        <v>2012Q1</v>
      </c>
      <c r="D122" s="46">
        <v>1088.8311767578125</v>
      </c>
      <c r="E122" s="46"/>
      <c r="F122" s="46">
        <v>842.41461181640625</v>
      </c>
      <c r="G122" s="44"/>
      <c r="H122" s="46">
        <v>670.15899658203125</v>
      </c>
      <c r="I122" s="46">
        <v>599.11456298828125</v>
      </c>
      <c r="J122" s="46">
        <v>945.11749267578125</v>
      </c>
      <c r="K122" s="46">
        <v>970.95318603515625</v>
      </c>
      <c r="L122" s="46"/>
      <c r="M122" s="47">
        <f t="shared" si="13"/>
        <v>0.70907479945662866</v>
      </c>
      <c r="N122" s="47">
        <f t="shared" si="14"/>
        <v>0.63390485059385637</v>
      </c>
      <c r="O122" s="46"/>
      <c r="P122" s="46">
        <v>959.3873291015625</v>
      </c>
      <c r="Q122" s="46">
        <v>723.58343505859375</v>
      </c>
      <c r="R122" s="47">
        <f t="shared" si="15"/>
        <v>0.75421408341530627</v>
      </c>
      <c r="T122" s="46">
        <v>419.13119506835938</v>
      </c>
      <c r="U122" s="46">
        <v>1437.193115234375</v>
      </c>
      <c r="V122" s="46">
        <v>2297.7685546875</v>
      </c>
      <c r="W122" s="46"/>
      <c r="X122" s="46">
        <v>506.86904907226563</v>
      </c>
      <c r="Y122" s="46">
        <v>762.861083984375</v>
      </c>
      <c r="Z122" s="46">
        <v>888.08770751953125</v>
      </c>
      <c r="AA122" s="46">
        <v>1324.3460693359375</v>
      </c>
      <c r="AB122" s="46">
        <v>1745.019287109375</v>
      </c>
      <c r="AD122" s="46">
        <v>924.4976806640625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4.5">
      <c r="A123" s="46">
        <v>2012</v>
      </c>
      <c r="B123" s="46">
        <v>2</v>
      </c>
      <c r="C123" s="46" t="str">
        <f t="shared" si="12"/>
        <v>2012Q2</v>
      </c>
      <c r="D123" s="46">
        <v>1089.3634033203125</v>
      </c>
      <c r="E123" s="46"/>
      <c r="F123" s="46">
        <v>847.3209228515625</v>
      </c>
      <c r="G123" s="44"/>
      <c r="H123" s="46">
        <v>669.44537353515625</v>
      </c>
      <c r="I123" s="46">
        <v>634.95440673828125</v>
      </c>
      <c r="J123" s="46">
        <v>947.2711181640625</v>
      </c>
      <c r="K123" s="46">
        <v>1026.6632080078125</v>
      </c>
      <c r="L123" s="46"/>
      <c r="M123" s="47">
        <f t="shared" si="13"/>
        <v>0.70670936830907549</v>
      </c>
      <c r="N123" s="47">
        <f t="shared" si="14"/>
        <v>0.67029849698036548</v>
      </c>
      <c r="O123" s="46"/>
      <c r="P123" s="46">
        <v>983.5040283203125</v>
      </c>
      <c r="Q123" s="46">
        <v>723.3460693359375</v>
      </c>
      <c r="R123" s="47">
        <f t="shared" si="15"/>
        <v>0.73547850187386776</v>
      </c>
      <c r="T123" s="46">
        <v>429.62408447265625</v>
      </c>
      <c r="U123" s="46">
        <v>1440.47314453125</v>
      </c>
      <c r="V123" s="46">
        <v>2318.085205078125</v>
      </c>
      <c r="W123" s="46"/>
      <c r="X123" s="46">
        <v>546.1798095703125</v>
      </c>
      <c r="Y123" s="46">
        <v>776.73541259765625</v>
      </c>
      <c r="Z123" s="46">
        <v>897.91412353515625</v>
      </c>
      <c r="AA123" s="46">
        <v>1337.1380615234375</v>
      </c>
      <c r="AB123" s="46">
        <v>1751.8084716796875</v>
      </c>
      <c r="AD123" s="46">
        <v>926.5120849609375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4.5">
      <c r="A124" s="46">
        <v>2012</v>
      </c>
      <c r="B124" s="46">
        <v>3</v>
      </c>
      <c r="C124" s="46" t="str">
        <f t="shared" si="12"/>
        <v>2012Q3</v>
      </c>
      <c r="D124" s="46">
        <v>1066.181884765625</v>
      </c>
      <c r="E124" s="46"/>
      <c r="F124" s="46">
        <v>840.85137939453125</v>
      </c>
      <c r="G124" s="44"/>
      <c r="H124" s="46">
        <v>664.48883056640625</v>
      </c>
      <c r="I124" s="46">
        <v>613.7174072265625</v>
      </c>
      <c r="J124" s="46">
        <v>946.6839599609375</v>
      </c>
      <c r="K124" s="46">
        <v>1001.1436157226563</v>
      </c>
      <c r="L124" s="46"/>
      <c r="M124" s="47">
        <f t="shared" si="13"/>
        <v>0.70191199879823118</v>
      </c>
      <c r="N124" s="47">
        <f t="shared" si="14"/>
        <v>0.64828119328427825</v>
      </c>
      <c r="O124" s="46"/>
      <c r="P124" s="46">
        <v>954.76190185546875</v>
      </c>
      <c r="Q124" s="46">
        <v>724.06646728515625</v>
      </c>
      <c r="R124" s="47">
        <f t="shared" si="15"/>
        <v>0.75837385831799242</v>
      </c>
      <c r="T124" s="46">
        <v>435.47354125976563</v>
      </c>
      <c r="U124" s="46">
        <v>1430.109375</v>
      </c>
      <c r="V124" s="46">
        <v>2290.65673828125</v>
      </c>
      <c r="W124" s="46"/>
      <c r="X124" s="46">
        <v>530.0152587890625</v>
      </c>
      <c r="Y124" s="46">
        <v>764.39849853515625</v>
      </c>
      <c r="Z124" s="46">
        <v>875.10589599609375</v>
      </c>
      <c r="AA124" s="46">
        <v>1336.378173828125</v>
      </c>
      <c r="AB124" s="46">
        <v>1733.1566162109375</v>
      </c>
      <c r="AD124" s="46">
        <v>913.51220703125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4.5">
      <c r="A125" s="46">
        <v>2012</v>
      </c>
      <c r="B125" s="46">
        <v>4</v>
      </c>
      <c r="C125" s="46" t="str">
        <f t="shared" si="12"/>
        <v>2012Q4</v>
      </c>
      <c r="D125" s="46">
        <v>1082.8944091796875</v>
      </c>
      <c r="E125" s="46"/>
      <c r="F125" s="46">
        <v>845.6754150390625</v>
      </c>
      <c r="G125" s="44"/>
      <c r="H125" s="46">
        <v>655.74053955078125</v>
      </c>
      <c r="I125" s="46">
        <v>629.8521728515625</v>
      </c>
      <c r="J125" s="46">
        <v>959.9791259765625</v>
      </c>
      <c r="K125" s="46">
        <v>989.955322265625</v>
      </c>
      <c r="L125" s="46"/>
      <c r="M125" s="47">
        <f t="shared" si="13"/>
        <v>0.6830779147241488</v>
      </c>
      <c r="N125" s="47">
        <f t="shared" si="14"/>
        <v>0.65611027970095681</v>
      </c>
      <c r="O125" s="46"/>
      <c r="P125" s="46">
        <v>989.47039794921875</v>
      </c>
      <c r="Q125" s="46">
        <v>720.3524169921875</v>
      </c>
      <c r="R125" s="47">
        <f t="shared" si="15"/>
        <v>0.72801815848679607</v>
      </c>
      <c r="T125" s="46">
        <v>441.98617553710938</v>
      </c>
      <c r="U125" s="46">
        <v>1448.8544921875</v>
      </c>
      <c r="V125" s="46">
        <v>2313.099609375</v>
      </c>
      <c r="W125" s="46"/>
      <c r="X125" s="46">
        <v>536.8087158203125</v>
      </c>
      <c r="Y125" s="46">
        <v>753.8919677734375</v>
      </c>
      <c r="Z125" s="46">
        <v>885.19073486328125</v>
      </c>
      <c r="AA125" s="46">
        <v>1334.657470703125</v>
      </c>
      <c r="AB125" s="46">
        <v>1756.443359375</v>
      </c>
      <c r="AD125" s="46">
        <v>924.62371826171875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4.5">
      <c r="A126" s="46">
        <v>2013</v>
      </c>
      <c r="B126" s="46">
        <v>1</v>
      </c>
      <c r="C126" s="46" t="str">
        <f t="shared" si="12"/>
        <v>2013Q1</v>
      </c>
      <c r="D126" s="46">
        <v>1075.7757568359375</v>
      </c>
      <c r="E126" s="46"/>
      <c r="F126" s="46">
        <v>840.01556396484375</v>
      </c>
      <c r="G126" s="44"/>
      <c r="H126" s="46">
        <v>669.367431640625</v>
      </c>
      <c r="I126" s="46">
        <v>615.21466064453125</v>
      </c>
      <c r="J126" s="46">
        <v>948.96728515625</v>
      </c>
      <c r="K126" s="46">
        <v>949.43768310546875</v>
      </c>
      <c r="L126" s="46"/>
      <c r="M126" s="47">
        <f t="shared" si="13"/>
        <v>0.70536407535947021</v>
      </c>
      <c r="N126" s="47">
        <f t="shared" si="14"/>
        <v>0.64829912502540543</v>
      </c>
      <c r="O126" s="46"/>
      <c r="P126" s="46">
        <v>954.78729248046875</v>
      </c>
      <c r="Q126" s="46">
        <v>733.95538330078125</v>
      </c>
      <c r="R126" s="47">
        <f t="shared" si="15"/>
        <v>0.76871088365034468</v>
      </c>
      <c r="T126" s="46">
        <v>431.60147094726563</v>
      </c>
      <c r="U126" s="46">
        <v>1449.917724609375</v>
      </c>
      <c r="V126" s="46">
        <v>2342.2744140625</v>
      </c>
      <c r="W126" s="46"/>
      <c r="X126" s="46">
        <v>509.6259765625</v>
      </c>
      <c r="Y126" s="46">
        <v>759.72979736328125</v>
      </c>
      <c r="Z126" s="46">
        <v>871.89520263671875</v>
      </c>
      <c r="AA126" s="46">
        <v>1339.4755859375</v>
      </c>
      <c r="AB126" s="46">
        <v>1750.734375</v>
      </c>
      <c r="AD126" s="46">
        <v>919.19268798828125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4.5">
      <c r="A127" s="46">
        <v>2013</v>
      </c>
      <c r="B127" s="46">
        <v>2</v>
      </c>
      <c r="C127" s="46" t="str">
        <f t="shared" si="12"/>
        <v>2013Q2</v>
      </c>
      <c r="D127" s="46">
        <v>1081.1329345703125</v>
      </c>
      <c r="E127" s="46"/>
      <c r="F127" s="46">
        <v>845.651611328125</v>
      </c>
      <c r="G127" s="44"/>
      <c r="H127" s="46">
        <v>649.92498779296875</v>
      </c>
      <c r="I127" s="46">
        <v>635.59600830078125</v>
      </c>
      <c r="J127" s="46">
        <v>951.81268310546875</v>
      </c>
      <c r="K127" s="46">
        <v>1073.722412109375</v>
      </c>
      <c r="L127" s="46"/>
      <c r="M127" s="47">
        <f t="shared" si="13"/>
        <v>0.6828286692634371</v>
      </c>
      <c r="N127" s="47">
        <f t="shared" si="14"/>
        <v>0.66777425808934288</v>
      </c>
      <c r="O127" s="46"/>
      <c r="P127" s="46">
        <v>968.3726806640625</v>
      </c>
      <c r="Q127" s="46">
        <v>742.3236083984375</v>
      </c>
      <c r="R127" s="47">
        <f t="shared" si="15"/>
        <v>0.76656810257120056</v>
      </c>
      <c r="T127" s="46">
        <v>448.74789428710938</v>
      </c>
      <c r="U127" s="46">
        <v>1466.7196044921875</v>
      </c>
      <c r="V127" s="46">
        <v>2358.41943359375</v>
      </c>
      <c r="W127" s="46"/>
      <c r="X127" s="46">
        <v>554.3870849609375</v>
      </c>
      <c r="Y127" s="46">
        <v>768.896240234375</v>
      </c>
      <c r="Z127" s="46">
        <v>885.0213623046875</v>
      </c>
      <c r="AA127" s="46">
        <v>1347.028076171875</v>
      </c>
      <c r="AB127" s="46">
        <v>1747.3013916015625</v>
      </c>
      <c r="AD127" s="46">
        <v>919.726806640625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4.5">
      <c r="A128" s="46">
        <v>2013</v>
      </c>
      <c r="B128" s="46">
        <v>3</v>
      </c>
      <c r="C128" s="46" t="str">
        <f t="shared" si="12"/>
        <v>2013Q3</v>
      </c>
      <c r="D128" s="46">
        <v>1068.3885498046875</v>
      </c>
      <c r="E128" s="46"/>
      <c r="F128" s="46">
        <v>849.25091552734375</v>
      </c>
      <c r="G128" s="44"/>
      <c r="H128" s="46">
        <v>671.48236083984375</v>
      </c>
      <c r="I128" s="46">
        <v>660.0562744140625</v>
      </c>
      <c r="J128" s="46">
        <v>958.51776123046875</v>
      </c>
      <c r="K128" s="46">
        <v>1000.9356689453125</v>
      </c>
      <c r="L128" s="46"/>
      <c r="M128" s="47">
        <f t="shared" si="13"/>
        <v>0.70054242915420595</v>
      </c>
      <c r="N128" s="47">
        <f t="shared" si="14"/>
        <v>0.68862185043575497</v>
      </c>
      <c r="O128" s="46"/>
      <c r="P128" s="46">
        <v>980.459228515625</v>
      </c>
      <c r="Q128" s="46">
        <v>741.84613037109375</v>
      </c>
      <c r="R128" s="47">
        <f t="shared" si="15"/>
        <v>0.75663128949708425</v>
      </c>
      <c r="T128" s="46">
        <v>452.62496948242188</v>
      </c>
      <c r="U128" s="46">
        <v>1449.1478271484375</v>
      </c>
      <c r="V128" s="46">
        <v>2330.17431640625</v>
      </c>
      <c r="W128" s="46"/>
      <c r="X128" s="46">
        <v>555.68927001953125</v>
      </c>
      <c r="Y128" s="46">
        <v>780.2244873046875</v>
      </c>
      <c r="Z128" s="46">
        <v>881.74017333984375</v>
      </c>
      <c r="AA128" s="46">
        <v>1339.4471435546875</v>
      </c>
      <c r="AB128" s="46">
        <v>1721.9942626953125</v>
      </c>
      <c r="AD128" s="46">
        <v>926.8232421875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4.5">
      <c r="A129" s="46">
        <v>2013</v>
      </c>
      <c r="B129" s="46">
        <v>4</v>
      </c>
      <c r="C129" s="46" t="str">
        <f t="shared" si="12"/>
        <v>2013Q4</v>
      </c>
      <c r="D129" s="46">
        <v>1085.16015625</v>
      </c>
      <c r="E129" s="46"/>
      <c r="F129" s="46">
        <v>851.826904296875</v>
      </c>
      <c r="G129" s="44"/>
      <c r="H129" s="46">
        <v>682.2459716796875</v>
      </c>
      <c r="I129" s="46">
        <v>639.05853271484375</v>
      </c>
      <c r="J129" s="46">
        <v>973.28436279296875</v>
      </c>
      <c r="K129" s="46">
        <v>1005.7465209960938</v>
      </c>
      <c r="L129" s="46"/>
      <c r="M129" s="47">
        <f t="shared" si="13"/>
        <v>0.70097290962519121</v>
      </c>
      <c r="N129" s="47">
        <f t="shared" si="14"/>
        <v>0.65660002065684109</v>
      </c>
      <c r="O129" s="46"/>
      <c r="P129" s="46">
        <v>978.23095703125</v>
      </c>
      <c r="Q129" s="46">
        <v>745.985595703125</v>
      </c>
      <c r="R129" s="47">
        <f t="shared" si="15"/>
        <v>0.76258637118483075</v>
      </c>
      <c r="T129" s="46">
        <v>457.7236328125</v>
      </c>
      <c r="U129" s="46">
        <v>1477.239501953125</v>
      </c>
      <c r="V129" s="46">
        <v>2354.33154296875</v>
      </c>
      <c r="W129" s="46"/>
      <c r="X129" s="46">
        <v>537.92047119140625</v>
      </c>
      <c r="Y129" s="46">
        <v>771.1395263671875</v>
      </c>
      <c r="Z129" s="46">
        <v>884.5875244140625</v>
      </c>
      <c r="AA129" s="46">
        <v>1360.4219970703125</v>
      </c>
      <c r="AB129" s="46">
        <v>1770.4287109375</v>
      </c>
      <c r="AD129" s="46">
        <v>922.503173828125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4.5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1092.166015625</v>
      </c>
      <c r="E130" s="46"/>
      <c r="F130" s="46">
        <v>849.74505615234375</v>
      </c>
      <c r="G130" s="44"/>
      <c r="H130" s="46">
        <v>668.7518310546875</v>
      </c>
      <c r="I130" s="46">
        <v>643.103759765625</v>
      </c>
      <c r="J130" s="46">
        <v>966.84576416015625</v>
      </c>
      <c r="K130" s="46">
        <v>1050.28564453125</v>
      </c>
      <c r="L130" s="46"/>
      <c r="M130" s="47">
        <f t="shared" ref="M130:M165" si="17">H130/J130</f>
        <v>0.69168408844982021</v>
      </c>
      <c r="N130" s="47">
        <f t="shared" ref="N130:N165" si="18">I130/J130</f>
        <v>0.66515651575952506</v>
      </c>
      <c r="O130" s="46"/>
      <c r="P130" s="46">
        <v>982.79669189453125</v>
      </c>
      <c r="Q130" s="46">
        <v>754.23663330078125</v>
      </c>
      <c r="R130" s="47">
        <f t="shared" ref="R130:R161" si="19">Q130/P130</f>
        <v>0.76743912502070377</v>
      </c>
      <c r="T130" s="46">
        <v>452.97222900390625</v>
      </c>
      <c r="U130" s="46">
        <v>1464.174560546875</v>
      </c>
      <c r="V130" s="46">
        <v>2365.599365234375</v>
      </c>
      <c r="W130" s="46"/>
      <c r="X130" s="46">
        <v>535.94970703125</v>
      </c>
      <c r="Y130" s="46">
        <v>773.58642578125</v>
      </c>
      <c r="Z130" s="46">
        <v>877.15838623046875</v>
      </c>
      <c r="AA130" s="46">
        <v>1350.606201171875</v>
      </c>
      <c r="AB130" s="46">
        <v>1737.704833984375</v>
      </c>
      <c r="AD130" s="46">
        <v>927.2984619140625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4.5">
      <c r="A131" s="46">
        <v>2014</v>
      </c>
      <c r="B131" s="46">
        <v>2</v>
      </c>
      <c r="C131" s="46" t="str">
        <f t="shared" si="16"/>
        <v>2014Q2</v>
      </c>
      <c r="D131" s="46">
        <v>1064.560791015625</v>
      </c>
      <c r="E131" s="46"/>
      <c r="F131" s="46">
        <v>846.81793212890625</v>
      </c>
      <c r="G131" s="44"/>
      <c r="H131" s="46">
        <v>677.704833984375</v>
      </c>
      <c r="I131" s="46">
        <v>653.54620361328125</v>
      </c>
      <c r="J131" s="46">
        <v>965.98626708984375</v>
      </c>
      <c r="K131" s="46">
        <v>1008.8582763671875</v>
      </c>
      <c r="L131" s="46"/>
      <c r="M131" s="47">
        <f t="shared" si="17"/>
        <v>0.70156777282770988</v>
      </c>
      <c r="N131" s="47">
        <f t="shared" si="18"/>
        <v>0.67655848315750089</v>
      </c>
      <c r="O131" s="46"/>
      <c r="P131" s="46">
        <v>976.49810791015625</v>
      </c>
      <c r="Q131" s="46">
        <v>736.41534423828125</v>
      </c>
      <c r="R131" s="47">
        <f t="shared" si="19"/>
        <v>0.75413903854285391</v>
      </c>
      <c r="T131" s="46">
        <v>462.82919311523438</v>
      </c>
      <c r="U131" s="46">
        <v>1460.1611328125</v>
      </c>
      <c r="V131" s="46">
        <v>2330.69140625</v>
      </c>
      <c r="W131" s="46"/>
      <c r="X131" s="46">
        <v>561.366455078125</v>
      </c>
      <c r="Y131" s="46">
        <v>787.7947998046875</v>
      </c>
      <c r="Z131" s="46">
        <v>880.83868408203125</v>
      </c>
      <c r="AA131" s="46">
        <v>1313.1376953125</v>
      </c>
      <c r="AB131" s="46">
        <v>1708.3463134765625</v>
      </c>
      <c r="AD131" s="46">
        <v>912.0904541015625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4.5">
      <c r="A132" s="46">
        <v>2014</v>
      </c>
      <c r="B132" s="46">
        <v>3</v>
      </c>
      <c r="C132" s="46" t="str">
        <f t="shared" si="16"/>
        <v>2014Q3</v>
      </c>
      <c r="D132" s="46">
        <v>1075.4576416015625</v>
      </c>
      <c r="E132" s="46"/>
      <c r="F132" s="46">
        <v>865.73846435546875</v>
      </c>
      <c r="G132" s="44"/>
      <c r="H132" s="46">
        <v>682.91241455078125</v>
      </c>
      <c r="I132" s="46">
        <v>669.84173583984375</v>
      </c>
      <c r="J132" s="46">
        <v>984.94793701171875</v>
      </c>
      <c r="K132" s="46">
        <v>1028.2708740234375</v>
      </c>
      <c r="L132" s="46"/>
      <c r="M132" s="47">
        <f t="shared" si="17"/>
        <v>0.69334874351095377</v>
      </c>
      <c r="N132" s="47">
        <f t="shared" si="18"/>
        <v>0.68007831751199865</v>
      </c>
      <c r="O132" s="46"/>
      <c r="P132" s="46">
        <v>1002.6868286132813</v>
      </c>
      <c r="Q132" s="46">
        <v>755.6856689453125</v>
      </c>
      <c r="R132" s="47">
        <f t="shared" si="19"/>
        <v>0.75366071178019556</v>
      </c>
      <c r="T132" s="46">
        <v>479.33294677734375</v>
      </c>
      <c r="U132" s="46">
        <v>1472.3311767578125</v>
      </c>
      <c r="V132" s="46">
        <v>2361.95751953125</v>
      </c>
      <c r="W132" s="46"/>
      <c r="X132" s="46">
        <v>558.5042724609375</v>
      </c>
      <c r="Y132" s="46">
        <v>807.3458251953125</v>
      </c>
      <c r="Z132" s="46">
        <v>890.61151123046875</v>
      </c>
      <c r="AA132" s="46">
        <v>1302.6092529296875</v>
      </c>
      <c r="AB132" s="46">
        <v>1700.6571044921875</v>
      </c>
      <c r="AD132" s="46">
        <v>934.1837158203125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4.5">
      <c r="A133" s="46">
        <v>2014</v>
      </c>
      <c r="B133" s="46">
        <v>4</v>
      </c>
      <c r="C133" s="46" t="str">
        <f t="shared" si="16"/>
        <v>2014Q4</v>
      </c>
      <c r="D133" s="46">
        <v>1090.418701171875</v>
      </c>
      <c r="E133" s="46"/>
      <c r="F133" s="46">
        <v>870.43218994140625</v>
      </c>
      <c r="G133" s="44"/>
      <c r="H133" s="46">
        <v>670.05511474609375</v>
      </c>
      <c r="I133" s="46">
        <v>670.27716064453125</v>
      </c>
      <c r="J133" s="46">
        <v>995.31689453125</v>
      </c>
      <c r="K133" s="46">
        <v>1029.7523193359375</v>
      </c>
      <c r="L133" s="46"/>
      <c r="M133" s="47">
        <f t="shared" si="17"/>
        <v>0.67320781795998741</v>
      </c>
      <c r="N133" s="47">
        <f t="shared" si="18"/>
        <v>0.67343090861549371</v>
      </c>
      <c r="O133" s="46"/>
      <c r="P133" s="46">
        <v>1010.4259033203125</v>
      </c>
      <c r="Q133" s="46">
        <v>757.41033935546875</v>
      </c>
      <c r="R133" s="47">
        <f t="shared" si="19"/>
        <v>0.74959513296974933</v>
      </c>
      <c r="T133" s="46">
        <v>481.19708251953125</v>
      </c>
      <c r="U133" s="46">
        <v>1503.95751953125</v>
      </c>
      <c r="V133" s="46">
        <v>2387.7822265625</v>
      </c>
      <c r="W133" s="46"/>
      <c r="X133" s="46">
        <v>556.9912109375</v>
      </c>
      <c r="Y133" s="46">
        <v>795.14349365234375</v>
      </c>
      <c r="Z133" s="46">
        <v>897.86322021484375</v>
      </c>
      <c r="AA133" s="46">
        <v>1365.630126953125</v>
      </c>
      <c r="AB133" s="46">
        <v>1729.6895751953125</v>
      </c>
      <c r="AD133" s="46">
        <v>933.697265625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4.5">
      <c r="A134" s="46">
        <v>2015</v>
      </c>
      <c r="B134" s="46">
        <v>1</v>
      </c>
      <c r="C134" s="46" t="str">
        <f t="shared" si="16"/>
        <v>2015Q1</v>
      </c>
      <c r="D134" s="46">
        <v>1109.8837890625</v>
      </c>
      <c r="E134" s="46"/>
      <c r="F134" s="46">
        <v>878.336669921875</v>
      </c>
      <c r="G134" s="44"/>
      <c r="H134" s="46">
        <v>695.29888916015625</v>
      </c>
      <c r="I134" s="46">
        <v>669.52618408203125</v>
      </c>
      <c r="J134" s="46">
        <v>1004.302978515625</v>
      </c>
      <c r="K134" s="46">
        <v>1066.050537109375</v>
      </c>
      <c r="L134" s="46"/>
      <c r="M134" s="47">
        <f t="shared" si="17"/>
        <v>0.6923198517122976</v>
      </c>
      <c r="N134" s="47">
        <f t="shared" si="18"/>
        <v>0.66665757087726762</v>
      </c>
      <c r="O134" s="46"/>
      <c r="P134" s="46">
        <v>1009.5732421875</v>
      </c>
      <c r="Q134" s="46">
        <v>787.20208740234375</v>
      </c>
      <c r="R134" s="47">
        <f t="shared" si="19"/>
        <v>0.77973747174268215</v>
      </c>
      <c r="T134" s="46">
        <v>486.0087890625</v>
      </c>
      <c r="U134" s="46">
        <v>1525.35546875</v>
      </c>
      <c r="V134" s="46">
        <v>2436.59130859375</v>
      </c>
      <c r="W134" s="46"/>
      <c r="X134" s="46">
        <v>554.8536376953125</v>
      </c>
      <c r="Y134" s="46">
        <v>794.26763916015625</v>
      </c>
      <c r="Z134" s="46">
        <v>881.0682373046875</v>
      </c>
      <c r="AA134" s="46">
        <v>1373.736328125</v>
      </c>
      <c r="AB134" s="46">
        <v>1740.718994140625</v>
      </c>
      <c r="AD134" s="46">
        <v>944.94207763671875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4.5">
      <c r="A135" s="46">
        <v>2015</v>
      </c>
      <c r="B135" s="46">
        <v>2</v>
      </c>
      <c r="C135" s="46" t="str">
        <f t="shared" si="16"/>
        <v>2015Q2</v>
      </c>
      <c r="D135" s="46">
        <v>1092.8160400390625</v>
      </c>
      <c r="E135" s="46"/>
      <c r="F135" s="46">
        <v>880.67584228515625</v>
      </c>
      <c r="G135" s="44"/>
      <c r="H135" s="46">
        <v>693.6328125</v>
      </c>
      <c r="I135" s="46">
        <v>681.5506591796875</v>
      </c>
      <c r="J135" s="46">
        <v>998.77142333984375</v>
      </c>
      <c r="K135" s="46">
        <v>1025.0804443359375</v>
      </c>
      <c r="L135" s="46"/>
      <c r="M135" s="47">
        <f t="shared" si="17"/>
        <v>0.69448604184181117</v>
      </c>
      <c r="N135" s="47">
        <f t="shared" si="18"/>
        <v>0.68238902641068244</v>
      </c>
      <c r="O135" s="46"/>
      <c r="P135" s="46">
        <v>1012.5651245117188</v>
      </c>
      <c r="Q135" s="46">
        <v>777.15179443359375</v>
      </c>
      <c r="R135" s="47">
        <f t="shared" si="19"/>
        <v>0.76750796133567556</v>
      </c>
      <c r="T135" s="46">
        <v>494.66543579101563</v>
      </c>
      <c r="U135" s="46">
        <v>1512.2333984375</v>
      </c>
      <c r="V135" s="46">
        <v>2407.632568359375</v>
      </c>
      <c r="W135" s="46"/>
      <c r="X135" s="46">
        <v>577.02374267578125</v>
      </c>
      <c r="Y135" s="46">
        <v>809.46893310546875</v>
      </c>
      <c r="Z135" s="46">
        <v>902.49212646484375</v>
      </c>
      <c r="AA135" s="46">
        <v>1359.3502197265625</v>
      </c>
      <c r="AB135" s="46">
        <v>1713.16748046875</v>
      </c>
      <c r="AD135" s="46">
        <v>935.73101806640625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4.5">
      <c r="A136" s="46">
        <v>2015</v>
      </c>
      <c r="B136" s="46">
        <v>3</v>
      </c>
      <c r="C136" s="46" t="str">
        <f t="shared" si="16"/>
        <v>2015Q3</v>
      </c>
      <c r="D136" s="46">
        <v>1091.42236328125</v>
      </c>
      <c r="E136" s="46"/>
      <c r="F136" s="46">
        <v>891.48480224609375</v>
      </c>
      <c r="G136" s="44"/>
      <c r="H136" s="46">
        <v>690.3343505859375</v>
      </c>
      <c r="I136" s="46">
        <v>685.6014404296875</v>
      </c>
      <c r="J136" s="46">
        <v>1007.3406372070313</v>
      </c>
      <c r="K136" s="46">
        <v>1075.449951171875</v>
      </c>
      <c r="L136" s="46"/>
      <c r="M136" s="47">
        <f t="shared" si="17"/>
        <v>0.68530378413003323</v>
      </c>
      <c r="N136" s="47">
        <f t="shared" si="18"/>
        <v>0.68060536337598476</v>
      </c>
      <c r="O136" s="46"/>
      <c r="P136" s="46">
        <v>1024.750244140625</v>
      </c>
      <c r="Q136" s="46">
        <v>783.91339111328125</v>
      </c>
      <c r="R136" s="47">
        <f t="shared" si="19"/>
        <v>0.76497995057389412</v>
      </c>
      <c r="T136" s="46">
        <v>507.19610595703125</v>
      </c>
      <c r="U136" s="46">
        <v>1539.3033447265625</v>
      </c>
      <c r="V136" s="46">
        <v>2450.35009765625</v>
      </c>
      <c r="W136" s="46"/>
      <c r="X136" s="46">
        <v>579.3287353515625</v>
      </c>
      <c r="Y136" s="46">
        <v>793.4593505859375</v>
      </c>
      <c r="Z136" s="46">
        <v>928.308349609375</v>
      </c>
      <c r="AA136" s="46">
        <v>1382.9256591796875</v>
      </c>
      <c r="AB136" s="46">
        <v>1727.8359375</v>
      </c>
      <c r="AD136" s="46">
        <v>946.98248291015625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4.5">
      <c r="A137" s="46">
        <v>2015</v>
      </c>
      <c r="B137" s="46">
        <v>4</v>
      </c>
      <c r="C137" s="46" t="str">
        <f t="shared" si="16"/>
        <v>2015Q4</v>
      </c>
      <c r="D137" s="46">
        <v>1121.4091796875</v>
      </c>
      <c r="E137" s="46"/>
      <c r="F137" s="46">
        <v>909.6221923828125</v>
      </c>
      <c r="G137" s="44"/>
      <c r="H137" s="46">
        <v>695.569580078125</v>
      </c>
      <c r="I137" s="46">
        <v>706.8951416015625</v>
      </c>
      <c r="J137" s="46">
        <v>1015.5582885742188</v>
      </c>
      <c r="K137" s="46">
        <v>1220.3858642578125</v>
      </c>
      <c r="L137" s="46"/>
      <c r="M137" s="47">
        <f t="shared" si="17"/>
        <v>0.68491349822437253</v>
      </c>
      <c r="N137" s="47">
        <f t="shared" si="18"/>
        <v>0.69606555286353844</v>
      </c>
      <c r="O137" s="46"/>
      <c r="P137" s="46">
        <v>1047.36767578125</v>
      </c>
      <c r="Q137" s="46">
        <v>789.98541259765625</v>
      </c>
      <c r="R137" s="47">
        <f t="shared" si="19"/>
        <v>0.75425796581739279</v>
      </c>
      <c r="T137" s="46">
        <v>517.165283203125</v>
      </c>
      <c r="U137" s="46">
        <v>1554.9473876953125</v>
      </c>
      <c r="V137" s="46">
        <v>2541.31201171875</v>
      </c>
      <c r="W137" s="46"/>
      <c r="X137" s="46">
        <v>576.55194091796875</v>
      </c>
      <c r="Y137" s="46">
        <v>812.4293212890625</v>
      </c>
      <c r="Z137" s="46">
        <v>905.5025634765625</v>
      </c>
      <c r="AA137" s="46">
        <v>1378.048095703125</v>
      </c>
      <c r="AB137" s="46">
        <v>1800.627685546875</v>
      </c>
      <c r="AD137" s="46">
        <v>958.7706298828125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4.5">
      <c r="A138" s="46">
        <v>2016</v>
      </c>
      <c r="B138" s="46">
        <v>1</v>
      </c>
      <c r="C138" s="46" t="str">
        <f t="shared" si="16"/>
        <v>2016Q1</v>
      </c>
      <c r="D138" s="46">
        <v>1128.9080810546875</v>
      </c>
      <c r="E138" s="46"/>
      <c r="F138" s="46">
        <v>901.61749267578125</v>
      </c>
      <c r="G138" s="44"/>
      <c r="H138" s="46">
        <v>725.665771484375</v>
      </c>
      <c r="I138" s="46">
        <v>694.95184326171875</v>
      </c>
      <c r="J138" s="46">
        <v>1021.2091674804688</v>
      </c>
      <c r="K138" s="46">
        <v>1114.7606201171875</v>
      </c>
      <c r="L138" s="46"/>
      <c r="M138" s="47">
        <f t="shared" si="17"/>
        <v>0.71059465053054749</v>
      </c>
      <c r="N138" s="47">
        <f t="shared" si="18"/>
        <v>0.6805186100868118</v>
      </c>
      <c r="O138" s="46"/>
      <c r="P138" s="46">
        <v>1037.080810546875</v>
      </c>
      <c r="Q138" s="46">
        <v>796.6800537109375</v>
      </c>
      <c r="R138" s="47">
        <f t="shared" si="19"/>
        <v>0.76819476901788486</v>
      </c>
      <c r="T138" s="46">
        <v>509.3079833984375</v>
      </c>
      <c r="U138" s="46">
        <v>1561.516357421875</v>
      </c>
      <c r="V138" s="46">
        <v>2518.885498046875</v>
      </c>
      <c r="W138" s="46"/>
      <c r="X138" s="46">
        <v>570.4334716796875</v>
      </c>
      <c r="Y138" s="46">
        <v>800.6334228515625</v>
      </c>
      <c r="Z138" s="46">
        <v>920.3936767578125</v>
      </c>
      <c r="AA138" s="46">
        <v>1396.457763671875</v>
      </c>
      <c r="AB138" s="46">
        <v>1786.6834716796875</v>
      </c>
      <c r="AD138" s="46">
        <v>959.65765380859375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4.5">
      <c r="A139" s="46">
        <v>2016</v>
      </c>
      <c r="B139" s="46">
        <v>2</v>
      </c>
      <c r="C139" s="46" t="str">
        <f t="shared" si="16"/>
        <v>2016Q2</v>
      </c>
      <c r="D139" s="46">
        <v>1111.8548583984375</v>
      </c>
      <c r="E139" s="46"/>
      <c r="F139" s="46">
        <v>906.52716064453125</v>
      </c>
      <c r="G139" s="44"/>
      <c r="H139" s="46">
        <v>726.51251220703125</v>
      </c>
      <c r="I139" s="46">
        <v>703.4459228515625</v>
      </c>
      <c r="J139" s="46">
        <v>1015.2409057617188</v>
      </c>
      <c r="K139" s="46">
        <v>1082.8095703125</v>
      </c>
      <c r="L139" s="46"/>
      <c r="M139" s="47">
        <f t="shared" si="17"/>
        <v>0.71560602816918684</v>
      </c>
      <c r="N139" s="47">
        <f t="shared" si="18"/>
        <v>0.69288571693609846</v>
      </c>
      <c r="O139" s="46"/>
      <c r="P139" s="46">
        <v>1029.26953125</v>
      </c>
      <c r="Q139" s="46">
        <v>793.65069580078125</v>
      </c>
      <c r="R139" s="47">
        <f t="shared" si="19"/>
        <v>0.77108150169074696</v>
      </c>
      <c r="T139" s="46">
        <v>516.129150390625</v>
      </c>
      <c r="U139" s="46">
        <v>1547.0560302734375</v>
      </c>
      <c r="V139" s="46">
        <v>2484.19921875</v>
      </c>
      <c r="W139" s="46"/>
      <c r="X139" s="46">
        <v>567.1710205078125</v>
      </c>
      <c r="Y139" s="46">
        <v>808.857421875</v>
      </c>
      <c r="Z139" s="46">
        <v>912.38519287109375</v>
      </c>
      <c r="AA139" s="46">
        <v>1408.5645751953125</v>
      </c>
      <c r="AB139" s="46">
        <v>1763.3514404296875</v>
      </c>
      <c r="AD139" s="46">
        <v>955.56475830078125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4.5">
      <c r="A140" s="46">
        <v>2016</v>
      </c>
      <c r="B140" s="46">
        <v>3</v>
      </c>
      <c r="C140" s="46" t="str">
        <f t="shared" si="16"/>
        <v>2016Q3</v>
      </c>
      <c r="D140" s="46">
        <v>1111.1861572265625</v>
      </c>
      <c r="E140" s="46"/>
      <c r="F140" s="46">
        <v>919.087890625</v>
      </c>
      <c r="G140" s="44"/>
      <c r="H140" s="46">
        <v>729.412109375</v>
      </c>
      <c r="I140" s="46">
        <v>714.51641845703125</v>
      </c>
      <c r="J140" s="46">
        <v>1024.747314453125</v>
      </c>
      <c r="K140" s="46">
        <v>1096.4833984375</v>
      </c>
      <c r="L140" s="46"/>
      <c r="M140" s="47">
        <f t="shared" si="17"/>
        <v>0.71179704409790423</v>
      </c>
      <c r="N140" s="47">
        <f t="shared" si="18"/>
        <v>0.69726107927235303</v>
      </c>
      <c r="O140" s="46"/>
      <c r="P140" s="46">
        <v>1049.3184814453125</v>
      </c>
      <c r="Q140" s="46">
        <v>794.80133056640625</v>
      </c>
      <c r="R140" s="47">
        <f t="shared" si="19"/>
        <v>0.75744527959867924</v>
      </c>
      <c r="T140" s="46">
        <v>520.1448974609375</v>
      </c>
      <c r="U140" s="46">
        <v>1553.829833984375</v>
      </c>
      <c r="V140" s="46">
        <v>2515.23681640625</v>
      </c>
      <c r="W140" s="46"/>
      <c r="X140" s="46">
        <v>590.54388427734375</v>
      </c>
      <c r="Y140" s="46">
        <v>813.952392578125</v>
      </c>
      <c r="Z140" s="46">
        <v>922.7242431640625</v>
      </c>
      <c r="AA140" s="46">
        <v>1370.41064453125</v>
      </c>
      <c r="AB140" s="46">
        <v>1812.298828125</v>
      </c>
      <c r="AD140" s="46">
        <v>970.46075439453125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4.5">
      <c r="A141" s="46">
        <v>2016</v>
      </c>
      <c r="B141" s="46">
        <v>4</v>
      </c>
      <c r="C141" s="46" t="str">
        <f t="shared" si="16"/>
        <v>2016Q4</v>
      </c>
      <c r="D141" s="46">
        <v>1133.5474853515625</v>
      </c>
      <c r="E141" s="46"/>
      <c r="F141" s="46">
        <v>918.262451171875</v>
      </c>
      <c r="G141" s="44"/>
      <c r="H141" s="46">
        <v>723.0318603515625</v>
      </c>
      <c r="I141" s="46">
        <v>721.02191162109375</v>
      </c>
      <c r="J141" s="46">
        <v>1029.7847900390625</v>
      </c>
      <c r="K141" s="46">
        <v>1146.4791259765625</v>
      </c>
      <c r="L141" s="46"/>
      <c r="M141" s="47">
        <f t="shared" si="17"/>
        <v>0.70211938197702062</v>
      </c>
      <c r="N141" s="47">
        <f t="shared" si="18"/>
        <v>0.70016756762715782</v>
      </c>
      <c r="O141" s="46"/>
      <c r="P141" s="46">
        <v>1050.25830078125</v>
      </c>
      <c r="Q141" s="46">
        <v>798.33123779296875</v>
      </c>
      <c r="R141" s="47">
        <f t="shared" si="19"/>
        <v>0.76012847239495118</v>
      </c>
      <c r="T141" s="46">
        <v>521.38616943359375</v>
      </c>
      <c r="U141" s="46">
        <v>1561.9017333984375</v>
      </c>
      <c r="V141" s="46">
        <v>2514.80126953125</v>
      </c>
      <c r="W141" s="46"/>
      <c r="X141" s="46">
        <v>605.949951171875</v>
      </c>
      <c r="Y141" s="46">
        <v>804.72503662109375</v>
      </c>
      <c r="Z141" s="46">
        <v>931.91925048828125</v>
      </c>
      <c r="AA141" s="46">
        <v>1377.4840087890625</v>
      </c>
      <c r="AB141" s="46">
        <v>1815.2281494140625</v>
      </c>
      <c r="AD141" s="46">
        <v>964.54486083984375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4.5">
      <c r="A142" s="46">
        <v>2017</v>
      </c>
      <c r="B142" s="46">
        <v>1</v>
      </c>
      <c r="C142" s="46" t="str">
        <f t="shared" si="16"/>
        <v>2017Q1</v>
      </c>
      <c r="D142" s="46">
        <v>1146.8392333984375</v>
      </c>
      <c r="E142" s="46"/>
      <c r="F142" s="46">
        <v>921.651123046875</v>
      </c>
      <c r="G142" s="44"/>
      <c r="H142" s="46">
        <v>710.32855224609375</v>
      </c>
      <c r="I142" s="46">
        <v>713.9981689453125</v>
      </c>
      <c r="J142" s="46">
        <v>1040.2313232421875</v>
      </c>
      <c r="K142" s="46">
        <v>1102.1336669921875</v>
      </c>
      <c r="L142" s="46"/>
      <c r="M142" s="47">
        <f t="shared" si="17"/>
        <v>0.68285633817692148</v>
      </c>
      <c r="N142" s="47">
        <f t="shared" si="18"/>
        <v>0.68638403112100754</v>
      </c>
      <c r="O142" s="46"/>
      <c r="P142" s="46">
        <v>1064.0748291015625</v>
      </c>
      <c r="Q142" s="46">
        <v>798.29833984375</v>
      </c>
      <c r="R142" s="47">
        <f t="shared" si="19"/>
        <v>0.7502276325037992</v>
      </c>
      <c r="T142" s="46">
        <v>515.66375732421875</v>
      </c>
      <c r="U142" s="46">
        <v>1573.5274658203125</v>
      </c>
      <c r="V142" s="46">
        <v>2512.94189453125</v>
      </c>
      <c r="W142" s="46"/>
      <c r="X142" s="46">
        <v>580.45770263671875</v>
      </c>
      <c r="Y142" s="46">
        <v>805.6082763671875</v>
      </c>
      <c r="Z142" s="46">
        <v>921.405029296875</v>
      </c>
      <c r="AA142" s="46">
        <v>1397.626953125</v>
      </c>
      <c r="AB142" s="46">
        <v>1807.356201171875</v>
      </c>
      <c r="AD142" s="46">
        <v>972.94183349609375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4.5">
      <c r="A143" s="46">
        <v>2017</v>
      </c>
      <c r="B143" s="46">
        <v>2</v>
      </c>
      <c r="C143" s="46" t="str">
        <f t="shared" si="16"/>
        <v>2017Q2</v>
      </c>
      <c r="D143" s="46">
        <v>1137.5732421875</v>
      </c>
      <c r="E143" s="46"/>
      <c r="F143" s="46">
        <v>934.78631591796875</v>
      </c>
      <c r="G143" s="44"/>
      <c r="H143" s="46">
        <v>758.4656982421875</v>
      </c>
      <c r="I143" s="46">
        <v>746.04461669921875</v>
      </c>
      <c r="J143" s="46">
        <v>1046.3460693359375</v>
      </c>
      <c r="K143" s="46">
        <v>1185.8819580078125</v>
      </c>
      <c r="L143" s="46"/>
      <c r="M143" s="47">
        <f t="shared" si="17"/>
        <v>0.72487078651095527</v>
      </c>
      <c r="N143" s="47">
        <f t="shared" si="18"/>
        <v>0.71299987505347562</v>
      </c>
      <c r="O143" s="46"/>
      <c r="P143" s="46">
        <v>1061.1392822265625</v>
      </c>
      <c r="Q143" s="46">
        <v>817.7020263671875</v>
      </c>
      <c r="R143" s="47">
        <f t="shared" si="19"/>
        <v>0.77058878138167064</v>
      </c>
      <c r="T143" s="46">
        <v>535.629638671875</v>
      </c>
      <c r="U143" s="46">
        <v>1572.9002685546875</v>
      </c>
      <c r="V143" s="46">
        <v>2510.077880859375</v>
      </c>
      <c r="W143" s="46"/>
      <c r="X143" s="46">
        <v>607.636962890625</v>
      </c>
      <c r="Y143" s="46">
        <v>828.20916748046875</v>
      </c>
      <c r="Z143" s="46">
        <v>929.15582275390625</v>
      </c>
      <c r="AA143" s="46">
        <v>1429.594970703125</v>
      </c>
      <c r="AB143" s="46">
        <v>1795.9427490234375</v>
      </c>
      <c r="AD143" s="46">
        <v>977.4483642578125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4.5">
      <c r="A144" s="46">
        <v>2017</v>
      </c>
      <c r="B144" s="46">
        <v>3</v>
      </c>
      <c r="C144" s="46" t="str">
        <f t="shared" si="16"/>
        <v>2017Q3</v>
      </c>
      <c r="D144" s="46">
        <v>1132.1610107421875</v>
      </c>
      <c r="E144" s="46"/>
      <c r="F144" s="46">
        <v>936.088134765625</v>
      </c>
      <c r="G144" s="44"/>
      <c r="H144" s="46">
        <v>757.5096435546875</v>
      </c>
      <c r="I144" s="46">
        <v>743.0999755859375</v>
      </c>
      <c r="J144" s="46">
        <v>1050.7921142578125</v>
      </c>
      <c r="K144" s="46">
        <v>1114.023681640625</v>
      </c>
      <c r="L144" s="46"/>
      <c r="M144" s="47">
        <f t="shared" si="17"/>
        <v>0.72089391733751829</v>
      </c>
      <c r="N144" s="47">
        <f t="shared" si="18"/>
        <v>0.7071807691579397</v>
      </c>
      <c r="O144" s="46"/>
      <c r="P144" s="46">
        <v>1070.18505859375</v>
      </c>
      <c r="Q144" s="46">
        <v>812.44488525390625</v>
      </c>
      <c r="R144" s="47">
        <f t="shared" si="19"/>
        <v>0.75916298655998726</v>
      </c>
      <c r="T144" s="46">
        <v>540.748291015625</v>
      </c>
      <c r="U144" s="46">
        <v>1562.152587890625</v>
      </c>
      <c r="V144" s="46">
        <v>2495.2041015625</v>
      </c>
      <c r="W144" s="46"/>
      <c r="X144" s="46">
        <v>626.77587890625</v>
      </c>
      <c r="Y144" s="46">
        <v>832.623779296875</v>
      </c>
      <c r="Z144" s="46">
        <v>932.71875</v>
      </c>
      <c r="AA144" s="46">
        <v>1397.053955078125</v>
      </c>
      <c r="AB144" s="46">
        <v>1801.6065673828125</v>
      </c>
      <c r="AD144" s="46">
        <v>980.04180908203125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4.5">
      <c r="A145" s="46">
        <v>2017</v>
      </c>
      <c r="B145" s="46">
        <v>4</v>
      </c>
      <c r="C145" s="46" t="str">
        <f t="shared" si="16"/>
        <v>2017Q4</v>
      </c>
      <c r="D145" s="46">
        <v>1120.61181640625</v>
      </c>
      <c r="E145" s="46"/>
      <c r="F145" s="46">
        <v>930.71002197265625</v>
      </c>
      <c r="G145" s="44"/>
      <c r="H145" s="46">
        <v>741.29046630859375</v>
      </c>
      <c r="I145" s="46">
        <v>751.79205322265625</v>
      </c>
      <c r="J145" s="46">
        <v>1051.8819580078125</v>
      </c>
      <c r="K145" s="46">
        <v>1165.0220947265625</v>
      </c>
      <c r="L145" s="46"/>
      <c r="M145" s="47">
        <f t="shared" si="17"/>
        <v>0.70472780777849231</v>
      </c>
      <c r="N145" s="47">
        <f t="shared" si="18"/>
        <v>0.71471142507900354</v>
      </c>
      <c r="O145" s="46"/>
      <c r="P145" s="46">
        <v>1055.4873046875</v>
      </c>
      <c r="Q145" s="46">
        <v>813.10650634765625</v>
      </c>
      <c r="R145" s="47">
        <f t="shared" si="19"/>
        <v>0.77036123763553377</v>
      </c>
      <c r="T145" s="46">
        <v>542.2645263671875</v>
      </c>
      <c r="U145" s="46">
        <v>1576.979248046875</v>
      </c>
      <c r="V145" s="46">
        <v>2501.240478515625</v>
      </c>
      <c r="W145" s="46"/>
      <c r="X145" s="46">
        <v>631.03271484375</v>
      </c>
      <c r="Y145" s="46">
        <v>823.973876953125</v>
      </c>
      <c r="Z145" s="46">
        <v>918.90740966796875</v>
      </c>
      <c r="AA145" s="46">
        <v>1372.185791015625</v>
      </c>
      <c r="AB145" s="46">
        <v>1795.675048828125</v>
      </c>
      <c r="AD145" s="46">
        <v>968.3841552734375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4.5">
      <c r="A146" s="46">
        <v>2018</v>
      </c>
      <c r="B146" s="46">
        <v>1</v>
      </c>
      <c r="C146" s="46" t="str">
        <f t="shared" si="16"/>
        <v>2018Q1</v>
      </c>
      <c r="D146" s="46">
        <v>1142.364990234375</v>
      </c>
      <c r="E146" s="46"/>
      <c r="F146" s="46">
        <v>937.64422607421875</v>
      </c>
      <c r="G146" s="44"/>
      <c r="H146" s="46">
        <v>753.16302490234375</v>
      </c>
      <c r="I146" s="46">
        <v>759.98773193359375</v>
      </c>
      <c r="J146" s="46">
        <v>1054.14697265625</v>
      </c>
      <c r="K146" s="46">
        <v>1101.471435546875</v>
      </c>
      <c r="L146" s="46"/>
      <c r="M146" s="47">
        <f t="shared" si="17"/>
        <v>0.71447629641672838</v>
      </c>
      <c r="N146" s="47">
        <f t="shared" si="18"/>
        <v>0.7209504477526214</v>
      </c>
      <c r="O146" s="46"/>
      <c r="P146" s="46">
        <v>1069.166748046875</v>
      </c>
      <c r="Q146" s="46">
        <v>811.635009765625</v>
      </c>
      <c r="R146" s="47">
        <f t="shared" si="19"/>
        <v>0.75912855618480279</v>
      </c>
      <c r="T146" s="46">
        <v>535.4652099609375</v>
      </c>
      <c r="U146" s="46">
        <v>1591.455078125</v>
      </c>
      <c r="V146" s="46">
        <v>2492.416748046875</v>
      </c>
      <c r="W146" s="46"/>
      <c r="X146" s="46">
        <v>632.48046875</v>
      </c>
      <c r="Y146" s="46">
        <v>801.7430419921875</v>
      </c>
      <c r="Z146" s="46">
        <v>932.934326171875</v>
      </c>
      <c r="AA146" s="46">
        <v>1379.2926025390625</v>
      </c>
      <c r="AB146" s="46">
        <v>1820.1727294921875</v>
      </c>
      <c r="AD146" s="46">
        <v>979.02557373046875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4.5">
      <c r="A147" s="46">
        <v>2018</v>
      </c>
      <c r="B147" s="46">
        <v>2</v>
      </c>
      <c r="C147" s="46" t="str">
        <f t="shared" si="16"/>
        <v>2018Q2</v>
      </c>
      <c r="D147" s="46">
        <v>1129.7327880859375</v>
      </c>
      <c r="E147" s="46"/>
      <c r="F147" s="46">
        <v>930.862548828125</v>
      </c>
      <c r="G147" s="44"/>
      <c r="H147" s="46">
        <v>744.9583740234375</v>
      </c>
      <c r="I147" s="46">
        <v>753.04815673828125</v>
      </c>
      <c r="J147" s="46">
        <v>1059.3505859375</v>
      </c>
      <c r="K147" s="46">
        <v>1184.745849609375</v>
      </c>
      <c r="L147" s="46"/>
      <c r="M147" s="47">
        <f t="shared" si="17"/>
        <v>0.70322175105436613</v>
      </c>
      <c r="N147" s="47">
        <f t="shared" si="18"/>
        <v>0.71085830010831741</v>
      </c>
      <c r="O147" s="46"/>
      <c r="P147" s="46">
        <v>1065.1282958984375</v>
      </c>
      <c r="Q147" s="46">
        <v>806.556884765625</v>
      </c>
      <c r="R147" s="47">
        <f t="shared" si="19"/>
        <v>0.75723918693315051</v>
      </c>
      <c r="T147" s="46">
        <v>545.334228515625</v>
      </c>
      <c r="U147" s="46">
        <v>1571.60791015625</v>
      </c>
      <c r="V147" s="46">
        <v>2469.81884765625</v>
      </c>
      <c r="W147" s="46"/>
      <c r="X147" s="46">
        <v>630.4385986328125</v>
      </c>
      <c r="Y147" s="46">
        <v>830.328857421875</v>
      </c>
      <c r="Z147" s="46">
        <v>929.5765380859375</v>
      </c>
      <c r="AA147" s="46">
        <v>1396.4107666015625</v>
      </c>
      <c r="AB147" s="46">
        <v>1787.398681640625</v>
      </c>
      <c r="AD147" s="46">
        <v>968.3896484375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4.5">
      <c r="A148" s="46">
        <v>2018</v>
      </c>
      <c r="B148" s="46">
        <v>3</v>
      </c>
      <c r="C148" s="46" t="str">
        <f t="shared" si="16"/>
        <v>2018Q3</v>
      </c>
      <c r="D148" s="46">
        <v>1139.342041015625</v>
      </c>
      <c r="E148" s="46"/>
      <c r="F148" s="46">
        <v>954.37469482421875</v>
      </c>
      <c r="G148" s="44"/>
      <c r="H148" s="46">
        <v>756.43341064453125</v>
      </c>
      <c r="I148" s="46">
        <v>759.095947265625</v>
      </c>
      <c r="J148" s="46">
        <v>1079.78515625</v>
      </c>
      <c r="K148" s="46">
        <v>1171.6334228515625</v>
      </c>
      <c r="L148" s="46"/>
      <c r="M148" s="47">
        <f t="shared" si="17"/>
        <v>0.70054066428506834</v>
      </c>
      <c r="N148" s="47">
        <f t="shared" si="18"/>
        <v>0.70300646649181509</v>
      </c>
      <c r="O148" s="46"/>
      <c r="P148" s="46">
        <v>1099.0198974609375</v>
      </c>
      <c r="Q148" s="46">
        <v>819.65863037109375</v>
      </c>
      <c r="R148" s="47">
        <f t="shared" si="19"/>
        <v>0.74580872672528375</v>
      </c>
      <c r="T148" s="46">
        <v>564.212890625</v>
      </c>
      <c r="U148" s="46">
        <v>1606.596435546875</v>
      </c>
      <c r="V148" s="46">
        <v>2467.139892578125</v>
      </c>
      <c r="W148" s="46"/>
      <c r="X148" s="46">
        <v>639.12091064453125</v>
      </c>
      <c r="Y148" s="46">
        <v>828.5321044921875</v>
      </c>
      <c r="Z148" s="46">
        <v>942.699951171875</v>
      </c>
      <c r="AA148" s="46">
        <v>1452.06494140625</v>
      </c>
      <c r="AB148" s="46">
        <v>1785.2994384765625</v>
      </c>
      <c r="AD148" s="46">
        <v>991.71343994140625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4.5">
      <c r="A149" s="46">
        <v>2018</v>
      </c>
      <c r="B149" s="46">
        <v>4</v>
      </c>
      <c r="C149" s="46" t="str">
        <f t="shared" si="16"/>
        <v>2018Q4</v>
      </c>
      <c r="D149" s="46">
        <v>1151.3515625</v>
      </c>
      <c r="E149" s="46"/>
      <c r="F149" s="46">
        <v>956.72698974609375</v>
      </c>
      <c r="G149" s="44"/>
      <c r="H149" s="46">
        <v>774.68792724609375</v>
      </c>
      <c r="I149" s="46">
        <v>756.526123046875</v>
      </c>
      <c r="J149" s="46">
        <v>1078.57763671875</v>
      </c>
      <c r="K149" s="46">
        <v>1159.2017822265625</v>
      </c>
      <c r="L149" s="46"/>
      <c r="M149" s="47">
        <f t="shared" si="17"/>
        <v>0.7182495732090739</v>
      </c>
      <c r="N149" s="47">
        <f t="shared" si="18"/>
        <v>0.70141091127049471</v>
      </c>
      <c r="O149" s="46"/>
      <c r="P149" s="46">
        <v>1102.249267578125</v>
      </c>
      <c r="Q149" s="46">
        <v>818.7689208984375</v>
      </c>
      <c r="R149" s="47">
        <f t="shared" si="19"/>
        <v>0.74281647988521338</v>
      </c>
      <c r="T149" s="46">
        <v>568.44232177734375</v>
      </c>
      <c r="U149" s="46">
        <v>1610.2606201171875</v>
      </c>
      <c r="V149" s="46">
        <v>2558.860595703125</v>
      </c>
      <c r="W149" s="46"/>
      <c r="X149" s="46">
        <v>633.78546142578125</v>
      </c>
      <c r="Y149" s="46">
        <v>846.52789306640625</v>
      </c>
      <c r="Z149" s="46">
        <v>949.83050537109375</v>
      </c>
      <c r="AA149" s="46">
        <v>1384.0489501953125</v>
      </c>
      <c r="AB149" s="46">
        <v>1822.3192138671875</v>
      </c>
      <c r="AD149" s="46">
        <v>993.4014892578125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4.5">
      <c r="A150" s="46">
        <v>2019</v>
      </c>
      <c r="B150" s="46">
        <v>1</v>
      </c>
      <c r="C150" s="46" t="str">
        <f t="shared" si="16"/>
        <v>2019Q1</v>
      </c>
      <c r="D150" s="46">
        <v>1154.663818359375</v>
      </c>
      <c r="E150" s="46"/>
      <c r="F150" s="46">
        <v>961.27130126953125</v>
      </c>
      <c r="G150" s="44"/>
      <c r="H150" s="46">
        <v>792.4271240234375</v>
      </c>
      <c r="I150" s="46">
        <v>765.931396484375</v>
      </c>
      <c r="J150" s="46">
        <v>1079.0858154296875</v>
      </c>
      <c r="K150" s="46">
        <v>1185.054931640625</v>
      </c>
      <c r="L150" s="46"/>
      <c r="M150" s="47">
        <f t="shared" si="17"/>
        <v>0.73435042208195123</v>
      </c>
      <c r="N150" s="47">
        <f t="shared" si="18"/>
        <v>0.70979655698595601</v>
      </c>
      <c r="O150" s="46"/>
      <c r="P150" s="46">
        <v>1103.753173828125</v>
      </c>
      <c r="Q150" s="46">
        <v>829.13323974609375</v>
      </c>
      <c r="R150" s="47">
        <f t="shared" si="19"/>
        <v>0.75119443314525436</v>
      </c>
      <c r="T150" s="46">
        <v>559.7501220703125</v>
      </c>
      <c r="U150" s="46">
        <v>1620.01123046875</v>
      </c>
      <c r="V150" s="46">
        <v>2572.96240234375</v>
      </c>
      <c r="W150" s="46"/>
      <c r="X150" s="46">
        <v>640.42755126953125</v>
      </c>
      <c r="Y150" s="46">
        <v>837.68194580078125</v>
      </c>
      <c r="Z150" s="46">
        <v>943.34881591796875</v>
      </c>
      <c r="AA150" s="46">
        <v>1403.7862548828125</v>
      </c>
      <c r="AB150" s="46">
        <v>1849.6824951171875</v>
      </c>
      <c r="AD150" s="46">
        <v>999.2891845703125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4.5">
      <c r="A151" s="46">
        <v>2019</v>
      </c>
      <c r="B151" s="46">
        <v>2</v>
      </c>
      <c r="C151" s="46" t="str">
        <f t="shared" si="16"/>
        <v>2019Q2</v>
      </c>
      <c r="D151" s="46">
        <v>1150.044921875</v>
      </c>
      <c r="E151" s="46"/>
      <c r="F151" s="46">
        <v>963.9691162109375</v>
      </c>
      <c r="G151" s="44"/>
      <c r="H151" s="46">
        <v>777.02362060546875</v>
      </c>
      <c r="I151" s="46">
        <v>770.57781982421875</v>
      </c>
      <c r="J151" s="46">
        <v>1084.057861328125</v>
      </c>
      <c r="K151" s="46">
        <v>1207.438720703125</v>
      </c>
      <c r="L151" s="46"/>
      <c r="M151" s="47">
        <f t="shared" si="17"/>
        <v>0.71677319848361631</v>
      </c>
      <c r="N151" s="47">
        <f t="shared" si="18"/>
        <v>0.7108272051827117</v>
      </c>
      <c r="O151" s="46"/>
      <c r="P151" s="46">
        <v>1113.3773193359375</v>
      </c>
      <c r="Q151" s="46">
        <v>843.70098876953125</v>
      </c>
      <c r="R151" s="47">
        <f t="shared" si="19"/>
        <v>0.75778532049920688</v>
      </c>
      <c r="T151" s="46">
        <v>584.4776611328125</v>
      </c>
      <c r="U151" s="46">
        <v>1606.292724609375</v>
      </c>
      <c r="V151" s="46">
        <v>2557.775146484375</v>
      </c>
      <c r="W151" s="46"/>
      <c r="X151" s="46">
        <v>659.61871337890625</v>
      </c>
      <c r="Y151" s="46">
        <v>860.364990234375</v>
      </c>
      <c r="Z151" s="46">
        <v>953.46343994140625</v>
      </c>
      <c r="AA151" s="46">
        <v>1430.9407958984375</v>
      </c>
      <c r="AB151" s="46">
        <v>1831.4884033203125</v>
      </c>
      <c r="AD151" s="46">
        <v>999.567138671875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4.5">
      <c r="A152" s="46">
        <v>2019</v>
      </c>
      <c r="B152" s="46">
        <v>3</v>
      </c>
      <c r="C152" s="46" t="str">
        <f t="shared" si="16"/>
        <v>2019Q3</v>
      </c>
      <c r="D152" s="46">
        <v>1160.1500244140625</v>
      </c>
      <c r="E152" s="46"/>
      <c r="F152" s="46">
        <v>974.554931640625</v>
      </c>
      <c r="G152" s="44"/>
      <c r="H152" s="46">
        <v>794.4676513671875</v>
      </c>
      <c r="I152" s="46">
        <v>794.5455322265625</v>
      </c>
      <c r="J152" s="46">
        <v>1086.6153564453125</v>
      </c>
      <c r="K152" s="46">
        <v>1292.282470703125</v>
      </c>
      <c r="L152" s="46"/>
      <c r="M152" s="47">
        <f t="shared" si="17"/>
        <v>0.73113972359654544</v>
      </c>
      <c r="N152" s="47">
        <f t="shared" si="18"/>
        <v>0.73121139648328781</v>
      </c>
      <c r="O152" s="46"/>
      <c r="P152" s="46">
        <v>1116.099853515625</v>
      </c>
      <c r="Q152" s="46">
        <v>850.89508056640625</v>
      </c>
      <c r="R152" s="47">
        <f t="shared" si="19"/>
        <v>0.76238257525628639</v>
      </c>
      <c r="T152" s="46">
        <v>598.0584716796875</v>
      </c>
      <c r="U152" s="46">
        <v>1649.62255859375</v>
      </c>
      <c r="V152" s="46">
        <v>2555.37744140625</v>
      </c>
      <c r="W152" s="46"/>
      <c r="X152" s="46">
        <v>690.29461669921875</v>
      </c>
      <c r="Y152" s="46">
        <v>845.94500732421875</v>
      </c>
      <c r="Z152" s="46">
        <v>970.67498779296875</v>
      </c>
      <c r="AA152" s="46">
        <v>1456.471435546875</v>
      </c>
      <c r="AB152" s="46">
        <v>1818.8963623046875</v>
      </c>
      <c r="AD152" s="46">
        <v>1013.1881103515625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4.5">
      <c r="A153" s="46">
        <v>2019</v>
      </c>
      <c r="B153" s="46">
        <v>4</v>
      </c>
      <c r="C153" s="46" t="str">
        <f t="shared" si="16"/>
        <v>2019Q4</v>
      </c>
      <c r="D153" s="46">
        <v>1173.3681640625</v>
      </c>
      <c r="E153" s="46"/>
      <c r="F153" s="46">
        <v>977.9140625</v>
      </c>
      <c r="G153" s="44"/>
      <c r="H153" s="46">
        <v>809.72113037109375</v>
      </c>
      <c r="I153" s="46">
        <v>775.33251953125</v>
      </c>
      <c r="J153" s="46">
        <v>1118.135009765625</v>
      </c>
      <c r="K153" s="46">
        <v>1182.014404296875</v>
      </c>
      <c r="L153" s="46"/>
      <c r="M153" s="47">
        <f t="shared" si="17"/>
        <v>0.72417116296253115</v>
      </c>
      <c r="N153" s="47">
        <f t="shared" si="18"/>
        <v>0.69341583329348511</v>
      </c>
      <c r="O153" s="46"/>
      <c r="P153" s="46">
        <v>1129.076171875</v>
      </c>
      <c r="Q153" s="46">
        <v>861.23638916015625</v>
      </c>
      <c r="R153" s="47">
        <f t="shared" si="19"/>
        <v>0.76277970487141211</v>
      </c>
      <c r="T153" s="46">
        <v>596.95294189453125</v>
      </c>
      <c r="U153" s="46">
        <v>1668.66943359375</v>
      </c>
      <c r="V153" s="46">
        <v>2607.27392578125</v>
      </c>
      <c r="W153" s="46"/>
      <c r="X153" s="46">
        <v>657.87017822265625</v>
      </c>
      <c r="Y153" s="46">
        <v>844.31610107421875</v>
      </c>
      <c r="Z153" s="46">
        <v>955.90301513671875</v>
      </c>
      <c r="AA153" s="46">
        <v>1451.0430908203125</v>
      </c>
      <c r="AB153" s="46">
        <v>1840.87109375</v>
      </c>
      <c r="AD153" s="46">
        <v>1017.0966186523438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4.5">
      <c r="A154" s="46">
        <v>2020</v>
      </c>
      <c r="B154" s="46">
        <v>1</v>
      </c>
      <c r="C154" s="46" t="str">
        <f t="shared" si="16"/>
        <v>2020Q1</v>
      </c>
      <c r="D154" s="46">
        <v>1195.3829345703125</v>
      </c>
      <c r="E154" s="39"/>
      <c r="F154" s="46">
        <v>984.46038818359375</v>
      </c>
      <c r="G154" s="39"/>
      <c r="H154" s="46">
        <v>817.40069580078125</v>
      </c>
      <c r="I154" s="46">
        <v>771.193603515625</v>
      </c>
      <c r="J154" s="46">
        <v>1116.6717529296875</v>
      </c>
      <c r="K154" s="46">
        <v>1250.299072265625</v>
      </c>
      <c r="L154" s="46"/>
      <c r="M154" s="47">
        <f t="shared" si="17"/>
        <v>0.7319972889582439</v>
      </c>
      <c r="N154" s="47">
        <f t="shared" si="18"/>
        <v>0.69061799180675087</v>
      </c>
      <c r="O154" s="46"/>
      <c r="P154" s="46">
        <v>1140.035888671875</v>
      </c>
      <c r="Q154" s="46">
        <v>863.453857421875</v>
      </c>
      <c r="R154" s="47">
        <f t="shared" si="19"/>
        <v>0.75739182073275435</v>
      </c>
      <c r="T154" s="46">
        <v>581.37762451171875</v>
      </c>
      <c r="U154" s="46">
        <v>1681.7525634765625</v>
      </c>
      <c r="V154" s="46">
        <v>2642.0458984375</v>
      </c>
      <c r="W154" s="46"/>
      <c r="X154" s="46">
        <v>659.2095947265625</v>
      </c>
      <c r="Y154" s="46">
        <v>855.4066162109375</v>
      </c>
      <c r="Z154" s="46">
        <v>959.85107421875</v>
      </c>
      <c r="AA154" s="46">
        <v>1432.3902587890625</v>
      </c>
      <c r="AB154" s="46">
        <v>1837.53955078125</v>
      </c>
      <c r="AD154" s="46">
        <v>1026.3184814453125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4.5">
      <c r="A155" s="46">
        <v>2020</v>
      </c>
      <c r="B155" s="46">
        <v>2</v>
      </c>
      <c r="C155" s="46" t="str">
        <f t="shared" si="16"/>
        <v>2020Q2</v>
      </c>
      <c r="D155" s="46">
        <v>1263.927734375</v>
      </c>
      <c r="E155" s="39"/>
      <c r="F155" s="46">
        <v>966.8009033203125</v>
      </c>
      <c r="G155" s="39"/>
      <c r="H155" s="46">
        <v>783.55938720703125</v>
      </c>
      <c r="I155" s="46">
        <v>771.95111083984375</v>
      </c>
      <c r="J155" s="46">
        <v>1090.4212646484375</v>
      </c>
      <c r="K155" s="46">
        <v>1165.2889404296875</v>
      </c>
      <c r="L155" s="46"/>
      <c r="M155" s="47">
        <f t="shared" si="17"/>
        <v>0.71858410378640081</v>
      </c>
      <c r="N155" s="47">
        <f t="shared" si="18"/>
        <v>0.70793842331085532</v>
      </c>
      <c r="O155" s="46"/>
      <c r="P155" s="46">
        <v>1104.7510986328125</v>
      </c>
      <c r="Q155" s="46">
        <v>848.22222900390625</v>
      </c>
      <c r="R155" s="47">
        <f t="shared" si="19"/>
        <v>0.76779487257684176</v>
      </c>
      <c r="T155" s="46">
        <v>485.621826171875</v>
      </c>
      <c r="U155" s="46">
        <v>1677.5225830078125</v>
      </c>
      <c r="V155" s="46">
        <v>2640.335205078125</v>
      </c>
      <c r="W155" s="46"/>
      <c r="X155" s="46">
        <v>636.44677734375</v>
      </c>
      <c r="Y155" s="46">
        <v>816.8197021484375</v>
      </c>
      <c r="Z155" s="46">
        <v>941.58221435546875</v>
      </c>
      <c r="AA155" s="46">
        <v>1446.9136962890625</v>
      </c>
      <c r="AB155" s="46">
        <v>1839.6983642578125</v>
      </c>
      <c r="AD155" s="46">
        <v>1128.3515625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4.5">
      <c r="A156" s="46">
        <v>2020</v>
      </c>
      <c r="B156" s="46">
        <v>3</v>
      </c>
      <c r="C156" s="46" t="str">
        <f t="shared" si="16"/>
        <v>2020Q3</v>
      </c>
      <c r="D156" s="46">
        <v>1239.664306640625</v>
      </c>
      <c r="E156" s="46"/>
      <c r="F156" s="46">
        <v>981.8203125</v>
      </c>
      <c r="G156" s="44"/>
      <c r="H156" s="46">
        <v>807.18450927734375</v>
      </c>
      <c r="I156" s="46">
        <v>798.37030029296875</v>
      </c>
      <c r="J156" s="46">
        <v>1103.23828125</v>
      </c>
      <c r="K156" s="46">
        <v>1326.025634765625</v>
      </c>
      <c r="L156" s="46"/>
      <c r="M156" s="47">
        <f t="shared" si="17"/>
        <v>0.73165020013879589</v>
      </c>
      <c r="N156" s="47">
        <f t="shared" si="18"/>
        <v>0.72366080280353651</v>
      </c>
      <c r="O156" s="46"/>
      <c r="P156" s="46">
        <v>1129.3956298828125</v>
      </c>
      <c r="Q156" s="46">
        <v>869.4080810546875</v>
      </c>
      <c r="R156" s="47">
        <f t="shared" si="19"/>
        <v>0.76979940248653023</v>
      </c>
      <c r="T156" s="46">
        <v>539.44775390625</v>
      </c>
      <c r="U156" s="46">
        <v>1717.7630615234375</v>
      </c>
      <c r="V156" s="46">
        <v>2676.401123046875</v>
      </c>
      <c r="W156" s="46"/>
      <c r="X156" s="46">
        <v>658.543212890625</v>
      </c>
      <c r="Y156" s="46">
        <v>850.31585693359375</v>
      </c>
      <c r="Z156" s="46">
        <v>960.28851318359375</v>
      </c>
      <c r="AA156" s="46">
        <v>1449.1134033203125</v>
      </c>
      <c r="AB156" s="46">
        <v>1881.4888916015625</v>
      </c>
      <c r="AD156" s="46">
        <v>1098.3079833984375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4.5">
      <c r="A157" s="46">
        <v>2020</v>
      </c>
      <c r="B157" s="46">
        <v>4</v>
      </c>
      <c r="C157" s="46" t="str">
        <f t="shared" si="16"/>
        <v>2020Q4</v>
      </c>
      <c r="D157" s="46">
        <v>1218.4034423828125</v>
      </c>
      <c r="E157" s="46"/>
      <c r="F157" s="46">
        <v>978.42254638671875</v>
      </c>
      <c r="G157" s="44"/>
      <c r="H157" s="46">
        <v>800.98529052734375</v>
      </c>
      <c r="I157" s="46">
        <v>762.3529052734375</v>
      </c>
      <c r="J157" s="46">
        <v>1121.99365234375</v>
      </c>
      <c r="K157" s="46">
        <v>1206.6688232421875</v>
      </c>
      <c r="L157" s="46"/>
      <c r="M157" s="47">
        <f t="shared" si="17"/>
        <v>0.71389467209030377</v>
      </c>
      <c r="N157" s="47">
        <f t="shared" si="18"/>
        <v>0.67946276138099948</v>
      </c>
      <c r="O157" s="46"/>
      <c r="P157" s="46">
        <v>1114.9617919921875</v>
      </c>
      <c r="Q157" s="46">
        <v>869.1053466796875</v>
      </c>
      <c r="R157" s="47">
        <f t="shared" si="19"/>
        <v>0.77949338974817295</v>
      </c>
      <c r="T157" s="46">
        <v>568.503662109375</v>
      </c>
      <c r="U157" s="46">
        <v>1672.281494140625</v>
      </c>
      <c r="V157" s="46">
        <v>2618.544921875</v>
      </c>
      <c r="W157" s="46"/>
      <c r="X157" s="46">
        <v>651.1630859375</v>
      </c>
      <c r="Y157" s="46">
        <v>843.95452880859375</v>
      </c>
      <c r="Z157" s="46">
        <v>969.4031982421875</v>
      </c>
      <c r="AA157" s="46">
        <v>1425.3577880859375</v>
      </c>
      <c r="AB157" s="46">
        <v>1846.2313232421875</v>
      </c>
      <c r="AD157" s="46">
        <v>1056.9144287109375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4.5">
      <c r="A158" s="46">
        <v>2021</v>
      </c>
      <c r="B158" s="46">
        <v>1</v>
      </c>
      <c r="C158" s="46" t="str">
        <f t="shared" si="16"/>
        <v>2021Q1</v>
      </c>
      <c r="D158" s="46">
        <v>1212.547607421875</v>
      </c>
      <c r="E158" s="46"/>
      <c r="F158" s="46">
        <v>986.57073974609375</v>
      </c>
      <c r="G158" s="44"/>
      <c r="H158" s="46">
        <v>789.53253173828125</v>
      </c>
      <c r="I158" s="46">
        <v>774.0445556640625</v>
      </c>
      <c r="J158" s="46">
        <v>1121.1226806640625</v>
      </c>
      <c r="K158" s="46">
        <v>1238.49169921875</v>
      </c>
      <c r="L158" s="46"/>
      <c r="M158" s="47">
        <f t="shared" si="17"/>
        <v>0.70423384109099096</v>
      </c>
      <c r="N158" s="47">
        <f t="shared" si="18"/>
        <v>0.69041913879182337</v>
      </c>
      <c r="O158" s="46"/>
      <c r="P158" s="46">
        <v>1124.4036865234375</v>
      </c>
      <c r="Q158" s="46">
        <v>878.7713623046875</v>
      </c>
      <c r="R158" s="47">
        <f t="shared" si="19"/>
        <v>0.7815443624360352</v>
      </c>
      <c r="T158" s="46">
        <v>569.86334228515625</v>
      </c>
      <c r="U158" s="46">
        <v>1683.1676025390625</v>
      </c>
      <c r="V158" s="46">
        <v>2667.61328125</v>
      </c>
      <c r="W158" s="46"/>
      <c r="X158" s="46">
        <v>645.36419677734375</v>
      </c>
      <c r="Y158" s="46">
        <v>836.73211669921875</v>
      </c>
      <c r="Z158" s="46">
        <v>959.6458740234375</v>
      </c>
      <c r="AA158" s="46">
        <v>1434.8765869140625</v>
      </c>
      <c r="AB158" s="46">
        <v>1869.8109130859375</v>
      </c>
      <c r="AD158" s="46">
        <v>1069.465576171875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4.5">
      <c r="A159" s="46">
        <v>2021</v>
      </c>
      <c r="B159" s="46">
        <v>2</v>
      </c>
      <c r="C159" s="46" t="str">
        <f t="shared" si="16"/>
        <v>2021Q2</v>
      </c>
      <c r="D159" s="46">
        <v>1191.6566162109375</v>
      </c>
      <c r="F159" s="46">
        <v>983.0064697265625</v>
      </c>
      <c r="G159" s="44"/>
      <c r="H159" s="46">
        <v>781.67034912109375</v>
      </c>
      <c r="I159" s="46">
        <v>799.175537109375</v>
      </c>
      <c r="J159" s="46">
        <v>1101.1322021484375</v>
      </c>
      <c r="K159" s="46">
        <v>1206.0218505859375</v>
      </c>
      <c r="M159" s="47">
        <f t="shared" si="17"/>
        <v>0.70987874807036211</v>
      </c>
      <c r="N159" s="47">
        <f t="shared" si="18"/>
        <v>0.72577619249540626</v>
      </c>
      <c r="P159" s="46">
        <v>1114.0123291015625</v>
      </c>
      <c r="Q159" s="46">
        <v>865.65118408203125</v>
      </c>
      <c r="R159" s="47">
        <f t="shared" si="19"/>
        <v>0.77705709485295238</v>
      </c>
      <c r="S159" s="37"/>
      <c r="T159" s="46">
        <v>588.6751708984375</v>
      </c>
      <c r="U159" s="46">
        <v>1650.9473876953125</v>
      </c>
      <c r="V159" s="46">
        <v>2650.6884765625</v>
      </c>
      <c r="X159" s="46">
        <v>667.66754150390625</v>
      </c>
      <c r="Y159" s="46">
        <v>836.77532958984375</v>
      </c>
      <c r="Z159" s="46">
        <v>960.7523193359375</v>
      </c>
      <c r="AA159" s="46">
        <v>1408.572021484375</v>
      </c>
      <c r="AB159" s="46">
        <v>1830.3477783203125</v>
      </c>
      <c r="AC159" s="37"/>
      <c r="AD159" s="46">
        <v>1053.568603515625</v>
      </c>
      <c r="AF159" s="49"/>
    </row>
    <row r="160" spans="1:52" s="37" customFormat="1" ht="14.5">
      <c r="A160" s="46">
        <v>2021</v>
      </c>
      <c r="B160" s="46">
        <v>3</v>
      </c>
      <c r="C160" s="46" t="str">
        <f t="shared" si="16"/>
        <v>2021Q3</v>
      </c>
      <c r="D160" s="46">
        <v>1185.884521484375</v>
      </c>
      <c r="E160" s="46"/>
      <c r="F160" s="46">
        <v>1002.1354370117188</v>
      </c>
      <c r="G160" s="44"/>
      <c r="H160" s="46">
        <v>820.6710205078125</v>
      </c>
      <c r="I160" s="46">
        <v>815.93408203125</v>
      </c>
      <c r="J160" s="46">
        <v>1121.1658935546875</v>
      </c>
      <c r="K160" s="46">
        <v>1209.843505859375</v>
      </c>
      <c r="L160" s="46"/>
      <c r="M160" s="47">
        <f t="shared" si="17"/>
        <v>0.73198000869064284</v>
      </c>
      <c r="N160" s="47">
        <f t="shared" si="18"/>
        <v>0.72775499747348571</v>
      </c>
      <c r="O160" s="46"/>
      <c r="P160" s="46">
        <v>1128.794189453125</v>
      </c>
      <c r="Q160" s="46">
        <v>883.137451171875</v>
      </c>
      <c r="R160" s="47">
        <f t="shared" si="19"/>
        <v>0.78237242840498222</v>
      </c>
      <c r="T160" s="46">
        <v>603.54168701171875</v>
      </c>
      <c r="U160" s="46">
        <v>1690.2076416015625</v>
      </c>
      <c r="V160" s="46">
        <v>2654.037109375</v>
      </c>
      <c r="W160" s="46"/>
      <c r="X160" s="46">
        <v>658.78216552734375</v>
      </c>
      <c r="Y160" s="46">
        <v>868.80291748046875</v>
      </c>
      <c r="Z160" s="46">
        <v>977.0997314453125</v>
      </c>
      <c r="AA160" s="46">
        <v>1460.432373046875</v>
      </c>
      <c r="AB160" s="46">
        <v>1836.92578125</v>
      </c>
      <c r="AD160" s="46">
        <v>1061.2271728515625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4.5">
      <c r="A161" s="46">
        <v>2021</v>
      </c>
      <c r="B161" s="46">
        <v>4</v>
      </c>
      <c r="C161" s="46" t="str">
        <f t="shared" si="16"/>
        <v>2021Q4</v>
      </c>
      <c r="D161" s="46">
        <v>1171.505615234375</v>
      </c>
      <c r="E161" s="46"/>
      <c r="F161" s="46">
        <v>1000.335693359375</v>
      </c>
      <c r="G161" s="44"/>
      <c r="H161" s="46">
        <v>820.72625732421875</v>
      </c>
      <c r="I161" s="46">
        <v>804.9144287109375</v>
      </c>
      <c r="J161" s="46">
        <v>1108.350830078125</v>
      </c>
      <c r="K161" s="46">
        <v>1300.5732421875</v>
      </c>
      <c r="L161" s="46"/>
      <c r="M161" s="47">
        <f t="shared" si="17"/>
        <v>0.74049320400325569</v>
      </c>
      <c r="N161" s="47">
        <f t="shared" si="18"/>
        <v>0.72622711768457016</v>
      </c>
      <c r="O161" s="46"/>
      <c r="P161" s="46">
        <v>1125.487548828125</v>
      </c>
      <c r="Q161" s="46">
        <v>875.89471435546875</v>
      </c>
      <c r="R161" s="47">
        <f t="shared" si="19"/>
        <v>0.77823581013176368</v>
      </c>
      <c r="T161" s="46">
        <v>610.66461181640625</v>
      </c>
      <c r="U161" s="46">
        <v>1657.493408203125</v>
      </c>
      <c r="V161" s="46">
        <v>2637.66552734375</v>
      </c>
      <c r="W161" s="46"/>
      <c r="X161" s="46">
        <v>687.81170654296875</v>
      </c>
      <c r="Y161" s="46">
        <v>870.573486328125</v>
      </c>
      <c r="Z161" s="46">
        <v>958.61187744140625</v>
      </c>
      <c r="AA161" s="46">
        <v>1424.9775390625</v>
      </c>
      <c r="AB161" s="46">
        <v>1803.0440673828125</v>
      </c>
      <c r="AD161" s="46">
        <v>1041.25146484375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4.5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1176.9547119140625</v>
      </c>
      <c r="E162" s="46"/>
      <c r="F162" s="46">
        <v>990.913818359375</v>
      </c>
      <c r="G162" s="44"/>
      <c r="H162" s="46">
        <v>822.52886962890625</v>
      </c>
      <c r="I162" s="46">
        <v>800.21392822265625</v>
      </c>
      <c r="J162" s="46">
        <v>1102.1783447265625</v>
      </c>
      <c r="K162" s="46">
        <v>1302.1085205078125</v>
      </c>
      <c r="L162" s="46"/>
      <c r="M162" s="47">
        <f t="shared" si="17"/>
        <v>0.74627565816761354</v>
      </c>
      <c r="N162" s="47">
        <f t="shared" si="18"/>
        <v>0.7260294416519133</v>
      </c>
      <c r="O162" s="46"/>
      <c r="P162" s="46">
        <v>1115.329833984375</v>
      </c>
      <c r="Q162" s="46">
        <v>862.40338134765625</v>
      </c>
      <c r="R162" s="47">
        <f>Q162/P162</f>
        <v>0.77322721500852265</v>
      </c>
      <c r="T162" s="46">
        <v>610.72955322265625</v>
      </c>
      <c r="U162" s="46">
        <v>1659.8857421875</v>
      </c>
      <c r="V162" s="46">
        <v>2616.57666015625</v>
      </c>
      <c r="W162" s="46"/>
      <c r="X162" s="46">
        <v>683.381103515625</v>
      </c>
      <c r="Y162" s="46">
        <v>842.11944580078125</v>
      </c>
      <c r="Z162" s="46">
        <v>941.180908203125</v>
      </c>
      <c r="AA162" s="46">
        <v>1430.7623291015625</v>
      </c>
      <c r="AB162" s="46">
        <v>1829.7222900390625</v>
      </c>
      <c r="AD162" s="46">
        <v>1032.658447265625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4.5">
      <c r="A163" s="46">
        <v>2022</v>
      </c>
      <c r="B163" s="46">
        <v>2</v>
      </c>
      <c r="C163" s="46" t="str">
        <f t="shared" si="20"/>
        <v>2022Q2</v>
      </c>
      <c r="D163" s="46">
        <v>1153.923095703125</v>
      </c>
      <c r="E163" s="46"/>
      <c r="F163" s="46">
        <v>991.57769775390625</v>
      </c>
      <c r="G163" s="44"/>
      <c r="H163" s="46">
        <v>828.8660888671875</v>
      </c>
      <c r="I163" s="46">
        <v>801.3575439453125</v>
      </c>
      <c r="J163" s="46">
        <v>1088.849365234375</v>
      </c>
      <c r="K163" s="46">
        <v>1241.63671875</v>
      </c>
      <c r="L163" s="46"/>
      <c r="M163" s="47">
        <f t="shared" si="17"/>
        <v>0.76123118158660441</v>
      </c>
      <c r="N163" s="47">
        <f t="shared" si="18"/>
        <v>0.73596731516009117</v>
      </c>
      <c r="O163" s="46"/>
      <c r="P163" s="46">
        <v>1112.0933837890625</v>
      </c>
      <c r="Q163" s="46">
        <v>871.890869140625</v>
      </c>
      <c r="R163" s="47">
        <f t="shared" ref="R163:R171" si="21">Q163/P163</f>
        <v>0.78400868294887893</v>
      </c>
      <c r="T163" s="46">
        <v>631.74005126953125</v>
      </c>
      <c r="U163" s="46">
        <v>1639.47802734375</v>
      </c>
      <c r="V163" s="46">
        <v>2639.78125</v>
      </c>
      <c r="W163" s="46"/>
      <c r="X163" s="46">
        <v>688.75213623046875</v>
      </c>
      <c r="Y163" s="46">
        <v>842.06658935546875</v>
      </c>
      <c r="Z163" s="46">
        <v>965.5118408203125</v>
      </c>
      <c r="AA163" s="46">
        <v>1469.65673828125</v>
      </c>
      <c r="AB163" s="46">
        <v>1803.9703369140625</v>
      </c>
      <c r="AD163" s="46">
        <v>1025.306884765625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4.5">
      <c r="A164" s="46">
        <v>2022</v>
      </c>
      <c r="B164" s="46">
        <v>3</v>
      </c>
      <c r="C164" s="46" t="str">
        <f t="shared" si="20"/>
        <v>2022Q3</v>
      </c>
      <c r="D164" s="46">
        <v>1170.588134765625</v>
      </c>
      <c r="E164" s="46"/>
      <c r="F164" s="46">
        <v>1006.3252563476563</v>
      </c>
      <c r="G164" s="44"/>
      <c r="H164" s="46">
        <v>832.0828857421875</v>
      </c>
      <c r="I164" s="46">
        <v>825.4373779296875</v>
      </c>
      <c r="J164" s="46">
        <v>1105.9659423828125</v>
      </c>
      <c r="K164" s="46">
        <v>1300.8387451171875</v>
      </c>
      <c r="L164" s="46"/>
      <c r="M164" s="47">
        <f t="shared" si="17"/>
        <v>0.75235850748663946</v>
      </c>
      <c r="N164" s="47">
        <f t="shared" si="18"/>
        <v>0.74634972587969217</v>
      </c>
      <c r="O164" s="46"/>
      <c r="P164" s="46">
        <v>1133.7230224609375</v>
      </c>
      <c r="Q164" s="46">
        <v>881.65234375</v>
      </c>
      <c r="R164" s="47">
        <f t="shared" si="21"/>
        <v>0.77766114499132644</v>
      </c>
      <c r="T164" s="46">
        <v>639.59112548828125</v>
      </c>
      <c r="U164" s="46">
        <v>1661.1119384765625</v>
      </c>
      <c r="V164" s="46">
        <v>2608.892333984375</v>
      </c>
      <c r="W164" s="46"/>
      <c r="X164" s="46">
        <v>690.86328125</v>
      </c>
      <c r="Y164" s="46">
        <v>861.3238525390625</v>
      </c>
      <c r="Z164" s="46">
        <v>984.1007080078125</v>
      </c>
      <c r="AA164" s="46">
        <v>1465.66455078125</v>
      </c>
      <c r="AB164" s="46">
        <v>1811.6036376953125</v>
      </c>
      <c r="AD164" s="46">
        <v>1046.25634765625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4.5">
      <c r="A165" s="46">
        <v>2022</v>
      </c>
      <c r="B165" s="46">
        <v>4</v>
      </c>
      <c r="C165" s="46" t="str">
        <f t="shared" si="20"/>
        <v>2022Q4</v>
      </c>
      <c r="D165" s="46">
        <v>1175.1082763671875</v>
      </c>
      <c r="E165" s="46"/>
      <c r="F165" s="46">
        <v>999.56610107421875</v>
      </c>
      <c r="G165" s="44"/>
      <c r="H165" s="46">
        <v>831.3570556640625</v>
      </c>
      <c r="I165" s="46">
        <v>803.876708984375</v>
      </c>
      <c r="J165" s="46">
        <v>1106.8916015625</v>
      </c>
      <c r="K165" s="46">
        <v>1314.43310546875</v>
      </c>
      <c r="L165" s="46"/>
      <c r="M165" s="47">
        <f t="shared" si="17"/>
        <v>0.75107359608701518</v>
      </c>
      <c r="N165" s="47">
        <f t="shared" si="18"/>
        <v>0.72624700363577976</v>
      </c>
      <c r="P165" s="46">
        <v>1124.3045654296875</v>
      </c>
      <c r="Q165" s="46">
        <v>878.562255859375</v>
      </c>
      <c r="R165" s="47">
        <f t="shared" si="21"/>
        <v>0.78142727769108133</v>
      </c>
      <c r="T165" s="46">
        <v>633.20831298828125</v>
      </c>
      <c r="U165" s="46">
        <v>1645.5062255859375</v>
      </c>
      <c r="V165" s="46">
        <v>2596.783935546875</v>
      </c>
      <c r="X165" s="46">
        <v>664.5859375</v>
      </c>
      <c r="Y165" s="46">
        <v>859.06134033203125</v>
      </c>
      <c r="Z165" s="46">
        <v>962.76837158203125</v>
      </c>
      <c r="AA165" s="46">
        <v>1441.2681884765625</v>
      </c>
      <c r="AB165" s="46">
        <v>1780.454345703125</v>
      </c>
      <c r="AC165" s="46"/>
      <c r="AD165" s="46">
        <v>1036.2659912109375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4.5">
      <c r="A166" s="46">
        <v>2023</v>
      </c>
      <c r="B166" s="46">
        <v>1</v>
      </c>
      <c r="C166" s="46" t="str">
        <f t="shared" si="20"/>
        <v>2023Q1</v>
      </c>
      <c r="D166" s="46">
        <v>1180.697998046875</v>
      </c>
      <c r="E166" s="46"/>
      <c r="F166" s="46">
        <v>994.79278564453125</v>
      </c>
      <c r="G166" s="44"/>
      <c r="H166" s="46">
        <v>822.505859375</v>
      </c>
      <c r="I166" s="46">
        <v>786.06036376953125</v>
      </c>
      <c r="J166" s="46">
        <v>1099.4381103515625</v>
      </c>
      <c r="K166" s="46">
        <v>1270.65869140625</v>
      </c>
      <c r="L166" s="46"/>
      <c r="M166" s="47">
        <f t="shared" ref="M166:M167" si="22">H166/J166</f>
        <v>0.74811474300448877</v>
      </c>
      <c r="N166" s="47">
        <f t="shared" ref="N166:N167" si="23">I166/J166</f>
        <v>0.71496554136928747</v>
      </c>
      <c r="P166" s="46">
        <v>1098.5440673828125</v>
      </c>
      <c r="Q166" s="46">
        <v>873.703125</v>
      </c>
      <c r="R166" s="47">
        <f t="shared" si="21"/>
        <v>0.79532824484822273</v>
      </c>
      <c r="T166" s="46">
        <v>622.022216796875</v>
      </c>
      <c r="U166" s="46">
        <v>1664.0892333984375</v>
      </c>
      <c r="V166" s="46">
        <v>2667.04638671875</v>
      </c>
      <c r="X166" s="46">
        <v>658.70562744140625</v>
      </c>
      <c r="Y166" s="46">
        <v>832.81939697265625</v>
      </c>
      <c r="Z166" s="46">
        <v>965.98681640625</v>
      </c>
      <c r="AA166" s="46">
        <v>1453.3673095703125</v>
      </c>
      <c r="AB166" s="46">
        <v>1857.95947265625</v>
      </c>
      <c r="AC166" s="51"/>
      <c r="AD166" s="46">
        <v>1035.51806640625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4.5">
      <c r="A167" s="46">
        <v>2023</v>
      </c>
      <c r="B167" s="46">
        <v>2</v>
      </c>
      <c r="C167" s="46" t="str">
        <f t="shared" si="20"/>
        <v>2023Q2</v>
      </c>
      <c r="D167" s="46">
        <v>1172.0128173828125</v>
      </c>
      <c r="F167" s="46">
        <v>995.8670654296875</v>
      </c>
      <c r="G167" s="44"/>
      <c r="H167" s="46">
        <v>830.99493408203125</v>
      </c>
      <c r="I167" s="46">
        <v>794.8089599609375</v>
      </c>
      <c r="J167" s="46">
        <v>1104.544921875</v>
      </c>
      <c r="K167" s="46">
        <v>1273.369384765625</v>
      </c>
      <c r="M167" s="47">
        <f t="shared" si="22"/>
        <v>0.75234145540354391</v>
      </c>
      <c r="N167" s="47">
        <f t="shared" si="23"/>
        <v>0.71958047537960168</v>
      </c>
      <c r="P167" s="46">
        <v>1121.630859375</v>
      </c>
      <c r="Q167" s="46">
        <v>874.72344970703125</v>
      </c>
      <c r="R167" s="47">
        <f t="shared" si="21"/>
        <v>0.77986749597318361</v>
      </c>
      <c r="T167" s="46">
        <v>631.84271240234375</v>
      </c>
      <c r="U167" s="46">
        <v>1642.0679931640625</v>
      </c>
      <c r="V167" s="46">
        <v>2639.042236328125</v>
      </c>
      <c r="X167" s="46">
        <v>681.67767333984375</v>
      </c>
      <c r="Y167" s="46">
        <v>851.41290283203125</v>
      </c>
      <c r="Z167" s="46">
        <v>970.482666015625</v>
      </c>
      <c r="AA167" s="46">
        <v>1434.573486328125</v>
      </c>
      <c r="AB167" s="46">
        <v>1764.8026123046875</v>
      </c>
      <c r="AC167" s="50"/>
      <c r="AD167" s="46">
        <v>1030.834716796875</v>
      </c>
    </row>
    <row r="168" spans="1:52" s="46" customFormat="1" ht="14.5">
      <c r="A168" s="46">
        <v>2023</v>
      </c>
      <c r="B168" s="46">
        <v>3</v>
      </c>
      <c r="C168" s="46" t="str">
        <f t="shared" si="20"/>
        <v>2023Q3</v>
      </c>
      <c r="D168" s="46">
        <v>1181.001220703125</v>
      </c>
      <c r="F168" s="46">
        <v>1007.2409057617188</v>
      </c>
      <c r="G168" s="44"/>
      <c r="H168" s="46">
        <v>836.2972412109375</v>
      </c>
      <c r="I168" s="46">
        <v>811.01104736328125</v>
      </c>
      <c r="J168" s="46">
        <v>1112.6817626953125</v>
      </c>
      <c r="K168" s="46">
        <v>1262.7181396484375</v>
      </c>
      <c r="M168" s="47">
        <f t="shared" ref="M168" si="24">H168/J168</f>
        <v>0.75160505838176672</v>
      </c>
      <c r="N168" s="47">
        <f t="shared" ref="N168:N169" si="25">I168/J168</f>
        <v>0.72887960830662213</v>
      </c>
      <c r="P168" s="46">
        <v>1130.33154296875</v>
      </c>
      <c r="Q168" s="46">
        <v>889.98468017578125</v>
      </c>
      <c r="R168" s="47">
        <f t="shared" si="21"/>
        <v>0.78736604822890133</v>
      </c>
      <c r="T168" s="46">
        <v>634.270263671875</v>
      </c>
      <c r="U168" s="46">
        <v>1651.496826171875</v>
      </c>
      <c r="V168" s="46">
        <v>2645.906494140625</v>
      </c>
      <c r="X168" s="46">
        <v>700.29833984375</v>
      </c>
      <c r="Y168" s="46">
        <v>858.08978271484375</v>
      </c>
      <c r="Z168" s="46">
        <v>976.005615234375</v>
      </c>
      <c r="AA168" s="46">
        <v>1459.7828369140625</v>
      </c>
      <c r="AB168" s="46">
        <v>1801.6976318359375</v>
      </c>
      <c r="AC168" s="50"/>
      <c r="AD168" s="46">
        <v>1043.7418212890625</v>
      </c>
    </row>
    <row r="169" spans="1:52" s="46" customFormat="1" ht="14.5">
      <c r="A169" s="46">
        <v>2023</v>
      </c>
      <c r="B169" s="46">
        <v>4</v>
      </c>
      <c r="C169" s="46" t="str">
        <f t="shared" si="20"/>
        <v>2023Q4</v>
      </c>
      <c r="D169" s="46">
        <v>1201.2174072265625</v>
      </c>
      <c r="F169" s="46">
        <v>1012.7879028320313</v>
      </c>
      <c r="G169" s="45"/>
      <c r="H169" s="46">
        <v>861.24969482421875</v>
      </c>
      <c r="I169" s="46">
        <v>804.08331298828125</v>
      </c>
      <c r="J169" s="46">
        <v>1126.2828369140625</v>
      </c>
      <c r="K169" s="46">
        <v>1321.85693359375</v>
      </c>
      <c r="M169" s="47">
        <f t="shared" ref="M169:M174" si="26">H169/J169</f>
        <v>0.76468331630088915</v>
      </c>
      <c r="N169" s="47">
        <f t="shared" si="25"/>
        <v>0.71392663248905952</v>
      </c>
      <c r="P169" s="46">
        <v>1134.313232421875</v>
      </c>
      <c r="Q169" s="46">
        <v>894.09832763671875</v>
      </c>
      <c r="R169" s="47">
        <f t="shared" si="21"/>
        <v>0.78822877321789431</v>
      </c>
      <c r="T169" s="46">
        <v>626.86859130859375</v>
      </c>
      <c r="U169" s="46">
        <v>1644.561767578125</v>
      </c>
      <c r="V169" s="46">
        <v>2616.393310546875</v>
      </c>
      <c r="X169" s="46">
        <v>678.329833984375</v>
      </c>
      <c r="Y169" s="46">
        <v>866.80316162109375</v>
      </c>
      <c r="Z169" s="46">
        <v>990.657958984375</v>
      </c>
      <c r="AA169" s="46">
        <v>1464.4156494140625</v>
      </c>
      <c r="AB169" s="46">
        <v>1756.2874755859375</v>
      </c>
      <c r="AC169" s="50"/>
      <c r="AD169" s="46">
        <v>1046.15380859375</v>
      </c>
    </row>
    <row r="170" spans="1:52" s="37" customFormat="1" ht="14.5">
      <c r="A170" s="46">
        <v>2024</v>
      </c>
      <c r="B170" s="46">
        <v>1</v>
      </c>
      <c r="C170" s="46" t="str">
        <f t="shared" si="20"/>
        <v>2024Q1</v>
      </c>
      <c r="D170" s="46">
        <v>1184.102294921875</v>
      </c>
      <c r="F170" s="46">
        <v>988.613525390625</v>
      </c>
      <c r="G170" s="45"/>
      <c r="H170" s="46">
        <v>811.2259521484375</v>
      </c>
      <c r="I170" s="46">
        <v>791.29791259765625</v>
      </c>
      <c r="J170" s="46">
        <v>1114.792236328125</v>
      </c>
      <c r="K170" s="46">
        <v>1275.8992919921875</v>
      </c>
      <c r="L170" s="46"/>
      <c r="M170" s="47">
        <f t="shared" si="26"/>
        <v>0.7276925024347437</v>
      </c>
      <c r="N170" s="47">
        <f t="shared" ref="N170" si="27">I170/J170</f>
        <v>0.70981649029420379</v>
      </c>
      <c r="P170" s="46">
        <v>1121.509521484375</v>
      </c>
      <c r="Q170" s="46">
        <v>885.86846923828125</v>
      </c>
      <c r="R170" s="47">
        <f t="shared" si="21"/>
        <v>0.7898893877118307</v>
      </c>
      <c r="T170" s="46">
        <v>619.03753662109375</v>
      </c>
      <c r="U170" s="46">
        <v>1659.6373291015625</v>
      </c>
      <c r="V170" s="46">
        <v>2611.754638671875</v>
      </c>
      <c r="X170" s="46">
        <v>659.435546875</v>
      </c>
      <c r="Y170" s="46">
        <v>839.45819091796875</v>
      </c>
      <c r="Z170" s="46">
        <v>958.934326171875</v>
      </c>
      <c r="AA170" s="46">
        <v>1474.9224853515625</v>
      </c>
      <c r="AB170" s="46">
        <v>1831.967529296875</v>
      </c>
      <c r="AD170" s="46">
        <v>1028.932861328125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4.5">
      <c r="A171" s="46">
        <v>2024</v>
      </c>
      <c r="B171" s="46">
        <v>2</v>
      </c>
      <c r="C171" s="46" t="str">
        <f t="shared" si="20"/>
        <v>2024Q2</v>
      </c>
      <c r="D171" s="46">
        <v>1180.207275390625</v>
      </c>
      <c r="F171" s="46">
        <v>991.90533447265625</v>
      </c>
      <c r="G171" s="45"/>
      <c r="H171" s="46">
        <v>836.38037109375</v>
      </c>
      <c r="I171" s="46">
        <v>813.8392333984375</v>
      </c>
      <c r="J171" s="46">
        <v>1098.4891357421875</v>
      </c>
      <c r="K171" s="46">
        <v>1283.039794921875</v>
      </c>
      <c r="L171" s="46"/>
      <c r="M171" s="47">
        <f t="shared" si="26"/>
        <v>0.76139157309794847</v>
      </c>
      <c r="N171" s="47">
        <f t="shared" ref="N171" si="28">I171/J171</f>
        <v>0.74087144507676173</v>
      </c>
      <c r="P171" s="46">
        <v>1131.4698486328125</v>
      </c>
      <c r="Q171" s="46">
        <v>873.59991455078125</v>
      </c>
      <c r="R171" s="47">
        <f t="shared" si="21"/>
        <v>0.77209296881077039</v>
      </c>
      <c r="T171" s="46">
        <v>618.4521484375</v>
      </c>
      <c r="U171" s="46">
        <v>1660.1441650390625</v>
      </c>
      <c r="V171" s="46">
        <v>2596.031982421875</v>
      </c>
      <c r="X171" s="46">
        <v>689.03033447265625</v>
      </c>
      <c r="Y171" s="46">
        <v>847.40374755859375</v>
      </c>
      <c r="Z171" s="46">
        <v>983.31451416015625</v>
      </c>
      <c r="AA171" s="46">
        <v>1450.219970703125</v>
      </c>
      <c r="AB171" s="46">
        <v>1839.54296875</v>
      </c>
      <c r="AD171" s="46">
        <v>1029.1226806640625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4.5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1198.7615966796875</v>
      </c>
      <c r="E172" s="46"/>
      <c r="F172" s="46">
        <v>1009.993408203125</v>
      </c>
      <c r="G172" s="45"/>
      <c r="H172" s="46">
        <v>846.41845703125</v>
      </c>
      <c r="I172" s="46">
        <v>812.40643310546875</v>
      </c>
      <c r="J172" s="46">
        <v>1132.054931640625</v>
      </c>
      <c r="K172" s="46">
        <v>1335.0535888671875</v>
      </c>
      <c r="L172" s="46"/>
      <c r="M172" s="47">
        <f t="shared" si="26"/>
        <v>0.74768320279704292</v>
      </c>
      <c r="N172" s="47">
        <f t="shared" ref="N172" si="30">I172/J172</f>
        <v>0.71763870321035816</v>
      </c>
      <c r="O172" s="46"/>
      <c r="P172" s="46">
        <v>1137.591064453125</v>
      </c>
      <c r="Q172" s="46">
        <v>902.10919189453125</v>
      </c>
      <c r="R172" s="47">
        <f>Q172/P172</f>
        <v>0.79299954094506087</v>
      </c>
      <c r="S172" s="46"/>
      <c r="T172" s="46">
        <v>630.28924560546875</v>
      </c>
      <c r="U172" s="46">
        <v>1682.6693115234375</v>
      </c>
      <c r="V172" s="46">
        <v>2688.717529296875</v>
      </c>
      <c r="W172" s="46"/>
      <c r="X172" s="46">
        <v>700.98358154296875</v>
      </c>
      <c r="Y172" s="46">
        <v>863.408447265625</v>
      </c>
      <c r="Z172" s="46">
        <v>967.4176025390625</v>
      </c>
      <c r="AA172" s="46">
        <v>1447.809326171875</v>
      </c>
      <c r="AB172" s="46">
        <v>1876.568603515625</v>
      </c>
      <c r="AC172" s="46"/>
      <c r="AD172" s="46">
        <v>1049.1890869140625</v>
      </c>
      <c r="AF172" s="46"/>
    </row>
    <row r="173" spans="1:52" s="37" customFormat="1" ht="14.5">
      <c r="A173" s="46">
        <v>2024</v>
      </c>
      <c r="B173" s="46">
        <v>4</v>
      </c>
      <c r="C173" s="46" t="str">
        <f t="shared" si="29"/>
        <v>2024Q4</v>
      </c>
      <c r="D173" s="46">
        <v>1217.4149169921875</v>
      </c>
      <c r="F173" s="46">
        <v>1026.3863525390625</v>
      </c>
      <c r="G173" s="45"/>
      <c r="H173" s="46">
        <v>888.20330810546875</v>
      </c>
      <c r="I173" s="46">
        <v>812.07135009765625</v>
      </c>
      <c r="J173" s="46">
        <v>1150.7479248046875</v>
      </c>
      <c r="K173" s="46">
        <v>1242.0438232421875</v>
      </c>
      <c r="L173" s="46"/>
      <c r="M173" s="47">
        <f t="shared" si="26"/>
        <v>0.77184871591771109</v>
      </c>
      <c r="N173" s="47">
        <f>I173/J173</f>
        <v>0.70569004087970555</v>
      </c>
      <c r="P173" s="46">
        <v>1171.0921630859375</v>
      </c>
      <c r="Q173" s="46">
        <v>911.1014404296875</v>
      </c>
      <c r="R173" s="47">
        <f>Q173/P173</f>
        <v>0.77799294466188718</v>
      </c>
      <c r="T173" s="46">
        <v>626.22186279296875</v>
      </c>
      <c r="U173" s="46">
        <v>1687.599853515625</v>
      </c>
      <c r="V173" s="46">
        <v>2632.439208984375</v>
      </c>
      <c r="X173" s="46">
        <v>714.34942626953125</v>
      </c>
      <c r="Y173" s="46">
        <v>879.39990234375</v>
      </c>
      <c r="Z173" s="46">
        <v>982.23077392578125</v>
      </c>
      <c r="AA173" s="46">
        <v>1447.5152587890625</v>
      </c>
      <c r="AB173" s="46">
        <v>1811.5841064453125</v>
      </c>
      <c r="AD173" s="46">
        <v>1068.58251953125</v>
      </c>
      <c r="AF173" s="46"/>
    </row>
    <row r="174" spans="1:52" s="37" customFormat="1" ht="14.5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1208.1864013671875</v>
      </c>
      <c r="F174" s="46">
        <v>1012.3863525390625</v>
      </c>
      <c r="G174" s="45"/>
      <c r="H174" s="46">
        <v>868.8360595703125</v>
      </c>
      <c r="I174" s="46">
        <v>806.308837890625</v>
      </c>
      <c r="J174" s="46">
        <v>1134.197509765625</v>
      </c>
      <c r="K174" s="46">
        <v>1291.155029296875</v>
      </c>
      <c r="L174" s="74"/>
      <c r="M174" s="47">
        <f t="shared" si="26"/>
        <v>0.76603594355435689</v>
      </c>
      <c r="N174" s="47">
        <f>I174/J174</f>
        <v>0.71090690197093076</v>
      </c>
      <c r="P174" s="46">
        <v>1142.0927734375</v>
      </c>
      <c r="Q174" s="46">
        <v>904.97821044921875</v>
      </c>
      <c r="R174" s="47">
        <f>Q174/P174</f>
        <v>0.79238590024993527</v>
      </c>
      <c r="T174" s="46">
        <v>617.051025390625</v>
      </c>
      <c r="U174" s="46">
        <v>1696.1092529296875</v>
      </c>
      <c r="V174" s="46">
        <v>2706.847900390625</v>
      </c>
      <c r="X174" s="46">
        <v>682.76025390625</v>
      </c>
      <c r="Y174" s="46">
        <v>866.4852294921875</v>
      </c>
      <c r="Z174" s="46">
        <v>989.55401611328125</v>
      </c>
      <c r="AA174" s="46">
        <v>1482.2271728515625</v>
      </c>
      <c r="AB174" s="46">
        <v>1862.3782958984375</v>
      </c>
      <c r="AD174" s="46">
        <v>1059.4581298828125</v>
      </c>
      <c r="AF174" s="46"/>
    </row>
    <row r="175" spans="1:52" s="37" customFormat="1" ht="14.5">
      <c r="A175" s="46">
        <v>2025</v>
      </c>
      <c r="B175" s="46">
        <v>2</v>
      </c>
      <c r="C175" s="46" t="str">
        <f t="shared" si="31"/>
        <v>2025Q2</v>
      </c>
      <c r="D175" s="46">
        <v>1205.2757568359375</v>
      </c>
      <c r="F175" s="46">
        <v>1008.0288696289063</v>
      </c>
      <c r="G175" s="45"/>
      <c r="H175" s="46">
        <v>838.01239013671875</v>
      </c>
      <c r="I175" s="46">
        <v>812.778564453125</v>
      </c>
      <c r="J175" s="46">
        <v>1133.161865234375</v>
      </c>
      <c r="K175" s="46">
        <v>1314.0352783203125</v>
      </c>
      <c r="L175" s="46"/>
      <c r="M175" s="47">
        <f t="shared" ref="M175" si="32">H175/J175</f>
        <v>0.73953458534663119</v>
      </c>
      <c r="N175" s="47">
        <f>I175/J175</f>
        <v>0.71726607591494951</v>
      </c>
      <c r="P175" s="46">
        <v>1150.66357421875</v>
      </c>
      <c r="Q175" s="46">
        <v>898.028564453125</v>
      </c>
      <c r="R175" s="47">
        <f>Q175/P175</f>
        <v>0.7804440712072136</v>
      </c>
      <c r="T175" s="46">
        <v>620.11749267578125</v>
      </c>
      <c r="U175" s="46">
        <v>1694.6943359375</v>
      </c>
      <c r="V175" s="46">
        <v>2703.927978515625</v>
      </c>
      <c r="X175" s="46">
        <v>682.98126220703125</v>
      </c>
      <c r="Y175" s="46">
        <v>869.0408935546875</v>
      </c>
      <c r="Z175" s="46">
        <v>973.6690673828125</v>
      </c>
      <c r="AA175" s="46">
        <v>1438.1544189453125</v>
      </c>
      <c r="AB175" s="46">
        <v>1849.491943359375</v>
      </c>
      <c r="AD175" s="46">
        <v>1049.86083984375</v>
      </c>
      <c r="AF175" s="46"/>
    </row>
    <row r="176" spans="1:52" s="37" customFormat="1" ht="14.5">
      <c r="A176" s="46">
        <v>2025</v>
      </c>
      <c r="B176" s="46">
        <v>3</v>
      </c>
      <c r="C176" s="46" t="str">
        <f t="shared" ref="C176" si="33">A176&amp;"Q"&amp;B176</f>
        <v>2025Q3</v>
      </c>
      <c r="D176" s="46">
        <v>1214</v>
      </c>
      <c r="F176" s="46">
        <v>1009.3270263671875</v>
      </c>
      <c r="G176" s="45"/>
      <c r="H176" s="46">
        <v>834.6351318359375</v>
      </c>
      <c r="I176" s="46">
        <v>813.88616943359375</v>
      </c>
      <c r="J176" s="46">
        <v>1151.2474365234375</v>
      </c>
      <c r="K176" s="46">
        <v>1339.751708984375</v>
      </c>
      <c r="L176" s="46"/>
      <c r="M176" s="47">
        <f t="shared" ref="M176" si="34">H176/J176</f>
        <v>0.72498327063067103</v>
      </c>
      <c r="N176" s="47">
        <f>I176/J176</f>
        <v>0.70696024469890262</v>
      </c>
      <c r="P176" s="46">
        <v>1162.9334716796875</v>
      </c>
      <c r="Q176" s="46">
        <v>900.46575927734375</v>
      </c>
      <c r="R176" s="47">
        <f>Q176/P176</f>
        <v>0.77430547938116578</v>
      </c>
      <c r="T176" s="46">
        <v>616.90338134765625</v>
      </c>
      <c r="U176" s="46">
        <v>1717.222900390625</v>
      </c>
      <c r="V176" s="46">
        <v>2688.925537109375</v>
      </c>
      <c r="W176" s="39"/>
      <c r="X176" s="46">
        <v>704.88922119140625</v>
      </c>
      <c r="Y176" s="46">
        <v>887.427001953125</v>
      </c>
      <c r="Z176" s="46">
        <v>980.41046142578125</v>
      </c>
      <c r="AA176" s="46">
        <v>1456.087646484375</v>
      </c>
      <c r="AB176" s="46">
        <v>1853.590087890625</v>
      </c>
      <c r="AD176" s="46">
        <v>1060.1993408203125</v>
      </c>
      <c r="AF176" s="46"/>
    </row>
    <row r="177" spans="1:32" s="37" customFormat="1" ht="14.5">
      <c r="D177" s="52"/>
      <c r="E177" s="39"/>
      <c r="F177" s="52"/>
      <c r="G177" s="39"/>
      <c r="H177" s="52"/>
      <c r="I177" s="52"/>
      <c r="J177" s="52"/>
      <c r="K177" s="52"/>
      <c r="L177" s="39"/>
      <c r="M177" s="39"/>
      <c r="N177" s="39"/>
      <c r="O177" s="39"/>
      <c r="P177" s="52"/>
      <c r="Q177" s="52"/>
      <c r="R177" s="39"/>
      <c r="S177" s="39"/>
      <c r="T177" s="52"/>
      <c r="U177" s="52"/>
      <c r="V177" s="52"/>
      <c r="W177" s="39"/>
      <c r="X177" s="52"/>
      <c r="Y177" s="52"/>
      <c r="Z177" s="52"/>
      <c r="AA177" s="52"/>
      <c r="AB177" s="52"/>
      <c r="AC177" s="39"/>
      <c r="AD177" s="52"/>
      <c r="AF177" s="46"/>
    </row>
    <row r="178" spans="1:32" s="37" customFormat="1" ht="14.5">
      <c r="D178" s="52">
        <f>D176/D175-1</f>
        <v>7.2383793622177173E-3</v>
      </c>
      <c r="E178" s="39"/>
      <c r="F178" s="52">
        <f>F176/F175-1</f>
        <v>1.287817023295279E-3</v>
      </c>
      <c r="G178" s="39"/>
      <c r="H178" s="52">
        <f>H176/H175-1</f>
        <v>-4.0300815841520787E-3</v>
      </c>
      <c r="I178" s="52">
        <f t="shared" ref="I178:K178" si="35">I176/I175-1</f>
        <v>1.3627389167356618E-3</v>
      </c>
      <c r="J178" s="52">
        <f t="shared" si="35"/>
        <v>1.5960271735161013E-2</v>
      </c>
      <c r="K178" s="52">
        <f t="shared" si="35"/>
        <v>1.9570578574522823E-2</v>
      </c>
      <c r="L178" s="39"/>
      <c r="M178" s="39"/>
      <c r="N178" s="39"/>
      <c r="O178" s="39"/>
      <c r="P178" s="52">
        <f t="shared" ref="P178:Q178" si="36">P176/P175-1</f>
        <v>1.0663323090998267E-2</v>
      </c>
      <c r="Q178" s="52">
        <f t="shared" si="36"/>
        <v>2.7139390891235404E-3</v>
      </c>
      <c r="R178" s="39"/>
      <c r="S178" s="39"/>
      <c r="T178" s="52">
        <f t="shared" ref="T178:AD178" si="37">T176/T175-1</f>
        <v>-5.1830683154191481E-3</v>
      </c>
      <c r="U178" s="52">
        <f t="shared" si="37"/>
        <v>1.3293585737195635E-2</v>
      </c>
      <c r="V178" s="52">
        <f t="shared" si="37"/>
        <v>-5.5483879472580933E-3</v>
      </c>
      <c r="W178" s="39"/>
      <c r="X178" s="52">
        <f t="shared" si="37"/>
        <v>3.2076954664290724E-2</v>
      </c>
      <c r="Y178" s="52">
        <f t="shared" si="37"/>
        <v>2.1156781613845377E-2</v>
      </c>
      <c r="Z178" s="52">
        <f t="shared" si="37"/>
        <v>6.9237015622662934E-3</v>
      </c>
      <c r="AA178" s="52">
        <f t="shared" si="37"/>
        <v>1.2469611957396154E-2</v>
      </c>
      <c r="AB178" s="52">
        <f t="shared" si="37"/>
        <v>2.2158217806595992E-3</v>
      </c>
      <c r="AC178" s="39"/>
      <c r="AD178" s="52">
        <f t="shared" si="37"/>
        <v>9.8474965292554284E-3</v>
      </c>
      <c r="AF178" s="46"/>
    </row>
    <row r="179" spans="1:32" s="37" customFormat="1" ht="14.5">
      <c r="D179" s="52"/>
      <c r="E179" s="39"/>
      <c r="F179" s="52"/>
      <c r="G179" s="39"/>
      <c r="H179" s="52"/>
      <c r="I179" s="52"/>
      <c r="J179" s="52"/>
      <c r="K179" s="39"/>
      <c r="L179" s="39"/>
      <c r="M179" s="39"/>
      <c r="N179" s="39"/>
      <c r="O179" s="39"/>
      <c r="P179" s="52"/>
      <c r="Q179" s="52"/>
      <c r="R179" s="39"/>
      <c r="S179" s="39"/>
      <c r="T179" s="52"/>
      <c r="U179" s="52"/>
      <c r="V179" s="52"/>
      <c r="W179" s="39"/>
      <c r="X179" s="52"/>
      <c r="Y179" s="52"/>
      <c r="Z179" s="52"/>
      <c r="AA179" s="52"/>
      <c r="AB179" s="52"/>
      <c r="AC179" s="39"/>
      <c r="AD179" s="52"/>
      <c r="AF179" s="46"/>
    </row>
    <row r="180" spans="1:32" s="37" customFormat="1" ht="14.5">
      <c r="C180" s="53" t="s">
        <v>56</v>
      </c>
      <c r="D180" s="52">
        <f>D176/D172-1</f>
        <v>1.2711788034017513E-2</v>
      </c>
      <c r="E180" s="53"/>
      <c r="F180" s="52">
        <f>F176/F172-1</f>
        <v>-6.5978830210688955E-4</v>
      </c>
      <c r="H180" s="52">
        <f>H176/H172-1</f>
        <v>-1.3921394432538259E-2</v>
      </c>
      <c r="I180" s="52">
        <f>I176/I172-1</f>
        <v>1.8214236961031638E-3</v>
      </c>
      <c r="J180" s="52">
        <f>J176/J172-1</f>
        <v>1.6953686916056254E-2</v>
      </c>
      <c r="K180" s="52">
        <f>K176/K172-1</f>
        <v>3.5190498391708402E-3</v>
      </c>
      <c r="M180" s="47"/>
      <c r="N180" s="47"/>
      <c r="O180" s="47"/>
      <c r="P180" s="52">
        <f>P176/P172-1</f>
        <v>2.2277255877308999E-2</v>
      </c>
      <c r="Q180" s="52">
        <f>Q176/Q172-1</f>
        <v>-1.8217668459137304E-3</v>
      </c>
      <c r="R180" s="47"/>
      <c r="T180" s="52">
        <f>T176/T172-1</f>
        <v>-2.1237652952421526E-2</v>
      </c>
      <c r="U180" s="52">
        <f>U176/U172-1</f>
        <v>2.0534984878225249E-2</v>
      </c>
      <c r="V180" s="52">
        <f>V176/V172-1</f>
        <v>7.7363207638292408E-5</v>
      </c>
      <c r="X180" s="52">
        <f>X176/X172-1</f>
        <v>5.5716563857894918E-3</v>
      </c>
      <c r="Y180" s="52">
        <f>Y176/Y172-1</f>
        <v>2.781829939649727E-2</v>
      </c>
      <c r="Z180" s="52">
        <f>Z176/Z172-1</f>
        <v>1.3430455320037504E-2</v>
      </c>
      <c r="AA180" s="52">
        <f>AA176/AA172-1</f>
        <v>5.7178249669025405E-3</v>
      </c>
      <c r="AB180" s="52">
        <f>AB176/AB172-1</f>
        <v>-1.2244964336476372E-2</v>
      </c>
      <c r="AC180" s="46"/>
      <c r="AD180" s="52">
        <f>AD176/AD172-1</f>
        <v>1.0494060645096948E-2</v>
      </c>
      <c r="AF180" s="46"/>
    </row>
    <row r="181" spans="1:32" s="37" customFormat="1" ht="14.5">
      <c r="A181" s="46"/>
      <c r="B181" s="54"/>
      <c r="C181" s="53" t="s">
        <v>56</v>
      </c>
      <c r="D181" s="55">
        <f>D176-D172</f>
        <v>15.2384033203125</v>
      </c>
      <c r="F181" s="55">
        <f>F176-F172</f>
        <v>-0.6663818359375</v>
      </c>
      <c r="H181" s="55">
        <f>H176-H172</f>
        <v>-11.7833251953125</v>
      </c>
      <c r="I181" s="55">
        <f>I176-I172</f>
        <v>1.479736328125</v>
      </c>
      <c r="J181" s="55">
        <f>J176-J172</f>
        <v>19.1925048828125</v>
      </c>
      <c r="K181" s="55">
        <f>K176-K172</f>
        <v>4.6981201171875</v>
      </c>
      <c r="M181" s="47"/>
      <c r="N181" s="47"/>
      <c r="O181" s="47"/>
      <c r="P181" s="55">
        <f>P176-P172</f>
        <v>25.3424072265625</v>
      </c>
      <c r="Q181" s="55">
        <f>Q176-Q172</f>
        <v>-1.6434326171875</v>
      </c>
      <c r="R181" s="55"/>
      <c r="T181" s="55">
        <f>T176-T172</f>
        <v>-13.3858642578125</v>
      </c>
      <c r="U181" s="55">
        <f>U176-U172</f>
        <v>34.5535888671875</v>
      </c>
      <c r="V181" s="55">
        <f>V176-V172</f>
        <v>0.2080078125</v>
      </c>
      <c r="X181" s="55">
        <f>X176-X172</f>
        <v>3.9056396484375</v>
      </c>
      <c r="Y181" s="55">
        <f>Y176-Y172</f>
        <v>24.0185546875</v>
      </c>
      <c r="Z181" s="55">
        <f>Z176-Z172</f>
        <v>12.99285888671875</v>
      </c>
      <c r="AA181" s="55">
        <f>AA176-AA172</f>
        <v>8.2783203125</v>
      </c>
      <c r="AB181" s="55">
        <f>AB176-AB172</f>
        <v>-22.978515625</v>
      </c>
      <c r="AC181" s="46"/>
      <c r="AD181" s="55">
        <f>AD176-AD172</f>
        <v>11.01025390625</v>
      </c>
      <c r="AF181" s="46"/>
    </row>
    <row r="182" spans="1:32" s="37" customFormat="1" ht="14.5">
      <c r="A182" s="46"/>
      <c r="B182" s="54"/>
      <c r="C182" s="46"/>
      <c r="D182" s="56"/>
      <c r="E182" s="39"/>
      <c r="F182" s="66"/>
      <c r="G182" s="39"/>
      <c r="M182" s="47"/>
      <c r="N182" s="47"/>
      <c r="O182" s="47"/>
      <c r="P182" s="47"/>
      <c r="R182" s="47"/>
      <c r="X182" s="46"/>
      <c r="Y182" s="46"/>
      <c r="Z182" s="46"/>
      <c r="AA182" s="46"/>
      <c r="AB182" s="46"/>
      <c r="AC182" s="46"/>
      <c r="AF182" s="46"/>
    </row>
    <row r="183" spans="1:32" s="37" customFormat="1" ht="14.5">
      <c r="A183" s="46"/>
      <c r="B183" s="54"/>
      <c r="C183" s="46"/>
      <c r="D183" s="56"/>
      <c r="E183" s="39"/>
      <c r="F183" s="66"/>
      <c r="G183" s="39"/>
      <c r="M183" s="47"/>
      <c r="N183" s="47"/>
      <c r="O183" s="47"/>
      <c r="P183" s="47"/>
      <c r="R183" s="47"/>
      <c r="X183" s="46"/>
      <c r="Y183" s="46"/>
      <c r="Z183" s="46"/>
      <c r="AA183" s="46"/>
      <c r="AB183" s="46"/>
      <c r="AC183" s="46"/>
      <c r="AF183" s="46"/>
    </row>
    <row r="184" spans="1:32">
      <c r="O184" s="7"/>
      <c r="P184" s="7"/>
    </row>
    <row r="185" spans="1:32">
      <c r="O185" s="7"/>
      <c r="P185" s="7"/>
    </row>
    <row r="186" spans="1:32"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R190"/>
    </row>
    <row r="191" spans="1:32">
      <c r="F191" s="67"/>
      <c r="P191" s="67"/>
      <c r="Q191" s="67"/>
      <c r="R191" s="67"/>
      <c r="T191" s="67"/>
      <c r="U191" s="67"/>
      <c r="V191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8"/>
  <sheetViews>
    <sheetView topLeftCell="A2" zoomScale="93" zoomScaleNormal="100" workbookViewId="0">
      <pane ySplit="1" topLeftCell="A365" activePane="bottomLeft" state="frozen"/>
      <selection activeCell="A2" sqref="A2"/>
      <selection pane="bottomLeft" activeCell="B375" sqref="B374:B375"/>
    </sheetView>
  </sheetViews>
  <sheetFormatPr defaultColWidth="10.58203125" defaultRowHeight="15.5"/>
  <cols>
    <col min="1" max="1" width="12" bestFit="1" customWidth="1"/>
    <col min="2" max="2" width="11.08203125" style="16" bestFit="1" customWidth="1"/>
    <col min="3" max="3" width="10.58203125" style="29"/>
    <col min="4" max="6" width="11.08203125" style="16" bestFit="1" customWidth="1"/>
    <col min="7" max="7" width="10.58203125" style="16"/>
    <col min="8" max="8" width="16.58203125" style="16" customWidth="1"/>
    <col min="9" max="9" width="16" style="16" customWidth="1"/>
    <col min="10" max="10" width="12.08203125" bestFit="1" customWidth="1"/>
    <col min="12" max="12" width="10.58203125" style="17"/>
    <col min="14" max="21" width="10.58203125" style="14"/>
    <col min="23" max="30" width="10.58203125" style="6"/>
  </cols>
  <sheetData>
    <row r="1" spans="1:21" ht="62.15" customHeight="1">
      <c r="A1" s="98" t="s">
        <v>18</v>
      </c>
      <c r="B1" s="98"/>
      <c r="C1" s="98"/>
      <c r="D1" s="98"/>
      <c r="E1" s="98"/>
      <c r="F1" s="98"/>
      <c r="G1" s="98"/>
      <c r="H1" s="98"/>
      <c r="I1" s="98"/>
    </row>
    <row r="2" spans="1:21" ht="185">
      <c r="A2" s="9" t="s">
        <v>19</v>
      </c>
      <c r="B2" s="15" t="s">
        <v>34</v>
      </c>
      <c r="C2" s="68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86">
        <v>0.33567377999999998</v>
      </c>
      <c r="C3" s="87"/>
      <c r="D3" s="86">
        <v>0.39018097000000002</v>
      </c>
      <c r="E3" s="86">
        <v>0.49288965000000001</v>
      </c>
      <c r="F3" s="86">
        <v>0.31097428999999999</v>
      </c>
      <c r="G3" s="86"/>
      <c r="H3" s="86">
        <v>0.26367671999999998</v>
      </c>
      <c r="I3" s="86">
        <v>0.42139779999999999</v>
      </c>
      <c r="J3" s="88"/>
      <c r="K3" s="86">
        <v>5.5999999999999994E-2</v>
      </c>
      <c r="L3" s="89">
        <f t="shared" ref="L3:L66" si="0">B3/K3</f>
        <v>5.9941746428571427</v>
      </c>
      <c r="M3" s="90">
        <f t="shared" ref="M3:M66" si="1">D3-F3</f>
        <v>7.9206680000000029E-2</v>
      </c>
      <c r="N3" s="90">
        <f>E3-F3</f>
        <v>0.18191536000000003</v>
      </c>
      <c r="O3" s="90">
        <f>I3-H3</f>
        <v>0.15772108000000001</v>
      </c>
      <c r="P3" s="86"/>
      <c r="Q3" s="90">
        <f>AVERAGE(M1:M3)</f>
        <v>7.9206680000000029E-2</v>
      </c>
      <c r="R3" s="90">
        <f>AVERAGE(N1:N3)</f>
        <v>0.18191536000000003</v>
      </c>
      <c r="S3" s="90">
        <f>AVERAGE(O1:O3)</f>
        <v>0.15772108000000001</v>
      </c>
      <c r="T3" s="91"/>
      <c r="U3" s="92">
        <v>0.25697718000000003</v>
      </c>
    </row>
    <row r="4" spans="1:21">
      <c r="A4" s="10">
        <v>34731</v>
      </c>
      <c r="B4" s="86">
        <v>0.31654908999999998</v>
      </c>
      <c r="C4" s="87"/>
      <c r="D4" s="86">
        <v>0.41445880000000002</v>
      </c>
      <c r="E4" s="86">
        <v>0.45878364999999999</v>
      </c>
      <c r="F4" s="86">
        <v>0.28739662999999999</v>
      </c>
      <c r="G4" s="86"/>
      <c r="H4" s="86">
        <v>0.24253664999999999</v>
      </c>
      <c r="I4" s="86">
        <v>0.40895999999999999</v>
      </c>
      <c r="J4" s="88"/>
      <c r="K4" s="86">
        <v>5.4000000000000006E-2</v>
      </c>
      <c r="L4" s="89">
        <f t="shared" si="0"/>
        <v>5.8620201851851839</v>
      </c>
      <c r="M4" s="90">
        <f t="shared" si="1"/>
        <v>0.12706217000000003</v>
      </c>
      <c r="N4" s="90">
        <f t="shared" ref="N4:N67" si="2">E4-F4</f>
        <v>0.17138702</v>
      </c>
      <c r="O4" s="90">
        <f t="shared" ref="O4:O67" si="3">I4-H4</f>
        <v>0.16642335</v>
      </c>
      <c r="P4" s="86"/>
      <c r="Q4" s="90">
        <f>AVERAGE(M2:M4)</f>
        <v>0.10313442500000003</v>
      </c>
      <c r="R4" s="90">
        <f t="shared" ref="R4:S4" si="4">AVERAGE(N2:N4)</f>
        <v>0.17665119000000001</v>
      </c>
      <c r="S4" s="90">
        <f t="shared" si="4"/>
        <v>0.16207221500000002</v>
      </c>
      <c r="T4" s="91"/>
      <c r="U4" s="92">
        <v>0.23353323000000001</v>
      </c>
    </row>
    <row r="5" spans="1:21">
      <c r="A5" s="10">
        <v>34759</v>
      </c>
      <c r="B5" s="86">
        <v>0.32671507999999999</v>
      </c>
      <c r="C5" s="87"/>
      <c r="D5" s="86">
        <v>0.40347903000000002</v>
      </c>
      <c r="E5" s="86">
        <v>0.45475284999999999</v>
      </c>
      <c r="F5" s="86">
        <v>0.30115312999999999</v>
      </c>
      <c r="G5" s="86"/>
      <c r="H5" s="86">
        <v>0.25112265</v>
      </c>
      <c r="I5" s="86">
        <v>0.41802400000000001</v>
      </c>
      <c r="J5" s="88"/>
      <c r="K5" s="86">
        <v>5.4000000000000006E-2</v>
      </c>
      <c r="L5" s="89">
        <f t="shared" si="0"/>
        <v>6.0502792592592582</v>
      </c>
      <c r="M5" s="90">
        <f t="shared" si="1"/>
        <v>0.10232590000000003</v>
      </c>
      <c r="N5" s="90">
        <f t="shared" si="2"/>
        <v>0.15359972</v>
      </c>
      <c r="O5" s="90">
        <f t="shared" si="3"/>
        <v>0.16690135</v>
      </c>
      <c r="P5" s="86"/>
      <c r="Q5" s="90">
        <f>AVERAGE(M3:M5)</f>
        <v>0.10286491666666669</v>
      </c>
      <c r="R5" s="90">
        <f t="shared" ref="R5:S5" si="5">AVERAGE(N3:N5)</f>
        <v>0.16896736666666667</v>
      </c>
      <c r="S5" s="90">
        <f t="shared" si="5"/>
        <v>0.16368192666666667</v>
      </c>
      <c r="T5" s="91"/>
      <c r="U5" s="92">
        <v>0.24471327000000001</v>
      </c>
    </row>
    <row r="6" spans="1:21">
      <c r="A6" s="10">
        <v>34790</v>
      </c>
      <c r="B6" s="86">
        <v>0.33506588999999998</v>
      </c>
      <c r="C6" s="87"/>
      <c r="D6" s="86">
        <v>0.38397975000000001</v>
      </c>
      <c r="E6" s="86">
        <v>0.46378066000000001</v>
      </c>
      <c r="F6" s="86">
        <v>0.31038726</v>
      </c>
      <c r="G6" s="86"/>
      <c r="H6" s="86">
        <v>0.25598915</v>
      </c>
      <c r="I6" s="86">
        <v>0.42207384999999997</v>
      </c>
      <c r="J6" s="88"/>
      <c r="K6" s="86">
        <v>5.7999999999999996E-2</v>
      </c>
      <c r="L6" s="89">
        <f t="shared" si="0"/>
        <v>5.7769981034482756</v>
      </c>
      <c r="M6" s="90">
        <f t="shared" si="1"/>
        <v>7.359249000000001E-2</v>
      </c>
      <c r="N6" s="90">
        <f t="shared" si="2"/>
        <v>0.15339340000000001</v>
      </c>
      <c r="O6" s="90">
        <f t="shared" si="3"/>
        <v>0.16608469999999997</v>
      </c>
      <c r="P6" s="86"/>
      <c r="Q6" s="90">
        <f t="shared" ref="Q6:S8" si="6">AVERAGE(M4:M6)</f>
        <v>0.10099352000000002</v>
      </c>
      <c r="R6" s="90">
        <f t="shared" si="6"/>
        <v>0.15946004666666666</v>
      </c>
      <c r="S6" s="90">
        <f t="shared" si="6"/>
        <v>0.1664698</v>
      </c>
      <c r="T6" s="91"/>
      <c r="U6" s="92">
        <v>0.25399372999999997</v>
      </c>
    </row>
    <row r="7" spans="1:21">
      <c r="A7" s="10">
        <v>34820</v>
      </c>
      <c r="B7" s="86">
        <v>0.32486705999999999</v>
      </c>
      <c r="C7" s="87"/>
      <c r="D7" s="86">
        <v>0.39086409</v>
      </c>
      <c r="E7" s="86">
        <v>0.45139054000000001</v>
      </c>
      <c r="F7" s="86">
        <v>0.30032957999999998</v>
      </c>
      <c r="G7" s="86"/>
      <c r="H7" s="86">
        <v>0.24533931</v>
      </c>
      <c r="I7" s="86">
        <v>0.41510732</v>
      </c>
      <c r="J7" s="88"/>
      <c r="K7" s="86">
        <v>5.5999999999999994E-2</v>
      </c>
      <c r="L7" s="89">
        <f t="shared" si="0"/>
        <v>5.8011975000000007</v>
      </c>
      <c r="M7" s="90">
        <f t="shared" si="1"/>
        <v>9.0534510000000012E-2</v>
      </c>
      <c r="N7" s="90">
        <f t="shared" si="2"/>
        <v>0.15106096000000002</v>
      </c>
      <c r="O7" s="90">
        <f t="shared" si="3"/>
        <v>0.16976801</v>
      </c>
      <c r="P7" s="86"/>
      <c r="Q7" s="90">
        <f t="shared" ref="Q7:Q70" si="7">AVERAGE(M5:M7)</f>
        <v>8.8817633333333354E-2</v>
      </c>
      <c r="R7" s="90">
        <f t="shared" si="6"/>
        <v>0.15268469333333334</v>
      </c>
      <c r="S7" s="90">
        <f t="shared" si="6"/>
        <v>0.16758468666666668</v>
      </c>
      <c r="T7" s="91"/>
      <c r="U7" s="92">
        <v>0.24271590000000001</v>
      </c>
    </row>
    <row r="8" spans="1:21">
      <c r="A8" s="10">
        <v>34851</v>
      </c>
      <c r="B8" s="86">
        <v>0.32334455000000001</v>
      </c>
      <c r="C8" s="87"/>
      <c r="D8" s="86">
        <v>0.41151379999999999</v>
      </c>
      <c r="E8" s="86">
        <v>0.45430183000000002</v>
      </c>
      <c r="F8" s="86">
        <v>0.29530339</v>
      </c>
      <c r="G8" s="86"/>
      <c r="H8" s="86">
        <v>0.24982541999999999</v>
      </c>
      <c r="I8" s="86">
        <v>0.41515716000000003</v>
      </c>
      <c r="J8" s="88"/>
      <c r="K8" s="86">
        <v>5.5999999999999994E-2</v>
      </c>
      <c r="L8" s="89">
        <f t="shared" si="0"/>
        <v>5.7740098214285718</v>
      </c>
      <c r="M8" s="90">
        <f t="shared" si="1"/>
        <v>0.11621040999999999</v>
      </c>
      <c r="N8" s="90">
        <f t="shared" si="2"/>
        <v>0.15899844000000002</v>
      </c>
      <c r="O8" s="90">
        <f t="shared" si="3"/>
        <v>0.16533174000000003</v>
      </c>
      <c r="P8" s="86"/>
      <c r="Q8" s="90">
        <f t="shared" si="7"/>
        <v>9.3445803333333341E-2</v>
      </c>
      <c r="R8" s="90">
        <f t="shared" si="6"/>
        <v>0.15448426666666668</v>
      </c>
      <c r="S8" s="90">
        <f t="shared" si="6"/>
        <v>0.16706148333333334</v>
      </c>
      <c r="T8" s="91"/>
      <c r="U8" s="92">
        <v>0.24239304</v>
      </c>
    </row>
    <row r="9" spans="1:21">
      <c r="A9" s="10">
        <v>34881</v>
      </c>
      <c r="B9" s="86">
        <v>0.32029786999999998</v>
      </c>
      <c r="C9" s="87"/>
      <c r="D9" s="86">
        <v>0.39874914</v>
      </c>
      <c r="E9" s="86">
        <v>0.43421870000000001</v>
      </c>
      <c r="F9" s="86">
        <v>0.29824154000000003</v>
      </c>
      <c r="G9" s="86"/>
      <c r="H9" s="86">
        <v>0.24314305999999999</v>
      </c>
      <c r="I9" s="86">
        <v>0.41706947999999999</v>
      </c>
      <c r="J9" s="88"/>
      <c r="K9" s="86">
        <v>5.7000000000000002E-2</v>
      </c>
      <c r="L9" s="89">
        <f t="shared" si="0"/>
        <v>5.619260877192982</v>
      </c>
      <c r="M9" s="90">
        <f t="shared" si="1"/>
        <v>0.10050759999999997</v>
      </c>
      <c r="N9" s="90">
        <f t="shared" si="2"/>
        <v>0.13597715999999999</v>
      </c>
      <c r="O9" s="90">
        <f t="shared" si="3"/>
        <v>0.17392642</v>
      </c>
      <c r="P9" s="86"/>
      <c r="Q9" s="90">
        <f t="shared" si="7"/>
        <v>0.10241750666666666</v>
      </c>
      <c r="R9" s="90">
        <f t="shared" ref="R9:S11" si="8">AVERAGE(N7:N9)</f>
        <v>0.14867885333333333</v>
      </c>
      <c r="S9" s="90">
        <f t="shared" si="8"/>
        <v>0.16967539000000001</v>
      </c>
      <c r="T9" s="91"/>
      <c r="U9" s="92">
        <v>0.24063961</v>
      </c>
    </row>
    <row r="10" spans="1:21">
      <c r="A10" s="10">
        <v>34912</v>
      </c>
      <c r="B10" s="86">
        <v>0.32905815999999999</v>
      </c>
      <c r="C10" s="87"/>
      <c r="D10" s="86">
        <v>0.38626532000000002</v>
      </c>
      <c r="E10" s="86">
        <v>0.45169130000000002</v>
      </c>
      <c r="F10" s="86">
        <v>0.30546511999999998</v>
      </c>
      <c r="G10" s="86"/>
      <c r="H10" s="86">
        <v>0.26034832000000002</v>
      </c>
      <c r="I10" s="86">
        <v>0.41391389000000001</v>
      </c>
      <c r="J10" s="88"/>
      <c r="K10" s="86">
        <v>5.7000000000000002E-2</v>
      </c>
      <c r="L10" s="89">
        <f t="shared" si="0"/>
        <v>5.7729501754385959</v>
      </c>
      <c r="M10" s="90">
        <f t="shared" si="1"/>
        <v>8.0800200000000044E-2</v>
      </c>
      <c r="N10" s="90">
        <f t="shared" si="2"/>
        <v>0.14622618000000004</v>
      </c>
      <c r="O10" s="90">
        <f t="shared" si="3"/>
        <v>0.15356556999999998</v>
      </c>
      <c r="P10" s="86"/>
      <c r="Q10" s="90">
        <f t="shared" si="7"/>
        <v>9.9172736666666664E-2</v>
      </c>
      <c r="R10" s="90">
        <f t="shared" si="8"/>
        <v>0.14706726000000001</v>
      </c>
      <c r="S10" s="90">
        <f t="shared" si="8"/>
        <v>0.16427457666666667</v>
      </c>
      <c r="T10" s="91"/>
      <c r="U10" s="92">
        <v>0.24335842999999999</v>
      </c>
    </row>
    <row r="11" spans="1:21">
      <c r="A11" s="10">
        <v>34943</v>
      </c>
      <c r="B11" s="86">
        <v>0.31620481</v>
      </c>
      <c r="C11" s="87"/>
      <c r="D11" s="86">
        <v>0.36849135999999999</v>
      </c>
      <c r="E11" s="86">
        <v>0.43535517000000001</v>
      </c>
      <c r="F11" s="86">
        <v>0.29537669</v>
      </c>
      <c r="G11" s="86"/>
      <c r="H11" s="86">
        <v>0.23629383000000001</v>
      </c>
      <c r="I11" s="86">
        <v>0.41017297000000003</v>
      </c>
      <c r="J11" s="88"/>
      <c r="K11" s="86">
        <v>5.5999999999999994E-2</v>
      </c>
      <c r="L11" s="89">
        <f t="shared" si="0"/>
        <v>5.6465144642857146</v>
      </c>
      <c r="M11" s="90">
        <f t="shared" si="1"/>
        <v>7.3114669999999993E-2</v>
      </c>
      <c r="N11" s="90">
        <f t="shared" si="2"/>
        <v>0.13997848000000002</v>
      </c>
      <c r="O11" s="90">
        <f t="shared" si="3"/>
        <v>0.17387914000000002</v>
      </c>
      <c r="P11" s="86"/>
      <c r="Q11" s="90">
        <f t="shared" si="7"/>
        <v>8.4807489999999999E-2</v>
      </c>
      <c r="R11" s="90">
        <f t="shared" si="8"/>
        <v>0.14072727333333335</v>
      </c>
      <c r="S11" s="90">
        <f t="shared" si="8"/>
        <v>0.16712371000000001</v>
      </c>
      <c r="T11" s="91"/>
      <c r="U11" s="92">
        <v>0.23074705000000001</v>
      </c>
    </row>
    <row r="12" spans="1:21">
      <c r="A12" s="10">
        <v>34973</v>
      </c>
      <c r="B12" s="86">
        <v>0.31421609</v>
      </c>
      <c r="C12" s="87"/>
      <c r="D12" s="86">
        <v>0.37335912999999998</v>
      </c>
      <c r="E12" s="86">
        <v>0.44627221</v>
      </c>
      <c r="F12" s="86">
        <v>0.29399607</v>
      </c>
      <c r="G12" s="86"/>
      <c r="H12" s="86">
        <v>0.23094666999999999</v>
      </c>
      <c r="I12" s="86">
        <v>0.40969428000000002</v>
      </c>
      <c r="J12" s="88"/>
      <c r="K12" s="86">
        <v>5.5E-2</v>
      </c>
      <c r="L12" s="89">
        <f t="shared" si="0"/>
        <v>5.7130198181818184</v>
      </c>
      <c r="M12" s="90">
        <f t="shared" si="1"/>
        <v>7.9363059999999985E-2</v>
      </c>
      <c r="N12" s="90">
        <f t="shared" si="2"/>
        <v>0.15227614</v>
      </c>
      <c r="O12" s="90">
        <f t="shared" si="3"/>
        <v>0.17874761000000003</v>
      </c>
      <c r="P12" s="86"/>
      <c r="Q12" s="90">
        <f t="shared" si="7"/>
        <v>7.7759310000000012E-2</v>
      </c>
      <c r="R12" s="90">
        <f t="shared" ref="R12:S14" si="9">AVERAGE(N10:N12)</f>
        <v>0.14616026666666668</v>
      </c>
      <c r="S12" s="90">
        <f t="shared" si="9"/>
        <v>0.16873077333333333</v>
      </c>
      <c r="T12" s="91"/>
      <c r="U12" s="92">
        <v>0.23590847000000001</v>
      </c>
    </row>
    <row r="13" spans="1:21">
      <c r="A13" s="10">
        <v>35004</v>
      </c>
      <c r="B13" s="86">
        <v>0.32492325999999999</v>
      </c>
      <c r="C13" s="87"/>
      <c r="D13" s="86">
        <v>0.38126281000000001</v>
      </c>
      <c r="E13" s="86">
        <v>0.45554915000000001</v>
      </c>
      <c r="F13" s="86">
        <v>0.30113404999999999</v>
      </c>
      <c r="G13" s="86"/>
      <c r="H13" s="86">
        <v>0.24745501</v>
      </c>
      <c r="I13" s="86">
        <v>0.41378704999999999</v>
      </c>
      <c r="J13" s="88"/>
      <c r="K13" s="86">
        <v>5.5999999999999994E-2</v>
      </c>
      <c r="L13" s="89">
        <f t="shared" si="0"/>
        <v>5.8022010714285717</v>
      </c>
      <c r="M13" s="90">
        <f t="shared" si="1"/>
        <v>8.0128760000000021E-2</v>
      </c>
      <c r="N13" s="90">
        <f t="shared" si="2"/>
        <v>0.15441510000000003</v>
      </c>
      <c r="O13" s="90">
        <f t="shared" si="3"/>
        <v>0.16633203999999999</v>
      </c>
      <c r="P13" s="86"/>
      <c r="Q13" s="90">
        <f t="shared" si="7"/>
        <v>7.7535496666666662E-2</v>
      </c>
      <c r="R13" s="90">
        <f t="shared" si="9"/>
        <v>0.14888990666666668</v>
      </c>
      <c r="S13" s="90">
        <f t="shared" si="9"/>
        <v>0.17298626333333333</v>
      </c>
      <c r="T13" s="91"/>
      <c r="U13" s="92">
        <v>0.24416755000000001</v>
      </c>
    </row>
    <row r="14" spans="1:21">
      <c r="A14" s="10">
        <v>35034</v>
      </c>
      <c r="B14" s="86">
        <v>0.32500237999999998</v>
      </c>
      <c r="C14" s="87"/>
      <c r="D14" s="86">
        <v>0.38795618999999998</v>
      </c>
      <c r="E14" s="86">
        <v>0.45709903000000002</v>
      </c>
      <c r="F14" s="86">
        <v>0.30129242000000001</v>
      </c>
      <c r="G14" s="86"/>
      <c r="H14" s="86">
        <v>0.25352771000000002</v>
      </c>
      <c r="I14" s="86">
        <v>0.40899591000000002</v>
      </c>
      <c r="J14" s="88"/>
      <c r="K14" s="86">
        <v>5.5999999999999994E-2</v>
      </c>
      <c r="L14" s="89">
        <f t="shared" si="0"/>
        <v>5.803613928571429</v>
      </c>
      <c r="M14" s="90">
        <f t="shared" si="1"/>
        <v>8.6663769999999973E-2</v>
      </c>
      <c r="N14" s="90">
        <f t="shared" si="2"/>
        <v>0.15580661000000001</v>
      </c>
      <c r="O14" s="90">
        <f t="shared" si="3"/>
        <v>0.1554682</v>
      </c>
      <c r="P14" s="86"/>
      <c r="Q14" s="90">
        <f t="shared" si="7"/>
        <v>8.2051863333333322E-2</v>
      </c>
      <c r="R14" s="90">
        <f t="shared" si="9"/>
        <v>0.15416595000000002</v>
      </c>
      <c r="S14" s="90">
        <f t="shared" si="9"/>
        <v>0.16684928333333335</v>
      </c>
      <c r="T14" s="91"/>
      <c r="U14" s="92">
        <v>0.24504161999999999</v>
      </c>
    </row>
    <row r="15" spans="1:21">
      <c r="A15" s="10">
        <v>35065</v>
      </c>
      <c r="B15" s="86">
        <v>0.32222779000000001</v>
      </c>
      <c r="C15" s="87"/>
      <c r="D15" s="86">
        <v>0.38717691999999998</v>
      </c>
      <c r="E15" s="86">
        <v>0.44462238999999998</v>
      </c>
      <c r="F15" s="86">
        <v>0.29920553</v>
      </c>
      <c r="G15" s="86"/>
      <c r="H15" s="86">
        <v>0.24471084000000001</v>
      </c>
      <c r="I15" s="86">
        <v>0.41368221999999999</v>
      </c>
      <c r="J15" s="88"/>
      <c r="K15" s="86">
        <v>5.5999999999999994E-2</v>
      </c>
      <c r="L15" s="89">
        <f t="shared" si="0"/>
        <v>5.7540676785714293</v>
      </c>
      <c r="M15" s="90">
        <f t="shared" si="1"/>
        <v>8.7971389999999983E-2</v>
      </c>
      <c r="N15" s="90">
        <f t="shared" si="2"/>
        <v>0.14541685999999998</v>
      </c>
      <c r="O15" s="90">
        <f t="shared" si="3"/>
        <v>0.16897137999999998</v>
      </c>
      <c r="P15" s="86"/>
      <c r="Q15" s="90">
        <f t="shared" si="7"/>
        <v>8.4921306666666654E-2</v>
      </c>
      <c r="R15" s="90">
        <f t="shared" ref="R15:S17" si="10">AVERAGE(N13:N15)</f>
        <v>0.15187952333333335</v>
      </c>
      <c r="S15" s="90">
        <f t="shared" si="10"/>
        <v>0.16359053999999998</v>
      </c>
      <c r="T15" s="91"/>
      <c r="U15" s="92">
        <v>0.24216526999999999</v>
      </c>
    </row>
    <row r="16" spans="1:21">
      <c r="A16" s="10">
        <v>35096</v>
      </c>
      <c r="B16" s="86">
        <v>0.32099928</v>
      </c>
      <c r="C16" s="87"/>
      <c r="D16" s="86">
        <v>0.38561784999999998</v>
      </c>
      <c r="E16" s="86">
        <v>0.45177049000000002</v>
      </c>
      <c r="F16" s="86">
        <v>0.29697030000000002</v>
      </c>
      <c r="G16" s="86"/>
      <c r="H16" s="86">
        <v>0.24759112</v>
      </c>
      <c r="I16" s="86">
        <v>0.40856151000000002</v>
      </c>
      <c r="J16" s="88"/>
      <c r="K16" s="86">
        <v>5.5E-2</v>
      </c>
      <c r="L16" s="89">
        <f t="shared" si="0"/>
        <v>5.836350545454545</v>
      </c>
      <c r="M16" s="90">
        <f t="shared" si="1"/>
        <v>8.8647549999999964E-2</v>
      </c>
      <c r="N16" s="90">
        <f t="shared" si="2"/>
        <v>0.15480019</v>
      </c>
      <c r="O16" s="90">
        <f t="shared" si="3"/>
        <v>0.16097039000000002</v>
      </c>
      <c r="P16" s="86"/>
      <c r="Q16" s="90">
        <f t="shared" si="7"/>
        <v>8.7760903333333307E-2</v>
      </c>
      <c r="R16" s="90">
        <f t="shared" si="10"/>
        <v>0.15200788666666668</v>
      </c>
      <c r="S16" s="90">
        <f t="shared" si="10"/>
        <v>0.16180332333333333</v>
      </c>
      <c r="T16" s="91"/>
      <c r="U16" s="92">
        <v>0.24169109999999999</v>
      </c>
    </row>
    <row r="17" spans="1:21">
      <c r="A17" s="10">
        <v>35125</v>
      </c>
      <c r="B17" s="86">
        <v>0.32536855999999997</v>
      </c>
      <c r="C17" s="87"/>
      <c r="D17" s="86">
        <v>0.39268564</v>
      </c>
      <c r="E17" s="86">
        <v>0.47205763000000001</v>
      </c>
      <c r="F17" s="86">
        <v>0.29904683999999998</v>
      </c>
      <c r="G17" s="86"/>
      <c r="H17" s="86">
        <v>0.25372503000000002</v>
      </c>
      <c r="I17" s="86">
        <v>0.40875215999999998</v>
      </c>
      <c r="J17" s="88"/>
      <c r="K17" s="86">
        <v>5.5E-2</v>
      </c>
      <c r="L17" s="89">
        <f t="shared" si="0"/>
        <v>5.9157919999999997</v>
      </c>
      <c r="M17" s="90">
        <f t="shared" si="1"/>
        <v>9.3638800000000022E-2</v>
      </c>
      <c r="N17" s="90">
        <f t="shared" si="2"/>
        <v>0.17301079000000003</v>
      </c>
      <c r="O17" s="90">
        <f t="shared" si="3"/>
        <v>0.15502712999999996</v>
      </c>
      <c r="P17" s="86"/>
      <c r="Q17" s="90">
        <f t="shared" si="7"/>
        <v>9.0085913333333323E-2</v>
      </c>
      <c r="R17" s="90">
        <f t="shared" si="10"/>
        <v>0.15774261333333334</v>
      </c>
      <c r="S17" s="90">
        <f t="shared" si="10"/>
        <v>0.1616563</v>
      </c>
      <c r="T17" s="91"/>
      <c r="U17" s="92">
        <v>0.24751032000000001</v>
      </c>
    </row>
    <row r="18" spans="1:21">
      <c r="A18" s="10">
        <v>35156</v>
      </c>
      <c r="B18" s="86">
        <v>0.32953704</v>
      </c>
      <c r="C18" s="87"/>
      <c r="D18" s="86">
        <v>0.41580833</v>
      </c>
      <c r="E18" s="86">
        <v>0.45489951000000001</v>
      </c>
      <c r="F18" s="86">
        <v>0.29814371000000001</v>
      </c>
      <c r="G18" s="86"/>
      <c r="H18" s="86">
        <v>0.25191274000000002</v>
      </c>
      <c r="I18" s="86">
        <v>0.41370053000000001</v>
      </c>
      <c r="J18" s="88"/>
      <c r="K18" s="86">
        <v>5.5999999999999994E-2</v>
      </c>
      <c r="L18" s="89">
        <f t="shared" si="0"/>
        <v>5.8845900000000011</v>
      </c>
      <c r="M18" s="90">
        <f t="shared" si="1"/>
        <v>0.11766462</v>
      </c>
      <c r="N18" s="90">
        <f t="shared" si="2"/>
        <v>0.1567558</v>
      </c>
      <c r="O18" s="90">
        <f t="shared" si="3"/>
        <v>0.16178778999999999</v>
      </c>
      <c r="P18" s="86"/>
      <c r="Q18" s="90">
        <f t="shared" si="7"/>
        <v>9.9983656666666657E-2</v>
      </c>
      <c r="R18" s="90">
        <f t="shared" ref="R18:S20" si="11">AVERAGE(N16:N18)</f>
        <v>0.16152226</v>
      </c>
      <c r="S18" s="90">
        <f t="shared" si="11"/>
        <v>0.15926177</v>
      </c>
      <c r="T18" s="91"/>
      <c r="U18" s="92">
        <v>0.24409733</v>
      </c>
    </row>
    <row r="19" spans="1:21">
      <c r="A19" s="10">
        <v>35186</v>
      </c>
      <c r="B19" s="86">
        <v>0.32616001</v>
      </c>
      <c r="C19" s="87"/>
      <c r="D19" s="86">
        <v>0.40303978000000001</v>
      </c>
      <c r="E19" s="86">
        <v>0.44405444999999999</v>
      </c>
      <c r="F19" s="86">
        <v>0.29878890000000002</v>
      </c>
      <c r="G19" s="86"/>
      <c r="H19" s="86">
        <v>0.24790234999999999</v>
      </c>
      <c r="I19" s="86">
        <v>0.41388571000000002</v>
      </c>
      <c r="J19" s="88"/>
      <c r="K19" s="86">
        <v>5.5999999999999994E-2</v>
      </c>
      <c r="L19" s="89">
        <f t="shared" si="0"/>
        <v>5.8242858928571435</v>
      </c>
      <c r="M19" s="90">
        <f t="shared" si="1"/>
        <v>0.10425087999999999</v>
      </c>
      <c r="N19" s="90">
        <f t="shared" si="2"/>
        <v>0.14526554999999997</v>
      </c>
      <c r="O19" s="90">
        <f t="shared" si="3"/>
        <v>0.16598336000000002</v>
      </c>
      <c r="P19" s="86"/>
      <c r="Q19" s="90">
        <f t="shared" si="7"/>
        <v>0.10518476666666667</v>
      </c>
      <c r="R19" s="90">
        <f t="shared" si="11"/>
        <v>0.15834404666666665</v>
      </c>
      <c r="S19" s="90">
        <f t="shared" si="11"/>
        <v>0.16093275999999998</v>
      </c>
      <c r="T19" s="91"/>
      <c r="U19" s="92">
        <v>0.24637386</v>
      </c>
    </row>
    <row r="20" spans="1:21">
      <c r="A20" s="10">
        <v>35217</v>
      </c>
      <c r="B20" s="86">
        <v>0.31707014</v>
      </c>
      <c r="C20" s="87"/>
      <c r="D20" s="86">
        <v>0.39002457000000001</v>
      </c>
      <c r="E20" s="86">
        <v>0.44062698</v>
      </c>
      <c r="F20" s="86">
        <v>0.29194984000000002</v>
      </c>
      <c r="G20" s="86"/>
      <c r="H20" s="86">
        <v>0.24109112999999999</v>
      </c>
      <c r="I20" s="86">
        <v>0.41033319000000001</v>
      </c>
      <c r="J20" s="88"/>
      <c r="K20" s="86">
        <v>5.2999999999999999E-2</v>
      </c>
      <c r="L20" s="89">
        <f t="shared" si="0"/>
        <v>5.9824554716981133</v>
      </c>
      <c r="M20" s="90">
        <f t="shared" si="1"/>
        <v>9.8074729999999999E-2</v>
      </c>
      <c r="N20" s="90">
        <f t="shared" si="2"/>
        <v>0.14867713999999999</v>
      </c>
      <c r="O20" s="90">
        <f t="shared" si="3"/>
        <v>0.16924206000000003</v>
      </c>
      <c r="P20" s="86"/>
      <c r="Q20" s="90">
        <f t="shared" si="7"/>
        <v>0.10666341</v>
      </c>
      <c r="R20" s="90">
        <f t="shared" si="11"/>
        <v>0.15023282999999998</v>
      </c>
      <c r="S20" s="90">
        <f t="shared" si="11"/>
        <v>0.16567107</v>
      </c>
      <c r="T20" s="91"/>
      <c r="U20" s="92">
        <v>0.23747087</v>
      </c>
    </row>
    <row r="21" spans="1:21">
      <c r="A21" s="10">
        <v>35247</v>
      </c>
      <c r="B21" s="86">
        <v>0.32229543999999999</v>
      </c>
      <c r="C21" s="87"/>
      <c r="D21" s="86">
        <v>0.40105880999999999</v>
      </c>
      <c r="E21" s="86">
        <v>0.45147766</v>
      </c>
      <c r="F21" s="86">
        <v>0.29497614999999999</v>
      </c>
      <c r="G21" s="86"/>
      <c r="H21" s="86">
        <v>0.25197651999999998</v>
      </c>
      <c r="I21" s="86">
        <v>0.40859679999999998</v>
      </c>
      <c r="J21" s="88"/>
      <c r="K21" s="86">
        <v>5.5E-2</v>
      </c>
      <c r="L21" s="89">
        <f t="shared" si="0"/>
        <v>5.8599170909090903</v>
      </c>
      <c r="M21" s="90">
        <f t="shared" si="1"/>
        <v>0.10608266</v>
      </c>
      <c r="N21" s="90">
        <f t="shared" si="2"/>
        <v>0.15650151000000001</v>
      </c>
      <c r="O21" s="90">
        <f t="shared" si="3"/>
        <v>0.15662028</v>
      </c>
      <c r="P21" s="86"/>
      <c r="Q21" s="90">
        <f t="shared" si="7"/>
        <v>0.10280275666666666</v>
      </c>
      <c r="R21" s="90">
        <f t="shared" ref="R21:S23" si="12">AVERAGE(N19:N21)</f>
        <v>0.15014806666666666</v>
      </c>
      <c r="S21" s="90">
        <f t="shared" si="12"/>
        <v>0.16394856666666668</v>
      </c>
      <c r="T21" s="91"/>
      <c r="U21" s="92">
        <v>0.23962826000000001</v>
      </c>
    </row>
    <row r="22" spans="1:21">
      <c r="A22" s="10">
        <v>35278</v>
      </c>
      <c r="B22" s="86">
        <v>0.32276652</v>
      </c>
      <c r="C22" s="87"/>
      <c r="D22" s="86">
        <v>0.39806070999999998</v>
      </c>
      <c r="E22" s="86">
        <v>0.43302099999999999</v>
      </c>
      <c r="F22" s="86">
        <v>0.29667288000000003</v>
      </c>
      <c r="G22" s="86"/>
      <c r="H22" s="86">
        <v>0.24878589000000001</v>
      </c>
      <c r="I22" s="86">
        <v>0.41071449999999998</v>
      </c>
      <c r="J22" s="88"/>
      <c r="K22" s="86">
        <v>5.0999999999999997E-2</v>
      </c>
      <c r="L22" s="89">
        <f t="shared" si="0"/>
        <v>6.3287552941176477</v>
      </c>
      <c r="M22" s="90">
        <f t="shared" si="1"/>
        <v>0.10138782999999996</v>
      </c>
      <c r="N22" s="90">
        <f t="shared" si="2"/>
        <v>0.13634811999999996</v>
      </c>
      <c r="O22" s="90">
        <f t="shared" si="3"/>
        <v>0.16192860999999997</v>
      </c>
      <c r="P22" s="86"/>
      <c r="Q22" s="90">
        <f t="shared" si="7"/>
        <v>0.10184840666666665</v>
      </c>
      <c r="R22" s="90">
        <f t="shared" si="12"/>
        <v>0.14717559</v>
      </c>
      <c r="S22" s="90">
        <f t="shared" si="12"/>
        <v>0.16259698333333333</v>
      </c>
      <c r="T22" s="91"/>
      <c r="U22" s="92">
        <v>0.24132430999999999</v>
      </c>
    </row>
    <row r="23" spans="1:21">
      <c r="A23" s="10">
        <v>35309</v>
      </c>
      <c r="B23" s="86">
        <v>0.32412414000000001</v>
      </c>
      <c r="C23" s="87"/>
      <c r="D23" s="86">
        <v>0.40440784000000002</v>
      </c>
      <c r="E23" s="86">
        <v>0.44863444000000002</v>
      </c>
      <c r="F23" s="86">
        <v>0.29599439</v>
      </c>
      <c r="G23" s="86"/>
      <c r="H23" s="86">
        <v>0.25578666999999999</v>
      </c>
      <c r="I23" s="86">
        <v>0.40628283999999998</v>
      </c>
      <c r="J23" s="88"/>
      <c r="K23" s="86">
        <v>5.2000000000000005E-2</v>
      </c>
      <c r="L23" s="89">
        <f t="shared" si="0"/>
        <v>6.2331565384615377</v>
      </c>
      <c r="M23" s="90">
        <f t="shared" si="1"/>
        <v>0.10841345000000002</v>
      </c>
      <c r="N23" s="90">
        <f t="shared" si="2"/>
        <v>0.15264005000000003</v>
      </c>
      <c r="O23" s="90">
        <f t="shared" si="3"/>
        <v>0.15049616999999998</v>
      </c>
      <c r="P23" s="86"/>
      <c r="Q23" s="90">
        <f t="shared" si="7"/>
        <v>0.10529464666666666</v>
      </c>
      <c r="R23" s="90">
        <f t="shared" si="12"/>
        <v>0.14849656</v>
      </c>
      <c r="S23" s="90">
        <f t="shared" si="12"/>
        <v>0.15634835333333333</v>
      </c>
      <c r="T23" s="91"/>
      <c r="U23" s="92">
        <v>0.24518007999999999</v>
      </c>
    </row>
    <row r="24" spans="1:21">
      <c r="A24" s="10">
        <v>35339</v>
      </c>
      <c r="B24" s="86">
        <v>0.31850972999999999</v>
      </c>
      <c r="C24" s="87"/>
      <c r="D24" s="86">
        <v>0.41047739999999999</v>
      </c>
      <c r="E24" s="86">
        <v>0.42075022000000001</v>
      </c>
      <c r="F24" s="86">
        <v>0.29456854999999998</v>
      </c>
      <c r="G24" s="86"/>
      <c r="H24" s="86">
        <v>0.23945317999999999</v>
      </c>
      <c r="I24" s="86">
        <v>0.40783082999999998</v>
      </c>
      <c r="J24" s="88"/>
      <c r="K24" s="86">
        <v>5.2000000000000005E-2</v>
      </c>
      <c r="L24" s="89">
        <f t="shared" si="0"/>
        <v>6.1251871153846142</v>
      </c>
      <c r="M24" s="90">
        <f t="shared" si="1"/>
        <v>0.11590885000000001</v>
      </c>
      <c r="N24" s="90">
        <f t="shared" si="2"/>
        <v>0.12618167000000002</v>
      </c>
      <c r="O24" s="90">
        <f t="shared" si="3"/>
        <v>0.16837764999999999</v>
      </c>
      <c r="P24" s="86"/>
      <c r="Q24" s="90">
        <f t="shared" si="7"/>
        <v>0.10857004333333332</v>
      </c>
      <c r="R24" s="90">
        <f t="shared" ref="R24:S26" si="13">AVERAGE(N22:N24)</f>
        <v>0.13838994666666668</v>
      </c>
      <c r="S24" s="90">
        <f t="shared" si="13"/>
        <v>0.16026747666666666</v>
      </c>
      <c r="T24" s="91"/>
      <c r="U24" s="92">
        <v>0.23655892000000001</v>
      </c>
    </row>
    <row r="25" spans="1:21">
      <c r="A25" s="10">
        <v>35370</v>
      </c>
      <c r="B25" s="86">
        <v>0.31527819000000001</v>
      </c>
      <c r="C25" s="87"/>
      <c r="D25" s="86">
        <v>0.39162782000000002</v>
      </c>
      <c r="E25" s="86">
        <v>0.44724846000000001</v>
      </c>
      <c r="F25" s="86">
        <v>0.28723469000000001</v>
      </c>
      <c r="G25" s="86"/>
      <c r="H25" s="86">
        <v>0.23830625999999999</v>
      </c>
      <c r="I25" s="86">
        <v>0.40191700000000002</v>
      </c>
      <c r="J25" s="88"/>
      <c r="K25" s="86">
        <v>5.4000000000000006E-2</v>
      </c>
      <c r="L25" s="89">
        <f t="shared" si="0"/>
        <v>5.8384849999999995</v>
      </c>
      <c r="M25" s="90">
        <f t="shared" si="1"/>
        <v>0.10439313</v>
      </c>
      <c r="N25" s="90">
        <f t="shared" si="2"/>
        <v>0.16001377</v>
      </c>
      <c r="O25" s="90">
        <f t="shared" si="3"/>
        <v>0.16361074000000003</v>
      </c>
      <c r="P25" s="86"/>
      <c r="Q25" s="90">
        <f t="shared" si="7"/>
        <v>0.10957181000000001</v>
      </c>
      <c r="R25" s="90">
        <f t="shared" si="13"/>
        <v>0.14627849666666667</v>
      </c>
      <c r="S25" s="90">
        <f t="shared" si="13"/>
        <v>0.16082818666666668</v>
      </c>
      <c r="T25" s="91"/>
      <c r="U25" s="92">
        <v>0.23839028000000001</v>
      </c>
    </row>
    <row r="26" spans="1:21">
      <c r="A26" s="10">
        <v>35400</v>
      </c>
      <c r="B26" s="86">
        <v>0.32018906000000003</v>
      </c>
      <c r="C26" s="87"/>
      <c r="D26" s="86">
        <v>0.40425003999999998</v>
      </c>
      <c r="E26" s="86">
        <v>0.44452129000000001</v>
      </c>
      <c r="F26" s="86">
        <v>0.29055265000000002</v>
      </c>
      <c r="G26" s="86"/>
      <c r="H26" s="86">
        <v>0.24429817000000001</v>
      </c>
      <c r="I26" s="86">
        <v>0.40796706999999999</v>
      </c>
      <c r="J26" s="88"/>
      <c r="K26" s="86">
        <v>5.4000000000000006E-2</v>
      </c>
      <c r="L26" s="89">
        <f t="shared" si="0"/>
        <v>5.929427037037037</v>
      </c>
      <c r="M26" s="90">
        <f t="shared" si="1"/>
        <v>0.11369738999999995</v>
      </c>
      <c r="N26" s="90">
        <f t="shared" si="2"/>
        <v>0.15396863999999999</v>
      </c>
      <c r="O26" s="90">
        <f t="shared" si="3"/>
        <v>0.16366889999999998</v>
      </c>
      <c r="P26" s="86"/>
      <c r="Q26" s="90">
        <f t="shared" si="7"/>
        <v>0.11133312333333333</v>
      </c>
      <c r="R26" s="90">
        <f t="shared" si="13"/>
        <v>0.14672136</v>
      </c>
      <c r="S26" s="90">
        <f t="shared" si="13"/>
        <v>0.16521909666666668</v>
      </c>
      <c r="T26" s="91"/>
      <c r="U26" s="92">
        <v>0.24074296000000001</v>
      </c>
    </row>
    <row r="27" spans="1:21">
      <c r="A27" s="10">
        <v>35431</v>
      </c>
      <c r="B27" s="86">
        <v>0.31338663999999999</v>
      </c>
      <c r="C27" s="87"/>
      <c r="D27" s="86">
        <v>0.40393469999999998</v>
      </c>
      <c r="E27" s="86">
        <v>0.43185793</v>
      </c>
      <c r="F27" s="86">
        <v>0.28488192000000001</v>
      </c>
      <c r="G27" s="86"/>
      <c r="H27" s="86">
        <v>0.24292141</v>
      </c>
      <c r="I27" s="86">
        <v>0.39767292999999998</v>
      </c>
      <c r="J27" s="88"/>
      <c r="K27" s="86">
        <v>5.2999999999999999E-2</v>
      </c>
      <c r="L27" s="89">
        <f t="shared" si="0"/>
        <v>5.9129554716981136</v>
      </c>
      <c r="M27" s="90">
        <f t="shared" si="1"/>
        <v>0.11905277999999997</v>
      </c>
      <c r="N27" s="90">
        <f t="shared" si="2"/>
        <v>0.14697600999999999</v>
      </c>
      <c r="O27" s="90">
        <f t="shared" si="3"/>
        <v>0.15475151999999998</v>
      </c>
      <c r="P27" s="86"/>
      <c r="Q27" s="90">
        <f t="shared" si="7"/>
        <v>0.11238109999999997</v>
      </c>
      <c r="R27" s="90">
        <f t="shared" ref="R27:S29" si="14">AVERAGE(N25:N27)</f>
        <v>0.15365280666666667</v>
      </c>
      <c r="S27" s="90">
        <f t="shared" si="14"/>
        <v>0.16067705333333332</v>
      </c>
      <c r="T27" s="91"/>
      <c r="U27" s="92">
        <v>0.23305523</v>
      </c>
    </row>
    <row r="28" spans="1:21">
      <c r="A28" s="10">
        <v>35462</v>
      </c>
      <c r="B28" s="86">
        <v>0.31655496</v>
      </c>
      <c r="C28" s="87"/>
      <c r="D28" s="86">
        <v>0.39692656999999998</v>
      </c>
      <c r="E28" s="86">
        <v>0.43117570999999999</v>
      </c>
      <c r="F28" s="86">
        <v>0.29345209</v>
      </c>
      <c r="G28" s="86"/>
      <c r="H28" s="86">
        <v>0.23756767000000001</v>
      </c>
      <c r="I28" s="86">
        <v>0.41081830000000003</v>
      </c>
      <c r="J28" s="88"/>
      <c r="K28" s="86">
        <v>5.2000000000000005E-2</v>
      </c>
      <c r="L28" s="89">
        <f t="shared" si="0"/>
        <v>6.0875953846153843</v>
      </c>
      <c r="M28" s="90">
        <f t="shared" si="1"/>
        <v>0.10347447999999998</v>
      </c>
      <c r="N28" s="90">
        <f t="shared" si="2"/>
        <v>0.13772361999999999</v>
      </c>
      <c r="O28" s="90">
        <f t="shared" si="3"/>
        <v>0.17325063000000002</v>
      </c>
      <c r="P28" s="86"/>
      <c r="Q28" s="90">
        <f t="shared" si="7"/>
        <v>0.11207488333333331</v>
      </c>
      <c r="R28" s="90">
        <f t="shared" si="14"/>
        <v>0.14622275666666665</v>
      </c>
      <c r="S28" s="90">
        <f t="shared" si="14"/>
        <v>0.16389034999999999</v>
      </c>
      <c r="T28" s="91"/>
      <c r="U28" s="92">
        <v>0.23797809</v>
      </c>
    </row>
    <row r="29" spans="1:21">
      <c r="A29" s="10">
        <v>35490</v>
      </c>
      <c r="B29" s="86">
        <v>0.31532831</v>
      </c>
      <c r="C29" s="87"/>
      <c r="D29" s="86">
        <v>0.38094333000000002</v>
      </c>
      <c r="E29" s="86">
        <v>0.43809104999999998</v>
      </c>
      <c r="F29" s="86">
        <v>0.29156068000000002</v>
      </c>
      <c r="G29" s="86"/>
      <c r="H29" s="86">
        <v>0.23680900999999999</v>
      </c>
      <c r="I29" s="86">
        <v>0.40495602000000003</v>
      </c>
      <c r="J29" s="88"/>
      <c r="K29" s="86">
        <v>5.2000000000000005E-2</v>
      </c>
      <c r="L29" s="89">
        <f t="shared" si="0"/>
        <v>6.0640059615384612</v>
      </c>
      <c r="M29" s="90">
        <f t="shared" si="1"/>
        <v>8.9382650000000008E-2</v>
      </c>
      <c r="N29" s="90">
        <f t="shared" si="2"/>
        <v>0.14653036999999997</v>
      </c>
      <c r="O29" s="90">
        <f t="shared" si="3"/>
        <v>0.16814701000000004</v>
      </c>
      <c r="P29" s="86"/>
      <c r="Q29" s="90">
        <f t="shared" si="7"/>
        <v>0.10396996999999998</v>
      </c>
      <c r="R29" s="90">
        <f t="shared" si="14"/>
        <v>0.14374333333333331</v>
      </c>
      <c r="S29" s="90">
        <f t="shared" si="14"/>
        <v>0.16538305333333334</v>
      </c>
      <c r="T29" s="91"/>
      <c r="U29" s="92">
        <v>0.23433654000000001</v>
      </c>
    </row>
    <row r="30" spans="1:21">
      <c r="A30" s="10">
        <v>35521</v>
      </c>
      <c r="B30" s="86">
        <v>0.31822187000000002</v>
      </c>
      <c r="C30" s="87"/>
      <c r="D30" s="86">
        <v>0.37413722999999999</v>
      </c>
      <c r="E30" s="86">
        <v>0.43591355999999998</v>
      </c>
      <c r="F30" s="86">
        <v>0.29161113</v>
      </c>
      <c r="G30" s="86"/>
      <c r="H30" s="86">
        <v>0.24716796999999999</v>
      </c>
      <c r="I30" s="86">
        <v>0.39799459999999998</v>
      </c>
      <c r="J30" s="88"/>
      <c r="K30" s="86">
        <v>5.0999999999999997E-2</v>
      </c>
      <c r="L30" s="89">
        <f t="shared" si="0"/>
        <v>6.2396445098039219</v>
      </c>
      <c r="M30" s="90">
        <f t="shared" si="1"/>
        <v>8.2526099999999991E-2</v>
      </c>
      <c r="N30" s="90">
        <f t="shared" si="2"/>
        <v>0.14430242999999998</v>
      </c>
      <c r="O30" s="90">
        <f t="shared" si="3"/>
        <v>0.15082662999999999</v>
      </c>
      <c r="P30" s="86"/>
      <c r="Q30" s="90">
        <f t="shared" si="7"/>
        <v>9.1794409999999993E-2</v>
      </c>
      <c r="R30" s="90">
        <f t="shared" ref="R30:S32" si="15">AVERAGE(N28:N30)</f>
        <v>0.14285213999999999</v>
      </c>
      <c r="S30" s="90">
        <f t="shared" si="15"/>
        <v>0.16407475666666668</v>
      </c>
      <c r="T30" s="91"/>
      <c r="U30" s="92">
        <v>0.23903598000000001</v>
      </c>
    </row>
    <row r="31" spans="1:21">
      <c r="A31" s="10">
        <v>35551</v>
      </c>
      <c r="B31" s="86">
        <v>0.31290204999999999</v>
      </c>
      <c r="C31" s="87"/>
      <c r="D31" s="86">
        <v>0.38580921000000001</v>
      </c>
      <c r="E31" s="86">
        <v>0.4370713</v>
      </c>
      <c r="F31" s="86">
        <v>0.28296534000000001</v>
      </c>
      <c r="G31" s="86"/>
      <c r="H31" s="86">
        <v>0.23829694000000001</v>
      </c>
      <c r="I31" s="86">
        <v>0.39676233999999999</v>
      </c>
      <c r="J31" s="88"/>
      <c r="K31" s="86">
        <v>4.9000000000000002E-2</v>
      </c>
      <c r="L31" s="89">
        <f t="shared" si="0"/>
        <v>6.3857561224489787</v>
      </c>
      <c r="M31" s="90">
        <f t="shared" si="1"/>
        <v>0.10284387</v>
      </c>
      <c r="N31" s="90">
        <f t="shared" si="2"/>
        <v>0.15410595999999999</v>
      </c>
      <c r="O31" s="90">
        <f t="shared" si="3"/>
        <v>0.15846539999999998</v>
      </c>
      <c r="P31" s="86"/>
      <c r="Q31" s="90">
        <f t="shared" si="7"/>
        <v>9.1584206666666668E-2</v>
      </c>
      <c r="R31" s="90">
        <f t="shared" si="15"/>
        <v>0.14831291999999999</v>
      </c>
      <c r="S31" s="90">
        <f t="shared" si="15"/>
        <v>0.15914634666666669</v>
      </c>
      <c r="T31" s="91"/>
      <c r="U31" s="92">
        <v>0.233816</v>
      </c>
    </row>
    <row r="32" spans="1:21">
      <c r="A32" s="10">
        <v>35582</v>
      </c>
      <c r="B32" s="86">
        <v>0.31065174000000001</v>
      </c>
      <c r="C32" s="87"/>
      <c r="D32" s="86">
        <v>0.39028165999999997</v>
      </c>
      <c r="E32" s="86">
        <v>0.42886137000000002</v>
      </c>
      <c r="F32" s="86">
        <v>0.28272722</v>
      </c>
      <c r="G32" s="86"/>
      <c r="H32" s="86">
        <v>0.24117367000000001</v>
      </c>
      <c r="I32" s="86">
        <v>0.39519692000000001</v>
      </c>
      <c r="J32" s="88"/>
      <c r="K32" s="86">
        <v>0.05</v>
      </c>
      <c r="L32" s="89">
        <f t="shared" si="0"/>
        <v>6.2130348</v>
      </c>
      <c r="M32" s="90">
        <f t="shared" si="1"/>
        <v>0.10755443999999997</v>
      </c>
      <c r="N32" s="90">
        <f t="shared" si="2"/>
        <v>0.14613415000000002</v>
      </c>
      <c r="O32" s="90">
        <f t="shared" si="3"/>
        <v>0.15402325</v>
      </c>
      <c r="P32" s="86"/>
      <c r="Q32" s="90">
        <f t="shared" si="7"/>
        <v>9.7641469999999994E-2</v>
      </c>
      <c r="R32" s="90">
        <f t="shared" si="15"/>
        <v>0.14818084666666667</v>
      </c>
      <c r="S32" s="90">
        <f t="shared" si="15"/>
        <v>0.15443842666666666</v>
      </c>
      <c r="T32" s="91"/>
      <c r="U32" s="92">
        <v>0.23169165999999999</v>
      </c>
    </row>
    <row r="33" spans="1:21">
      <c r="A33" s="10">
        <v>35612</v>
      </c>
      <c r="B33" s="86">
        <v>0.30979057999999998</v>
      </c>
      <c r="C33" s="87"/>
      <c r="D33" s="86">
        <v>0.38002966999999999</v>
      </c>
      <c r="E33" s="86">
        <v>0.42742361000000001</v>
      </c>
      <c r="F33" s="86">
        <v>0.28504945999999998</v>
      </c>
      <c r="G33" s="86"/>
      <c r="H33" s="86">
        <v>0.2362551</v>
      </c>
      <c r="I33" s="86">
        <v>0.40044932999999999</v>
      </c>
      <c r="J33" s="88"/>
      <c r="K33" s="86">
        <v>4.9000000000000002E-2</v>
      </c>
      <c r="L33" s="89">
        <f t="shared" si="0"/>
        <v>6.3222567346938767</v>
      </c>
      <c r="M33" s="90">
        <f t="shared" si="1"/>
        <v>9.4980210000000009E-2</v>
      </c>
      <c r="N33" s="90">
        <f t="shared" si="2"/>
        <v>0.14237415000000003</v>
      </c>
      <c r="O33" s="90">
        <f t="shared" si="3"/>
        <v>0.16419423</v>
      </c>
      <c r="P33" s="86"/>
      <c r="Q33" s="90">
        <f t="shared" si="7"/>
        <v>0.10179284</v>
      </c>
      <c r="R33" s="90">
        <f t="shared" ref="R33:S35" si="16">AVERAGE(N31:N33)</f>
        <v>0.14753808666666668</v>
      </c>
      <c r="S33" s="90">
        <f t="shared" si="16"/>
        <v>0.15889429333333333</v>
      </c>
      <c r="T33" s="91"/>
      <c r="U33" s="92">
        <v>0.22942356</v>
      </c>
    </row>
    <row r="34" spans="1:21">
      <c r="A34" s="10">
        <v>35643</v>
      </c>
      <c r="B34" s="86">
        <v>0.30738019</v>
      </c>
      <c r="C34" s="87"/>
      <c r="D34" s="86">
        <v>0.38353408</v>
      </c>
      <c r="E34" s="86">
        <v>0.42333486999999997</v>
      </c>
      <c r="F34" s="86">
        <v>0.27964345000000002</v>
      </c>
      <c r="G34" s="86"/>
      <c r="H34" s="86">
        <v>0.23505831999999999</v>
      </c>
      <c r="I34" s="86">
        <v>0.39427901999999998</v>
      </c>
      <c r="J34" s="88"/>
      <c r="K34" s="86">
        <v>4.8000000000000001E-2</v>
      </c>
      <c r="L34" s="89">
        <f t="shared" si="0"/>
        <v>6.4037539583333327</v>
      </c>
      <c r="M34" s="90">
        <f t="shared" si="1"/>
        <v>0.10389062999999998</v>
      </c>
      <c r="N34" s="90">
        <f t="shared" si="2"/>
        <v>0.14369141999999996</v>
      </c>
      <c r="O34" s="90">
        <f t="shared" si="3"/>
        <v>0.15922069999999999</v>
      </c>
      <c r="P34" s="86"/>
      <c r="Q34" s="90">
        <f t="shared" si="7"/>
        <v>0.10214175999999998</v>
      </c>
      <c r="R34" s="90">
        <f t="shared" si="16"/>
        <v>0.14406657333333334</v>
      </c>
      <c r="S34" s="90">
        <f t="shared" si="16"/>
        <v>0.15914606000000001</v>
      </c>
      <c r="T34" s="91"/>
      <c r="U34" s="92">
        <v>0.23431783</v>
      </c>
    </row>
    <row r="35" spans="1:21">
      <c r="A35" s="10">
        <v>35674</v>
      </c>
      <c r="B35" s="86">
        <v>0.30272634999999998</v>
      </c>
      <c r="C35" s="87"/>
      <c r="D35" s="86">
        <v>0.37802783000000001</v>
      </c>
      <c r="E35" s="86">
        <v>0.41097526000000001</v>
      </c>
      <c r="F35" s="86">
        <v>0.27547658000000003</v>
      </c>
      <c r="G35" s="86"/>
      <c r="H35" s="86">
        <v>0.23492763999999999</v>
      </c>
      <c r="I35" s="86">
        <v>0.38425731000000002</v>
      </c>
      <c r="J35" s="88"/>
      <c r="K35" s="86">
        <v>4.9000000000000002E-2</v>
      </c>
      <c r="L35" s="89">
        <f t="shared" si="0"/>
        <v>6.1780887755102034</v>
      </c>
      <c r="M35" s="90">
        <f t="shared" si="1"/>
        <v>0.10255124999999998</v>
      </c>
      <c r="N35" s="90">
        <f t="shared" si="2"/>
        <v>0.13549867999999998</v>
      </c>
      <c r="O35" s="90">
        <f t="shared" si="3"/>
        <v>0.14932967000000003</v>
      </c>
      <c r="P35" s="86"/>
      <c r="Q35" s="90">
        <f t="shared" si="7"/>
        <v>0.10047402999999999</v>
      </c>
      <c r="R35" s="90">
        <f t="shared" si="16"/>
        <v>0.14052141666666665</v>
      </c>
      <c r="S35" s="90">
        <f t="shared" si="16"/>
        <v>0.15758153333333333</v>
      </c>
      <c r="T35" s="91"/>
      <c r="U35" s="92">
        <v>0.22698310999999999</v>
      </c>
    </row>
    <row r="36" spans="1:21">
      <c r="A36" s="10">
        <v>35704</v>
      </c>
      <c r="B36" s="86">
        <v>0.30803789999999998</v>
      </c>
      <c r="C36" s="87"/>
      <c r="D36" s="86">
        <v>0.38053242999999998</v>
      </c>
      <c r="E36" s="86">
        <v>0.43464001000000002</v>
      </c>
      <c r="F36" s="86">
        <v>0.28179263999999998</v>
      </c>
      <c r="G36" s="86"/>
      <c r="H36" s="86">
        <v>0.23170864999999999</v>
      </c>
      <c r="I36" s="86">
        <v>0.39455046999999999</v>
      </c>
      <c r="J36" s="88"/>
      <c r="K36" s="86">
        <v>4.7E-2</v>
      </c>
      <c r="L36" s="89">
        <f t="shared" si="0"/>
        <v>6.5539978723404246</v>
      </c>
      <c r="M36" s="90">
        <f t="shared" si="1"/>
        <v>9.8739789999999994E-2</v>
      </c>
      <c r="N36" s="90">
        <f t="shared" si="2"/>
        <v>0.15284737000000004</v>
      </c>
      <c r="O36" s="90">
        <f t="shared" si="3"/>
        <v>0.16284182</v>
      </c>
      <c r="P36" s="86"/>
      <c r="Q36" s="90">
        <f t="shared" si="7"/>
        <v>0.10172722333333332</v>
      </c>
      <c r="R36" s="90">
        <f t="shared" ref="R36:S38" si="17">AVERAGE(N34:N36)</f>
        <v>0.14401248999999999</v>
      </c>
      <c r="S36" s="90">
        <f t="shared" si="17"/>
        <v>0.15713073</v>
      </c>
      <c r="T36" s="91"/>
      <c r="U36" s="92">
        <v>0.23031976000000001</v>
      </c>
    </row>
    <row r="37" spans="1:21">
      <c r="A37" s="10">
        <v>35735</v>
      </c>
      <c r="B37" s="86">
        <v>0.30721213000000003</v>
      </c>
      <c r="C37" s="87"/>
      <c r="D37" s="86">
        <v>0.36590535000000002</v>
      </c>
      <c r="E37" s="86">
        <v>0.41577035000000001</v>
      </c>
      <c r="F37" s="86">
        <v>0.28475513000000002</v>
      </c>
      <c r="G37" s="86"/>
      <c r="H37" s="86">
        <v>0.22857392000000001</v>
      </c>
      <c r="I37" s="86">
        <v>0.39531945000000002</v>
      </c>
      <c r="J37" s="88"/>
      <c r="K37" s="86">
        <v>4.5999999999999999E-2</v>
      </c>
      <c r="L37" s="89">
        <f t="shared" si="0"/>
        <v>6.6785245652173924</v>
      </c>
      <c r="M37" s="90">
        <f t="shared" si="1"/>
        <v>8.1150219999999995E-2</v>
      </c>
      <c r="N37" s="90">
        <f t="shared" si="2"/>
        <v>0.13101521999999999</v>
      </c>
      <c r="O37" s="90">
        <f t="shared" si="3"/>
        <v>0.16674553</v>
      </c>
      <c r="P37" s="86"/>
      <c r="Q37" s="90">
        <f t="shared" si="7"/>
        <v>9.4147086666666657E-2</v>
      </c>
      <c r="R37" s="90">
        <f t="shared" si="17"/>
        <v>0.13978709</v>
      </c>
      <c r="S37" s="90">
        <f t="shared" si="17"/>
        <v>0.15963900666666667</v>
      </c>
      <c r="T37" s="91"/>
      <c r="U37" s="92">
        <v>0.22820029999999999</v>
      </c>
    </row>
    <row r="38" spans="1:21">
      <c r="A38" s="10">
        <v>35765</v>
      </c>
      <c r="B38" s="86">
        <v>0.30427209</v>
      </c>
      <c r="C38" s="87"/>
      <c r="D38" s="86">
        <v>0.36374426999999998</v>
      </c>
      <c r="E38" s="86">
        <v>0.40144084000000002</v>
      </c>
      <c r="F38" s="86">
        <v>0.28338070999999998</v>
      </c>
      <c r="G38" s="86"/>
      <c r="H38" s="86">
        <v>0.23193224000000001</v>
      </c>
      <c r="I38" s="86">
        <v>0.38900962</v>
      </c>
      <c r="J38" s="88"/>
      <c r="K38" s="86">
        <v>4.7E-2</v>
      </c>
      <c r="L38" s="89">
        <f t="shared" si="0"/>
        <v>6.4738742553191484</v>
      </c>
      <c r="M38" s="90">
        <f t="shared" si="1"/>
        <v>8.0363560000000001E-2</v>
      </c>
      <c r="N38" s="90">
        <f t="shared" si="2"/>
        <v>0.11806013000000004</v>
      </c>
      <c r="O38" s="90">
        <f t="shared" si="3"/>
        <v>0.15707737999999999</v>
      </c>
      <c r="P38" s="86"/>
      <c r="Q38" s="90">
        <f t="shared" si="7"/>
        <v>8.6751189999999992E-2</v>
      </c>
      <c r="R38" s="90">
        <f t="shared" si="17"/>
        <v>0.13397424000000002</v>
      </c>
      <c r="S38" s="90">
        <f t="shared" si="17"/>
        <v>0.16222157666666667</v>
      </c>
      <c r="T38" s="91"/>
      <c r="U38" s="92">
        <v>0.22181519</v>
      </c>
    </row>
    <row r="39" spans="1:21">
      <c r="A39" s="10">
        <v>35796</v>
      </c>
      <c r="B39" s="86">
        <v>0.30373591999999999</v>
      </c>
      <c r="C39" s="87"/>
      <c r="D39" s="86">
        <v>0.38295427999999998</v>
      </c>
      <c r="E39" s="86">
        <v>0.42236692999999997</v>
      </c>
      <c r="F39" s="86">
        <v>0.27346282</v>
      </c>
      <c r="G39" s="86"/>
      <c r="H39" s="86">
        <v>0.22695692000000001</v>
      </c>
      <c r="I39" s="86">
        <v>0.39339850999999998</v>
      </c>
      <c r="J39" s="88"/>
      <c r="K39" s="86">
        <v>4.5999999999999999E-2</v>
      </c>
      <c r="L39" s="89">
        <f t="shared" si="0"/>
        <v>6.6029547826086956</v>
      </c>
      <c r="M39" s="90">
        <f t="shared" si="1"/>
        <v>0.10949145999999998</v>
      </c>
      <c r="N39" s="90">
        <f t="shared" si="2"/>
        <v>0.14890410999999998</v>
      </c>
      <c r="O39" s="90">
        <f t="shared" si="3"/>
        <v>0.16644158999999997</v>
      </c>
      <c r="P39" s="86"/>
      <c r="Q39" s="90">
        <f t="shared" si="7"/>
        <v>9.0335079999999998E-2</v>
      </c>
      <c r="R39" s="90">
        <f t="shared" ref="R39:S41" si="18">AVERAGE(N37:N39)</f>
        <v>0.13265982000000001</v>
      </c>
      <c r="S39" s="90">
        <f t="shared" si="18"/>
        <v>0.16342149999999997</v>
      </c>
      <c r="T39" s="91"/>
      <c r="U39" s="92">
        <v>0.22276580000000001</v>
      </c>
    </row>
    <row r="40" spans="1:21">
      <c r="A40" s="10">
        <v>35827</v>
      </c>
      <c r="B40" s="86">
        <v>0.30206218000000001</v>
      </c>
      <c r="C40" s="87"/>
      <c r="D40" s="86">
        <v>0.3658342</v>
      </c>
      <c r="E40" s="86">
        <v>0.41101529999999997</v>
      </c>
      <c r="F40" s="86">
        <v>0.27824022999999998</v>
      </c>
      <c r="G40" s="86"/>
      <c r="H40" s="86">
        <v>0.23628187</v>
      </c>
      <c r="I40" s="86">
        <v>0.38044357000000001</v>
      </c>
      <c r="J40" s="88"/>
      <c r="K40" s="86">
        <v>4.5999999999999999E-2</v>
      </c>
      <c r="L40" s="89">
        <f t="shared" si="0"/>
        <v>6.5665691304347833</v>
      </c>
      <c r="M40" s="90">
        <f t="shared" si="1"/>
        <v>8.7593970000000021E-2</v>
      </c>
      <c r="N40" s="90">
        <f t="shared" si="2"/>
        <v>0.13277507</v>
      </c>
      <c r="O40" s="90">
        <f t="shared" si="3"/>
        <v>0.1441617</v>
      </c>
      <c r="P40" s="86"/>
      <c r="Q40" s="90">
        <f t="shared" si="7"/>
        <v>9.2482996666666664E-2</v>
      </c>
      <c r="R40" s="90">
        <f t="shared" si="18"/>
        <v>0.13324643666666666</v>
      </c>
      <c r="S40" s="90">
        <f t="shared" si="18"/>
        <v>0.15589355666666666</v>
      </c>
      <c r="T40" s="91"/>
      <c r="U40" s="92">
        <v>0.22365224</v>
      </c>
    </row>
    <row r="41" spans="1:21">
      <c r="A41" s="10">
        <v>35855</v>
      </c>
      <c r="B41" s="86">
        <v>0.30366619</v>
      </c>
      <c r="C41" s="87"/>
      <c r="D41" s="86">
        <v>0.35839463999999999</v>
      </c>
      <c r="E41" s="86">
        <v>0.41038801000000003</v>
      </c>
      <c r="F41" s="86">
        <v>0.28064781</v>
      </c>
      <c r="G41" s="86"/>
      <c r="H41" s="86">
        <v>0.22606961</v>
      </c>
      <c r="I41" s="86">
        <v>0.38998295999999999</v>
      </c>
      <c r="J41" s="88"/>
      <c r="K41" s="86">
        <v>4.7E-2</v>
      </c>
      <c r="L41" s="89">
        <f t="shared" si="0"/>
        <v>6.4609827659574472</v>
      </c>
      <c r="M41" s="90">
        <f t="shared" si="1"/>
        <v>7.7746829999999989E-2</v>
      </c>
      <c r="N41" s="90">
        <f t="shared" si="2"/>
        <v>0.12974020000000003</v>
      </c>
      <c r="O41" s="90">
        <f t="shared" si="3"/>
        <v>0.16391334999999999</v>
      </c>
      <c r="P41" s="86"/>
      <c r="Q41" s="90">
        <f t="shared" si="7"/>
        <v>9.1610753333333336E-2</v>
      </c>
      <c r="R41" s="90">
        <f t="shared" si="18"/>
        <v>0.13713979333333334</v>
      </c>
      <c r="S41" s="90">
        <f t="shared" si="18"/>
        <v>0.15817221333333331</v>
      </c>
      <c r="T41" s="91"/>
      <c r="U41" s="92">
        <v>0.22172364</v>
      </c>
    </row>
    <row r="42" spans="1:21">
      <c r="A42" s="10">
        <v>35886</v>
      </c>
      <c r="B42" s="86">
        <v>0.29876082999999998</v>
      </c>
      <c r="C42" s="87"/>
      <c r="D42" s="86">
        <v>0.36357318999999999</v>
      </c>
      <c r="E42" s="86">
        <v>0.40051488000000002</v>
      </c>
      <c r="F42" s="86">
        <v>0.27359800000000001</v>
      </c>
      <c r="G42" s="86"/>
      <c r="H42" s="86">
        <v>0.21984876</v>
      </c>
      <c r="I42" s="86">
        <v>0.38656758000000002</v>
      </c>
      <c r="J42" s="88"/>
      <c r="K42" s="86">
        <v>4.2999999999999997E-2</v>
      </c>
      <c r="L42" s="89">
        <f t="shared" si="0"/>
        <v>6.9479262790697671</v>
      </c>
      <c r="M42" s="90">
        <f t="shared" si="1"/>
        <v>8.9975189999999983E-2</v>
      </c>
      <c r="N42" s="90">
        <f t="shared" si="2"/>
        <v>0.12691688000000001</v>
      </c>
      <c r="O42" s="90">
        <f t="shared" si="3"/>
        <v>0.16671882000000002</v>
      </c>
      <c r="P42" s="86"/>
      <c r="Q42" s="90">
        <f t="shared" si="7"/>
        <v>8.5105329999999993E-2</v>
      </c>
      <c r="R42" s="90">
        <f t="shared" ref="R42:S44" si="19">AVERAGE(N40:N42)</f>
        <v>0.12981071666666669</v>
      </c>
      <c r="S42" s="90">
        <f t="shared" si="19"/>
        <v>0.15826462333333335</v>
      </c>
      <c r="T42" s="91"/>
      <c r="U42" s="92">
        <v>0.22394446000000001</v>
      </c>
    </row>
    <row r="43" spans="1:21">
      <c r="A43" s="10">
        <v>35916</v>
      </c>
      <c r="B43" s="86">
        <v>0.29955467000000002</v>
      </c>
      <c r="C43" s="87"/>
      <c r="D43" s="86">
        <v>0.35198205999999999</v>
      </c>
      <c r="E43" s="86">
        <v>0.38938098999999998</v>
      </c>
      <c r="F43" s="86">
        <v>0.27710842000000002</v>
      </c>
      <c r="G43" s="86"/>
      <c r="H43" s="86">
        <v>0.2239323</v>
      </c>
      <c r="I43" s="86">
        <v>0.38495569000000002</v>
      </c>
      <c r="J43" s="88"/>
      <c r="K43" s="86">
        <v>4.4000000000000004E-2</v>
      </c>
      <c r="L43" s="89">
        <f t="shared" si="0"/>
        <v>6.8080606818181817</v>
      </c>
      <c r="M43" s="90">
        <f t="shared" si="1"/>
        <v>7.4873639999999964E-2</v>
      </c>
      <c r="N43" s="90">
        <f t="shared" si="2"/>
        <v>0.11227256999999996</v>
      </c>
      <c r="O43" s="90">
        <f t="shared" si="3"/>
        <v>0.16102339000000002</v>
      </c>
      <c r="P43" s="86"/>
      <c r="Q43" s="90">
        <f t="shared" si="7"/>
        <v>8.0865219999999974E-2</v>
      </c>
      <c r="R43" s="90">
        <f t="shared" si="19"/>
        <v>0.12297655</v>
      </c>
      <c r="S43" s="90">
        <f t="shared" si="19"/>
        <v>0.16388518666666665</v>
      </c>
      <c r="T43" s="91"/>
      <c r="U43" s="92">
        <v>0.22111995000000001</v>
      </c>
    </row>
    <row r="44" spans="1:21">
      <c r="A44" s="10">
        <v>35947</v>
      </c>
      <c r="B44" s="86">
        <v>0.30074262000000002</v>
      </c>
      <c r="C44" s="87"/>
      <c r="D44" s="86">
        <v>0.3548577</v>
      </c>
      <c r="E44" s="86">
        <v>0.40435837000000002</v>
      </c>
      <c r="F44" s="86">
        <v>0.27762219999999999</v>
      </c>
      <c r="G44" s="86"/>
      <c r="H44" s="86">
        <v>0.23082791999999999</v>
      </c>
      <c r="I44" s="86">
        <v>0.38603343000000001</v>
      </c>
      <c r="J44" s="88"/>
      <c r="K44" s="86">
        <v>4.4999999999999998E-2</v>
      </c>
      <c r="L44" s="89">
        <f t="shared" si="0"/>
        <v>6.6831693333333337</v>
      </c>
      <c r="M44" s="90">
        <f t="shared" si="1"/>
        <v>7.7235500000000012E-2</v>
      </c>
      <c r="N44" s="90">
        <f t="shared" si="2"/>
        <v>0.12673617000000004</v>
      </c>
      <c r="O44" s="90">
        <f t="shared" si="3"/>
        <v>0.15520551000000002</v>
      </c>
      <c r="P44" s="86"/>
      <c r="Q44" s="90">
        <f t="shared" si="7"/>
        <v>8.0694776666666648E-2</v>
      </c>
      <c r="R44" s="90">
        <f t="shared" si="19"/>
        <v>0.12197520666666667</v>
      </c>
      <c r="S44" s="90">
        <f t="shared" si="19"/>
        <v>0.16098257333333335</v>
      </c>
      <c r="T44" s="91"/>
      <c r="U44" s="92">
        <v>0.22505167000000001</v>
      </c>
    </row>
    <row r="45" spans="1:21">
      <c r="A45" s="10">
        <v>35977</v>
      </c>
      <c r="B45" s="86">
        <v>0.29459555999999998</v>
      </c>
      <c r="C45" s="87"/>
      <c r="D45" s="86">
        <v>0.35410164</v>
      </c>
      <c r="E45" s="86">
        <v>0.40430222999999998</v>
      </c>
      <c r="F45" s="86">
        <v>0.27162480999999999</v>
      </c>
      <c r="G45" s="86"/>
      <c r="H45" s="86">
        <v>0.22447521000000001</v>
      </c>
      <c r="I45" s="86">
        <v>0.38031499000000002</v>
      </c>
      <c r="J45" s="88"/>
      <c r="K45" s="86">
        <v>4.4999999999999998E-2</v>
      </c>
      <c r="L45" s="89">
        <f t="shared" si="0"/>
        <v>6.5465679999999997</v>
      </c>
      <c r="M45" s="90">
        <f t="shared" si="1"/>
        <v>8.2476830000000001E-2</v>
      </c>
      <c r="N45" s="90">
        <f t="shared" si="2"/>
        <v>0.13267741999999999</v>
      </c>
      <c r="O45" s="90">
        <f t="shared" si="3"/>
        <v>0.15583978000000001</v>
      </c>
      <c r="P45" s="86"/>
      <c r="Q45" s="90">
        <f t="shared" si="7"/>
        <v>7.819532333333333E-2</v>
      </c>
      <c r="R45" s="90">
        <f t="shared" ref="R45:S47" si="20">AVERAGE(N43:N45)</f>
        <v>0.12389538666666666</v>
      </c>
      <c r="S45" s="90">
        <f t="shared" si="20"/>
        <v>0.15735622666666668</v>
      </c>
      <c r="T45" s="91"/>
      <c r="U45" s="92">
        <v>0.21416732999999999</v>
      </c>
    </row>
    <row r="46" spans="1:21">
      <c r="A46" s="10">
        <v>36008</v>
      </c>
      <c r="B46" s="86">
        <v>0.29300129000000003</v>
      </c>
      <c r="C46" s="87"/>
      <c r="D46" s="86">
        <v>0.34814376000000002</v>
      </c>
      <c r="E46" s="86">
        <v>0.38963733</v>
      </c>
      <c r="F46" s="86">
        <v>0.26979047</v>
      </c>
      <c r="G46" s="86"/>
      <c r="H46" s="86">
        <v>0.22520254000000001</v>
      </c>
      <c r="I46" s="86">
        <v>0.37444861000000002</v>
      </c>
      <c r="J46" s="88"/>
      <c r="K46" s="86">
        <v>4.4999999999999998E-2</v>
      </c>
      <c r="L46" s="89">
        <f t="shared" si="0"/>
        <v>6.5111397777777782</v>
      </c>
      <c r="M46" s="90">
        <f t="shared" si="1"/>
        <v>7.835329000000002E-2</v>
      </c>
      <c r="N46" s="90">
        <f t="shared" si="2"/>
        <v>0.11984686</v>
      </c>
      <c r="O46" s="90">
        <f t="shared" si="3"/>
        <v>0.14924607000000001</v>
      </c>
      <c r="P46" s="86"/>
      <c r="Q46" s="90">
        <f t="shared" si="7"/>
        <v>7.9355206666666678E-2</v>
      </c>
      <c r="R46" s="90">
        <f t="shared" si="20"/>
        <v>0.12642015000000001</v>
      </c>
      <c r="S46" s="90">
        <f t="shared" si="20"/>
        <v>0.15343045333333336</v>
      </c>
      <c r="T46" s="91"/>
      <c r="U46" s="92">
        <v>0.21333099</v>
      </c>
    </row>
    <row r="47" spans="1:21">
      <c r="A47" s="10">
        <v>36039</v>
      </c>
      <c r="B47" s="86">
        <v>0.29920391000000002</v>
      </c>
      <c r="C47" s="87"/>
      <c r="D47" s="86">
        <v>0.34918858000000003</v>
      </c>
      <c r="E47" s="86">
        <v>0.38764497999999997</v>
      </c>
      <c r="F47" s="86">
        <v>0.27732436999999999</v>
      </c>
      <c r="G47" s="86"/>
      <c r="H47" s="86">
        <v>0.22810053</v>
      </c>
      <c r="I47" s="86">
        <v>0.38085923999999999</v>
      </c>
      <c r="J47" s="88"/>
      <c r="K47" s="86">
        <v>4.5999999999999999E-2</v>
      </c>
      <c r="L47" s="89">
        <f t="shared" si="0"/>
        <v>6.5044328260869566</v>
      </c>
      <c r="M47" s="90">
        <f t="shared" si="1"/>
        <v>7.1864210000000039E-2</v>
      </c>
      <c r="N47" s="90">
        <f t="shared" si="2"/>
        <v>0.11032060999999999</v>
      </c>
      <c r="O47" s="90">
        <f t="shared" si="3"/>
        <v>0.15275870999999999</v>
      </c>
      <c r="P47" s="86"/>
      <c r="Q47" s="90">
        <f t="shared" si="7"/>
        <v>7.7564776666666682E-2</v>
      </c>
      <c r="R47" s="90">
        <f t="shared" si="20"/>
        <v>0.12094829666666666</v>
      </c>
      <c r="S47" s="90">
        <f t="shared" si="20"/>
        <v>0.15261485333333333</v>
      </c>
      <c r="T47" s="91"/>
      <c r="U47" s="92">
        <v>0.21922251000000001</v>
      </c>
    </row>
    <row r="48" spans="1:21">
      <c r="A48" s="10">
        <v>36069</v>
      </c>
      <c r="B48" s="86">
        <v>0.28720069999999998</v>
      </c>
      <c r="C48" s="87"/>
      <c r="D48" s="86">
        <v>0.34683990999999997</v>
      </c>
      <c r="E48" s="86">
        <v>0.38267268999999998</v>
      </c>
      <c r="F48" s="86">
        <v>0.26648268000000003</v>
      </c>
      <c r="G48" s="86"/>
      <c r="H48" s="86">
        <v>0.21939515000000001</v>
      </c>
      <c r="I48" s="86">
        <v>0.36684803999999999</v>
      </c>
      <c r="J48" s="88"/>
      <c r="K48" s="86">
        <v>4.4999999999999998E-2</v>
      </c>
      <c r="L48" s="89">
        <f t="shared" si="0"/>
        <v>6.3822377777777772</v>
      </c>
      <c r="M48" s="90">
        <f t="shared" si="1"/>
        <v>8.0357229999999946E-2</v>
      </c>
      <c r="N48" s="90">
        <f t="shared" si="2"/>
        <v>0.11619000999999995</v>
      </c>
      <c r="O48" s="90">
        <f t="shared" si="3"/>
        <v>0.14745288999999998</v>
      </c>
      <c r="P48" s="86"/>
      <c r="Q48" s="90">
        <f t="shared" si="7"/>
        <v>7.685824333333334E-2</v>
      </c>
      <c r="R48" s="90">
        <f t="shared" ref="R48:S50" si="21">AVERAGE(N46:N48)</f>
        <v>0.11545249333333331</v>
      </c>
      <c r="S48" s="90">
        <f t="shared" si="21"/>
        <v>0.14981922333333331</v>
      </c>
      <c r="T48" s="91"/>
      <c r="U48" s="92">
        <v>0.20727923000000001</v>
      </c>
    </row>
    <row r="49" spans="1:21">
      <c r="A49" s="10">
        <v>36100</v>
      </c>
      <c r="B49" s="86">
        <v>0.29326861999999998</v>
      </c>
      <c r="C49" s="87"/>
      <c r="D49" s="86">
        <v>0.32139411000000001</v>
      </c>
      <c r="E49" s="86">
        <v>0.38097932000000001</v>
      </c>
      <c r="F49" s="86">
        <v>0.27828582000000002</v>
      </c>
      <c r="G49" s="86"/>
      <c r="H49" s="86">
        <v>0.21910089999999999</v>
      </c>
      <c r="I49" s="86">
        <v>0.37626348999999998</v>
      </c>
      <c r="J49" s="88"/>
      <c r="K49" s="86">
        <v>4.4000000000000004E-2</v>
      </c>
      <c r="L49" s="89">
        <f t="shared" si="0"/>
        <v>6.6651959090909081</v>
      </c>
      <c r="M49" s="90">
        <f t="shared" si="1"/>
        <v>4.3108289999999994E-2</v>
      </c>
      <c r="N49" s="90">
        <f t="shared" si="2"/>
        <v>0.10269349999999999</v>
      </c>
      <c r="O49" s="90">
        <f t="shared" si="3"/>
        <v>0.15716258999999999</v>
      </c>
      <c r="P49" s="86"/>
      <c r="Q49" s="90">
        <f t="shared" si="7"/>
        <v>6.5109909999999993E-2</v>
      </c>
      <c r="R49" s="90">
        <f t="shared" si="21"/>
        <v>0.10973470666666664</v>
      </c>
      <c r="S49" s="90">
        <f t="shared" si="21"/>
        <v>0.15245806333333331</v>
      </c>
      <c r="T49" s="91"/>
      <c r="U49" s="92">
        <v>0.21649034</v>
      </c>
    </row>
    <row r="50" spans="1:21">
      <c r="A50" s="10">
        <v>36130</v>
      </c>
      <c r="B50" s="86">
        <v>0.29028561000000003</v>
      </c>
      <c r="C50" s="87"/>
      <c r="D50" s="86">
        <v>0.33798453000000001</v>
      </c>
      <c r="E50" s="86">
        <v>0.39713894999999999</v>
      </c>
      <c r="F50" s="86">
        <v>0.26978307000000001</v>
      </c>
      <c r="G50" s="86"/>
      <c r="H50" s="86">
        <v>0.21929708000000001</v>
      </c>
      <c r="I50" s="86">
        <v>0.37229810000000002</v>
      </c>
      <c r="J50" s="88"/>
      <c r="K50" s="86">
        <v>4.4000000000000004E-2</v>
      </c>
      <c r="L50" s="89">
        <f t="shared" si="0"/>
        <v>6.5974002272727272</v>
      </c>
      <c r="M50" s="90">
        <f t="shared" si="1"/>
        <v>6.8201459999999992E-2</v>
      </c>
      <c r="N50" s="90">
        <f t="shared" si="2"/>
        <v>0.12735587999999998</v>
      </c>
      <c r="O50" s="90">
        <f t="shared" si="3"/>
        <v>0.15300102000000002</v>
      </c>
      <c r="P50" s="86"/>
      <c r="Q50" s="90">
        <f t="shared" si="7"/>
        <v>6.388899333333331E-2</v>
      </c>
      <c r="R50" s="90">
        <f t="shared" si="21"/>
        <v>0.11541312999999997</v>
      </c>
      <c r="S50" s="90">
        <f t="shared" si="21"/>
        <v>0.15253883333333332</v>
      </c>
      <c r="T50" s="91"/>
      <c r="U50" s="92">
        <v>0.212007</v>
      </c>
    </row>
    <row r="51" spans="1:21">
      <c r="A51" s="10">
        <v>36161</v>
      </c>
      <c r="B51" s="86">
        <v>0.28605836000000001</v>
      </c>
      <c r="C51" s="87"/>
      <c r="D51" s="86">
        <v>0.33055013999999999</v>
      </c>
      <c r="E51" s="86">
        <v>0.40517561000000002</v>
      </c>
      <c r="F51" s="86">
        <v>0.26512524999999998</v>
      </c>
      <c r="G51" s="86"/>
      <c r="H51" s="86">
        <v>0.21065369</v>
      </c>
      <c r="I51" s="86">
        <v>0.37331632999999997</v>
      </c>
      <c r="J51" s="88"/>
      <c r="K51" s="86">
        <v>4.2999999999999997E-2</v>
      </c>
      <c r="L51" s="89">
        <f t="shared" si="0"/>
        <v>6.6525200000000009</v>
      </c>
      <c r="M51" s="90">
        <f t="shared" si="1"/>
        <v>6.5424890000000013E-2</v>
      </c>
      <c r="N51" s="90">
        <f t="shared" si="2"/>
        <v>0.14005036000000004</v>
      </c>
      <c r="O51" s="90">
        <f t="shared" si="3"/>
        <v>0.16266263999999997</v>
      </c>
      <c r="P51" s="86"/>
      <c r="Q51" s="90">
        <f t="shared" si="7"/>
        <v>5.8911546666666668E-2</v>
      </c>
      <c r="R51" s="90">
        <f t="shared" ref="R51:S53" si="22">AVERAGE(N49:N51)</f>
        <v>0.12336658</v>
      </c>
      <c r="S51" s="90">
        <f t="shared" si="22"/>
        <v>0.15760874999999999</v>
      </c>
      <c r="T51" s="91"/>
      <c r="U51" s="92">
        <v>0.20744066999999999</v>
      </c>
    </row>
    <row r="52" spans="1:21">
      <c r="A52" s="10">
        <v>36192</v>
      </c>
      <c r="B52" s="86">
        <v>0.28764367000000002</v>
      </c>
      <c r="C52" s="87"/>
      <c r="D52" s="86">
        <v>0.32992498999999997</v>
      </c>
      <c r="E52" s="86">
        <v>0.38030597999999999</v>
      </c>
      <c r="F52" s="86">
        <v>0.27040964000000001</v>
      </c>
      <c r="G52" s="86"/>
      <c r="H52" s="86">
        <v>0.21581761999999999</v>
      </c>
      <c r="I52" s="86">
        <v>0.37279877</v>
      </c>
      <c r="J52" s="88"/>
      <c r="K52" s="86">
        <v>4.4000000000000004E-2</v>
      </c>
      <c r="L52" s="89">
        <f t="shared" si="0"/>
        <v>6.5373561363636359</v>
      </c>
      <c r="M52" s="90">
        <f t="shared" si="1"/>
        <v>5.9515349999999967E-2</v>
      </c>
      <c r="N52" s="90">
        <f t="shared" si="2"/>
        <v>0.10989633999999998</v>
      </c>
      <c r="O52" s="90">
        <f t="shared" si="3"/>
        <v>0.15698115000000001</v>
      </c>
      <c r="P52" s="86"/>
      <c r="Q52" s="90">
        <f t="shared" si="7"/>
        <v>6.4380566666666653E-2</v>
      </c>
      <c r="R52" s="90">
        <f t="shared" si="22"/>
        <v>0.12576752666666666</v>
      </c>
      <c r="S52" s="90">
        <f t="shared" si="22"/>
        <v>0.15754827000000002</v>
      </c>
      <c r="T52" s="91"/>
      <c r="U52" s="92">
        <v>0.20691187</v>
      </c>
    </row>
    <row r="53" spans="1:21">
      <c r="A53" s="10">
        <v>36220</v>
      </c>
      <c r="B53" s="86">
        <v>0.28409900999999999</v>
      </c>
      <c r="C53" s="87"/>
      <c r="D53" s="86">
        <v>0.34360703999999997</v>
      </c>
      <c r="E53" s="86">
        <v>0.36408310999999999</v>
      </c>
      <c r="F53" s="86">
        <v>0.26557016</v>
      </c>
      <c r="G53" s="86"/>
      <c r="H53" s="86">
        <v>0.20755736</v>
      </c>
      <c r="I53" s="86">
        <v>0.36855444999999998</v>
      </c>
      <c r="J53" s="88"/>
      <c r="K53" s="86">
        <v>4.2000000000000003E-2</v>
      </c>
      <c r="L53" s="89">
        <f t="shared" si="0"/>
        <v>6.7642621428571417</v>
      </c>
      <c r="M53" s="90">
        <f t="shared" si="1"/>
        <v>7.8036879999999975E-2</v>
      </c>
      <c r="N53" s="90">
        <f t="shared" si="2"/>
        <v>9.8512949999999988E-2</v>
      </c>
      <c r="O53" s="90">
        <f t="shared" si="3"/>
        <v>0.16099708999999998</v>
      </c>
      <c r="P53" s="86"/>
      <c r="Q53" s="90">
        <f t="shared" si="7"/>
        <v>6.765903999999999E-2</v>
      </c>
      <c r="R53" s="90">
        <f t="shared" si="22"/>
        <v>0.11615321666666667</v>
      </c>
      <c r="S53" s="90">
        <f t="shared" si="22"/>
        <v>0.16021362666666664</v>
      </c>
      <c r="T53" s="91"/>
      <c r="U53" s="92">
        <v>0.2022284</v>
      </c>
    </row>
    <row r="54" spans="1:21">
      <c r="A54" s="10">
        <v>36251</v>
      </c>
      <c r="B54" s="86">
        <v>0.28488628999999999</v>
      </c>
      <c r="C54" s="87"/>
      <c r="D54" s="86">
        <v>0.32194312000000003</v>
      </c>
      <c r="E54" s="86">
        <v>0.384384</v>
      </c>
      <c r="F54" s="86">
        <v>0.26581703000000001</v>
      </c>
      <c r="G54" s="86"/>
      <c r="H54" s="86">
        <v>0.20804622</v>
      </c>
      <c r="I54" s="86">
        <v>0.36999193000000002</v>
      </c>
      <c r="J54" s="88"/>
      <c r="K54" s="86">
        <v>4.2999999999999997E-2</v>
      </c>
      <c r="L54" s="89">
        <f t="shared" si="0"/>
        <v>6.6252625581395348</v>
      </c>
      <c r="M54" s="90">
        <f t="shared" si="1"/>
        <v>5.6126090000000017E-2</v>
      </c>
      <c r="N54" s="90">
        <f t="shared" si="2"/>
        <v>0.11856696999999999</v>
      </c>
      <c r="O54" s="90">
        <f t="shared" si="3"/>
        <v>0.16194571000000002</v>
      </c>
      <c r="P54" s="86"/>
      <c r="Q54" s="90">
        <f t="shared" si="7"/>
        <v>6.4559439999999982E-2</v>
      </c>
      <c r="R54" s="90">
        <f t="shared" ref="R54:S56" si="23">AVERAGE(N52:N54)</f>
        <v>0.10899208666666665</v>
      </c>
      <c r="S54" s="90">
        <f t="shared" si="23"/>
        <v>0.15997465</v>
      </c>
      <c r="T54" s="91"/>
      <c r="U54" s="92">
        <v>0.20558628000000001</v>
      </c>
    </row>
    <row r="55" spans="1:21">
      <c r="A55" s="10">
        <v>36281</v>
      </c>
      <c r="B55" s="86">
        <v>0.28445653999999998</v>
      </c>
      <c r="C55" s="87"/>
      <c r="D55" s="86">
        <v>0.32809748999999999</v>
      </c>
      <c r="E55" s="86">
        <v>0.38599365000000002</v>
      </c>
      <c r="F55" s="86">
        <v>0.26299009000000001</v>
      </c>
      <c r="G55" s="86"/>
      <c r="H55" s="86">
        <v>0.21500523999999999</v>
      </c>
      <c r="I55" s="86">
        <v>0.36370180000000002</v>
      </c>
      <c r="J55" s="88"/>
      <c r="K55" s="86">
        <v>4.2000000000000003E-2</v>
      </c>
      <c r="L55" s="89">
        <f t="shared" si="0"/>
        <v>6.7727747619047607</v>
      </c>
      <c r="M55" s="90">
        <f t="shared" si="1"/>
        <v>6.5107399999999982E-2</v>
      </c>
      <c r="N55" s="90">
        <f t="shared" si="2"/>
        <v>0.12300356000000001</v>
      </c>
      <c r="O55" s="90">
        <f t="shared" si="3"/>
        <v>0.14869656000000003</v>
      </c>
      <c r="P55" s="86"/>
      <c r="Q55" s="90">
        <f t="shared" si="7"/>
        <v>6.6423456666666658E-2</v>
      </c>
      <c r="R55" s="90">
        <f t="shared" si="23"/>
        <v>0.11336116</v>
      </c>
      <c r="S55" s="90">
        <f t="shared" si="23"/>
        <v>0.15721312000000001</v>
      </c>
      <c r="T55" s="91"/>
      <c r="U55" s="92">
        <v>0.20113945</v>
      </c>
    </row>
    <row r="56" spans="1:21">
      <c r="A56" s="10">
        <v>36312</v>
      </c>
      <c r="B56" s="86">
        <v>0.28530477999999998</v>
      </c>
      <c r="C56" s="87"/>
      <c r="D56" s="86">
        <v>0.32784112999999998</v>
      </c>
      <c r="E56" s="86">
        <v>0.39601689000000001</v>
      </c>
      <c r="F56" s="86">
        <v>0.263401</v>
      </c>
      <c r="G56" s="86"/>
      <c r="H56" s="86">
        <v>0.21929671000000001</v>
      </c>
      <c r="I56" s="86">
        <v>0.36581485000000002</v>
      </c>
      <c r="J56" s="88"/>
      <c r="K56" s="86">
        <v>4.2999999999999997E-2</v>
      </c>
      <c r="L56" s="89">
        <f t="shared" si="0"/>
        <v>6.63499488372093</v>
      </c>
      <c r="M56" s="90">
        <f t="shared" si="1"/>
        <v>6.4440129999999984E-2</v>
      </c>
      <c r="N56" s="90">
        <f t="shared" si="2"/>
        <v>0.13261589000000001</v>
      </c>
      <c r="O56" s="90">
        <f t="shared" si="3"/>
        <v>0.14651814000000002</v>
      </c>
      <c r="P56" s="86"/>
      <c r="Q56" s="90">
        <f t="shared" si="7"/>
        <v>6.1891206666666664E-2</v>
      </c>
      <c r="R56" s="90">
        <f t="shared" si="23"/>
        <v>0.12472880666666668</v>
      </c>
      <c r="S56" s="90">
        <f t="shared" si="23"/>
        <v>0.15238680333333335</v>
      </c>
      <c r="T56" s="91"/>
      <c r="U56" s="92">
        <v>0.20111409999999999</v>
      </c>
    </row>
    <row r="57" spans="1:21">
      <c r="A57" s="10">
        <v>36342</v>
      </c>
      <c r="B57" s="86">
        <v>0.28138322999999998</v>
      </c>
      <c r="C57" s="87"/>
      <c r="D57" s="86">
        <v>0.34138763999999999</v>
      </c>
      <c r="E57" s="86">
        <v>0.37242960000000003</v>
      </c>
      <c r="F57" s="86">
        <v>0.25963532</v>
      </c>
      <c r="G57" s="86"/>
      <c r="H57" s="86">
        <v>0.21361833999999999</v>
      </c>
      <c r="I57" s="86">
        <v>0.36358572</v>
      </c>
      <c r="J57" s="88"/>
      <c r="K57" s="86">
        <v>4.2999999999999997E-2</v>
      </c>
      <c r="L57" s="89">
        <f t="shared" si="0"/>
        <v>6.5437960465116278</v>
      </c>
      <c r="M57" s="90">
        <f t="shared" si="1"/>
        <v>8.1752319999999989E-2</v>
      </c>
      <c r="N57" s="90">
        <f t="shared" si="2"/>
        <v>0.11279428000000002</v>
      </c>
      <c r="O57" s="90">
        <f t="shared" si="3"/>
        <v>0.14996738000000001</v>
      </c>
      <c r="P57" s="86"/>
      <c r="Q57" s="90">
        <f t="shared" si="7"/>
        <v>7.0433283333333319E-2</v>
      </c>
      <c r="R57" s="90">
        <f t="shared" ref="R57:S59" si="24">AVERAGE(N55:N57)</f>
        <v>0.12280457666666668</v>
      </c>
      <c r="S57" s="90">
        <f t="shared" si="24"/>
        <v>0.14839402666666668</v>
      </c>
      <c r="T57" s="91"/>
      <c r="U57" s="92">
        <v>0.20549887999999999</v>
      </c>
    </row>
    <row r="58" spans="1:21">
      <c r="A58" s="10">
        <v>36373</v>
      </c>
      <c r="B58" s="86">
        <v>0.28155350000000001</v>
      </c>
      <c r="C58" s="87"/>
      <c r="D58" s="86">
        <v>0.30783609000000001</v>
      </c>
      <c r="E58" s="86">
        <v>0.36690673000000001</v>
      </c>
      <c r="F58" s="86">
        <v>0.26684390000000002</v>
      </c>
      <c r="G58" s="86"/>
      <c r="H58" s="86">
        <v>0.21064868</v>
      </c>
      <c r="I58" s="86">
        <v>0.36565217999999999</v>
      </c>
      <c r="J58" s="88"/>
      <c r="K58" s="86">
        <v>4.2000000000000003E-2</v>
      </c>
      <c r="L58" s="89">
        <f t="shared" si="0"/>
        <v>6.7036547619047617</v>
      </c>
      <c r="M58" s="90">
        <f t="shared" si="1"/>
        <v>4.0992189999999984E-2</v>
      </c>
      <c r="N58" s="90">
        <f t="shared" si="2"/>
        <v>0.10006282999999999</v>
      </c>
      <c r="O58" s="90">
        <f t="shared" si="3"/>
        <v>0.15500349999999999</v>
      </c>
      <c r="P58" s="86"/>
      <c r="Q58" s="90">
        <f t="shared" si="7"/>
        <v>6.2394879999999986E-2</v>
      </c>
      <c r="R58" s="90">
        <f t="shared" si="24"/>
        <v>0.11515766666666667</v>
      </c>
      <c r="S58" s="90">
        <f t="shared" si="24"/>
        <v>0.15049634000000001</v>
      </c>
      <c r="T58" s="91"/>
      <c r="U58" s="92">
        <v>0.20486155</v>
      </c>
    </row>
    <row r="59" spans="1:21">
      <c r="A59" s="10">
        <v>36404</v>
      </c>
      <c r="B59" s="86">
        <v>0.28497222</v>
      </c>
      <c r="C59" s="87"/>
      <c r="D59" s="86">
        <v>0.31081057000000001</v>
      </c>
      <c r="E59" s="86">
        <v>0.38308607</v>
      </c>
      <c r="F59" s="86">
        <v>0.2666695</v>
      </c>
      <c r="G59" s="86"/>
      <c r="H59" s="86">
        <v>0.21423634999999999</v>
      </c>
      <c r="I59" s="86">
        <v>0.36311895999999999</v>
      </c>
      <c r="J59" s="88"/>
      <c r="K59" s="86">
        <v>4.2000000000000003E-2</v>
      </c>
      <c r="L59" s="89">
        <f t="shared" si="0"/>
        <v>6.7850528571428566</v>
      </c>
      <c r="M59" s="90">
        <f t="shared" si="1"/>
        <v>4.4141070000000004E-2</v>
      </c>
      <c r="N59" s="90">
        <f t="shared" si="2"/>
        <v>0.11641657</v>
      </c>
      <c r="O59" s="90">
        <f t="shared" si="3"/>
        <v>0.14888261</v>
      </c>
      <c r="P59" s="86"/>
      <c r="Q59" s="90">
        <f t="shared" si="7"/>
        <v>5.5628526666666657E-2</v>
      </c>
      <c r="R59" s="90">
        <f t="shared" si="24"/>
        <v>0.10975789333333334</v>
      </c>
      <c r="S59" s="90">
        <f t="shared" si="24"/>
        <v>0.15128449666666666</v>
      </c>
      <c r="T59" s="91"/>
      <c r="U59" s="92">
        <v>0.20599089000000001</v>
      </c>
    </row>
    <row r="60" spans="1:21">
      <c r="A60" s="10">
        <v>36434</v>
      </c>
      <c r="B60" s="86">
        <v>0.27660096000000001</v>
      </c>
      <c r="C60" s="87"/>
      <c r="D60" s="86">
        <v>0.31645013</v>
      </c>
      <c r="E60" s="86">
        <v>0.36998681999999999</v>
      </c>
      <c r="F60" s="86">
        <v>0.25885005999999999</v>
      </c>
      <c r="G60" s="86"/>
      <c r="H60" s="86">
        <v>0.20413716000000001</v>
      </c>
      <c r="I60" s="86">
        <v>0.35926322999999999</v>
      </c>
      <c r="J60" s="88"/>
      <c r="K60" s="86">
        <v>4.0999999999999995E-2</v>
      </c>
      <c r="L60" s="89">
        <f t="shared" si="0"/>
        <v>6.7463648780487819</v>
      </c>
      <c r="M60" s="90">
        <f t="shared" si="1"/>
        <v>5.7600070000000003E-2</v>
      </c>
      <c r="N60" s="90">
        <f t="shared" si="2"/>
        <v>0.11113676</v>
      </c>
      <c r="O60" s="90">
        <f t="shared" si="3"/>
        <v>0.15512606999999998</v>
      </c>
      <c r="P60" s="86"/>
      <c r="Q60" s="90">
        <f t="shared" si="7"/>
        <v>4.7577776666666662E-2</v>
      </c>
      <c r="R60" s="90">
        <f t="shared" ref="R60:S62" si="25">AVERAGE(N58:N60)</f>
        <v>0.10920538666666667</v>
      </c>
      <c r="S60" s="90">
        <f t="shared" si="25"/>
        <v>0.15300406</v>
      </c>
      <c r="T60" s="91"/>
      <c r="U60" s="92">
        <v>0.19843609000000001</v>
      </c>
    </row>
    <row r="61" spans="1:21">
      <c r="A61" s="10">
        <v>36465</v>
      </c>
      <c r="B61" s="86">
        <v>0.28188431000000003</v>
      </c>
      <c r="C61" s="87"/>
      <c r="D61" s="86">
        <v>0.33316757000000002</v>
      </c>
      <c r="E61" s="86">
        <v>0.36586283000000003</v>
      </c>
      <c r="F61" s="86">
        <v>0.26169846000000002</v>
      </c>
      <c r="G61" s="86"/>
      <c r="H61" s="86">
        <v>0.21392008000000001</v>
      </c>
      <c r="I61" s="86">
        <v>0.35753625999999999</v>
      </c>
      <c r="J61" s="88"/>
      <c r="K61" s="86">
        <v>4.0999999999999995E-2</v>
      </c>
      <c r="L61" s="89">
        <f t="shared" si="0"/>
        <v>6.8752270731707332</v>
      </c>
      <c r="M61" s="90">
        <f t="shared" si="1"/>
        <v>7.1469110000000002E-2</v>
      </c>
      <c r="N61" s="90">
        <f t="shared" si="2"/>
        <v>0.10416437000000001</v>
      </c>
      <c r="O61" s="90">
        <f t="shared" si="3"/>
        <v>0.14361617999999998</v>
      </c>
      <c r="P61" s="86"/>
      <c r="Q61" s="90">
        <f t="shared" si="7"/>
        <v>5.7736750000000003E-2</v>
      </c>
      <c r="R61" s="90">
        <f t="shared" si="25"/>
        <v>0.11057256666666666</v>
      </c>
      <c r="S61" s="90">
        <f t="shared" si="25"/>
        <v>0.14920828666666666</v>
      </c>
      <c r="T61" s="91"/>
      <c r="U61" s="92">
        <v>0.20182758000000001</v>
      </c>
    </row>
    <row r="62" spans="1:21">
      <c r="A62" s="10">
        <v>36495</v>
      </c>
      <c r="B62" s="86">
        <v>0.27275141000000003</v>
      </c>
      <c r="C62" s="87"/>
      <c r="D62" s="86">
        <v>0.31341081999999998</v>
      </c>
      <c r="E62" s="86">
        <v>0.35665394</v>
      </c>
      <c r="F62" s="86">
        <v>0.25402553</v>
      </c>
      <c r="G62" s="86"/>
      <c r="H62" s="86">
        <v>0.20026657</v>
      </c>
      <c r="I62" s="86">
        <v>0.35395813999999998</v>
      </c>
      <c r="J62" s="88"/>
      <c r="K62" s="86">
        <v>0.04</v>
      </c>
      <c r="L62" s="89">
        <f t="shared" si="0"/>
        <v>6.8187852500000004</v>
      </c>
      <c r="M62" s="90">
        <f t="shared" si="1"/>
        <v>5.9385289999999979E-2</v>
      </c>
      <c r="N62" s="90">
        <f t="shared" si="2"/>
        <v>0.10262841</v>
      </c>
      <c r="O62" s="90">
        <f t="shared" si="3"/>
        <v>0.15369156999999997</v>
      </c>
      <c r="P62" s="86"/>
      <c r="Q62" s="90">
        <f t="shared" si="7"/>
        <v>6.2818156666666666E-2</v>
      </c>
      <c r="R62" s="90">
        <f t="shared" si="25"/>
        <v>0.10597651333333334</v>
      </c>
      <c r="S62" s="90">
        <f t="shared" si="25"/>
        <v>0.15081127333333333</v>
      </c>
      <c r="T62" s="91"/>
      <c r="U62" s="92">
        <v>0.19228954000000001</v>
      </c>
    </row>
    <row r="63" spans="1:21">
      <c r="A63" s="10">
        <v>36526</v>
      </c>
      <c r="B63" s="86">
        <v>0.26894731999999999</v>
      </c>
      <c r="C63" s="87"/>
      <c r="D63" s="86">
        <v>0.29985531999999998</v>
      </c>
      <c r="E63" s="86">
        <v>0.34478668000000001</v>
      </c>
      <c r="F63" s="86">
        <v>0.256299</v>
      </c>
      <c r="G63" s="86"/>
      <c r="H63" s="86">
        <v>0.19678921999999999</v>
      </c>
      <c r="I63" s="86">
        <v>0.35259749000000001</v>
      </c>
      <c r="J63" s="88"/>
      <c r="K63" s="86">
        <v>0.04</v>
      </c>
      <c r="L63" s="89">
        <f t="shared" si="0"/>
        <v>6.7236829999999994</v>
      </c>
      <c r="M63" s="90">
        <f t="shared" si="1"/>
        <v>4.3556319999999982E-2</v>
      </c>
      <c r="N63" s="90">
        <f t="shared" si="2"/>
        <v>8.8487680000000013E-2</v>
      </c>
      <c r="O63" s="90">
        <f t="shared" si="3"/>
        <v>0.15580827000000003</v>
      </c>
      <c r="P63" s="86"/>
      <c r="Q63" s="90">
        <f t="shared" si="7"/>
        <v>5.8136906666666655E-2</v>
      </c>
      <c r="R63" s="90">
        <f t="shared" ref="R63:S65" si="26">AVERAGE(N61:N63)</f>
        <v>9.8426820000000012E-2</v>
      </c>
      <c r="S63" s="90">
        <f t="shared" si="26"/>
        <v>0.15103867333333335</v>
      </c>
      <c r="T63" s="91"/>
      <c r="U63" s="92">
        <v>0.19391374</v>
      </c>
    </row>
    <row r="64" spans="1:21">
      <c r="A64" s="10">
        <v>36557</v>
      </c>
      <c r="B64" s="86">
        <v>0.27449243000000001</v>
      </c>
      <c r="C64" s="87"/>
      <c r="D64" s="86">
        <v>0.31278971</v>
      </c>
      <c r="E64" s="86">
        <v>0.35941902999999997</v>
      </c>
      <c r="F64" s="86">
        <v>0.25807565999999998</v>
      </c>
      <c r="G64" s="86"/>
      <c r="H64" s="86">
        <v>0.20924169000000001</v>
      </c>
      <c r="I64" s="86">
        <v>0.34955576999999999</v>
      </c>
      <c r="J64" s="88"/>
      <c r="K64" s="86">
        <v>4.0999999999999995E-2</v>
      </c>
      <c r="L64" s="89">
        <f t="shared" si="0"/>
        <v>6.6949373170731716</v>
      </c>
      <c r="M64" s="90">
        <f t="shared" si="1"/>
        <v>5.4714050000000014E-2</v>
      </c>
      <c r="N64" s="90">
        <f t="shared" si="2"/>
        <v>0.10134336999999999</v>
      </c>
      <c r="O64" s="90">
        <f t="shared" si="3"/>
        <v>0.14031407999999998</v>
      </c>
      <c r="P64" s="86"/>
      <c r="Q64" s="90">
        <f t="shared" si="7"/>
        <v>5.2551886666666658E-2</v>
      </c>
      <c r="R64" s="90">
        <f t="shared" si="26"/>
        <v>9.7486486666666664E-2</v>
      </c>
      <c r="S64" s="90">
        <f t="shared" si="26"/>
        <v>0.14993797333333334</v>
      </c>
      <c r="T64" s="91"/>
      <c r="U64" s="92">
        <v>0.19540186000000001</v>
      </c>
    </row>
    <row r="65" spans="1:21">
      <c r="A65" s="10">
        <v>36586</v>
      </c>
      <c r="B65" s="86">
        <v>0.27418885999999998</v>
      </c>
      <c r="C65" s="87"/>
      <c r="D65" s="86">
        <v>0.30642322999999999</v>
      </c>
      <c r="E65" s="86">
        <v>0.35899967999999999</v>
      </c>
      <c r="F65" s="86">
        <v>0.25968495000000003</v>
      </c>
      <c r="G65" s="86"/>
      <c r="H65" s="86">
        <v>0.20088850999999999</v>
      </c>
      <c r="I65" s="86">
        <v>0.35715907000000002</v>
      </c>
      <c r="J65" s="88"/>
      <c r="K65" s="86">
        <v>0.04</v>
      </c>
      <c r="L65" s="89">
        <f t="shared" si="0"/>
        <v>6.8547214999999992</v>
      </c>
      <c r="M65" s="90">
        <f t="shared" si="1"/>
        <v>4.6738279999999965E-2</v>
      </c>
      <c r="N65" s="90">
        <f t="shared" si="2"/>
        <v>9.9314729999999962E-2</v>
      </c>
      <c r="O65" s="90">
        <f t="shared" si="3"/>
        <v>0.15627056000000003</v>
      </c>
      <c r="P65" s="86"/>
      <c r="Q65" s="90">
        <f t="shared" si="7"/>
        <v>4.8336216666666654E-2</v>
      </c>
      <c r="R65" s="90">
        <f t="shared" si="26"/>
        <v>9.6381926666666659E-2</v>
      </c>
      <c r="S65" s="90">
        <f t="shared" si="26"/>
        <v>0.15079763666666668</v>
      </c>
      <c r="T65" s="91"/>
      <c r="U65" s="92">
        <v>0.19602436000000001</v>
      </c>
    </row>
    <row r="66" spans="1:21">
      <c r="A66" s="10">
        <v>36617</v>
      </c>
      <c r="B66" s="86">
        <v>0.26625035000000002</v>
      </c>
      <c r="C66" s="87"/>
      <c r="D66" s="86">
        <v>0.30424871999999997</v>
      </c>
      <c r="E66" s="86">
        <v>0.35540321000000002</v>
      </c>
      <c r="F66" s="86">
        <v>0.24723802</v>
      </c>
      <c r="G66" s="86"/>
      <c r="H66" s="86">
        <v>0.19411248</v>
      </c>
      <c r="I66" s="86">
        <v>0.34830983999999998</v>
      </c>
      <c r="J66" s="88"/>
      <c r="K66" s="86">
        <v>3.7999999999999999E-2</v>
      </c>
      <c r="L66" s="89">
        <f t="shared" si="0"/>
        <v>7.006588157894738</v>
      </c>
      <c r="M66" s="90">
        <f t="shared" si="1"/>
        <v>5.701069999999997E-2</v>
      </c>
      <c r="N66" s="90">
        <f t="shared" si="2"/>
        <v>0.10816519000000002</v>
      </c>
      <c r="O66" s="90">
        <f t="shared" si="3"/>
        <v>0.15419735999999998</v>
      </c>
      <c r="P66" s="86"/>
      <c r="Q66" s="90">
        <f t="shared" si="7"/>
        <v>5.2821009999999981E-2</v>
      </c>
      <c r="R66" s="90">
        <f t="shared" ref="R66:S68" si="27">AVERAGE(N64:N66)</f>
        <v>0.10294109666666666</v>
      </c>
      <c r="S66" s="90">
        <f t="shared" si="27"/>
        <v>0.15026066666666668</v>
      </c>
      <c r="T66" s="91"/>
      <c r="U66" s="92">
        <v>0.18959465</v>
      </c>
    </row>
    <row r="67" spans="1:21">
      <c r="A67" s="10">
        <v>36647</v>
      </c>
      <c r="B67" s="86">
        <v>0.27275817000000002</v>
      </c>
      <c r="C67" s="87"/>
      <c r="D67" s="86">
        <v>0.31509481</v>
      </c>
      <c r="E67" s="86">
        <v>0.34803269999999997</v>
      </c>
      <c r="F67" s="86">
        <v>0.25261220000000001</v>
      </c>
      <c r="G67" s="86"/>
      <c r="H67" s="86">
        <v>0.19990327999999999</v>
      </c>
      <c r="I67" s="86">
        <v>0.35581412000000001</v>
      </c>
      <c r="J67" s="88"/>
      <c r="K67" s="86">
        <v>0.04</v>
      </c>
      <c r="L67" s="89">
        <f t="shared" ref="L67:L130" si="28">B67/K67</f>
        <v>6.81895425</v>
      </c>
      <c r="M67" s="90">
        <f t="shared" ref="M67:M130" si="29">D67-F67</f>
        <v>6.2482609999999994E-2</v>
      </c>
      <c r="N67" s="90">
        <f t="shared" si="2"/>
        <v>9.5420499999999964E-2</v>
      </c>
      <c r="O67" s="90">
        <f t="shared" si="3"/>
        <v>0.15591084000000002</v>
      </c>
      <c r="P67" s="86"/>
      <c r="Q67" s="90">
        <f t="shared" si="7"/>
        <v>5.5410529999999979E-2</v>
      </c>
      <c r="R67" s="90">
        <f t="shared" si="27"/>
        <v>0.10096680666666664</v>
      </c>
      <c r="S67" s="90">
        <f t="shared" si="27"/>
        <v>0.15545958666666668</v>
      </c>
      <c r="T67" s="91"/>
      <c r="U67" s="92">
        <v>0.19449548</v>
      </c>
    </row>
    <row r="68" spans="1:21">
      <c r="A68" s="10">
        <v>36678</v>
      </c>
      <c r="B68" s="86">
        <v>0.26595858</v>
      </c>
      <c r="C68" s="87"/>
      <c r="D68" s="86">
        <v>0.30385635999999999</v>
      </c>
      <c r="E68" s="86">
        <v>0.34110445</v>
      </c>
      <c r="F68" s="86">
        <v>0.25127964000000003</v>
      </c>
      <c r="G68" s="86"/>
      <c r="H68" s="86">
        <v>0.20250201000000001</v>
      </c>
      <c r="I68" s="86">
        <v>0.34500465000000002</v>
      </c>
      <c r="J68" s="88"/>
      <c r="K68" s="86">
        <v>0.04</v>
      </c>
      <c r="L68" s="89">
        <f t="shared" si="28"/>
        <v>6.6489644999999999</v>
      </c>
      <c r="M68" s="90">
        <f t="shared" si="29"/>
        <v>5.2576719999999966E-2</v>
      </c>
      <c r="N68" s="90">
        <f t="shared" ref="N68:N131" si="30">E68-F68</f>
        <v>8.9824809999999977E-2</v>
      </c>
      <c r="O68" s="90">
        <f t="shared" ref="O68:O131" si="31">I68-H68</f>
        <v>0.14250264000000001</v>
      </c>
      <c r="P68" s="86"/>
      <c r="Q68" s="90">
        <f t="shared" si="7"/>
        <v>5.7356676666666641E-2</v>
      </c>
      <c r="R68" s="90">
        <f t="shared" si="27"/>
        <v>9.7803499999999988E-2</v>
      </c>
      <c r="S68" s="90">
        <f t="shared" si="27"/>
        <v>0.15087028</v>
      </c>
      <c r="T68" s="91"/>
      <c r="U68" s="92">
        <v>0.19027744999999999</v>
      </c>
    </row>
    <row r="69" spans="1:21">
      <c r="A69" s="10">
        <v>36708</v>
      </c>
      <c r="B69" s="86">
        <v>0.27037721999999997</v>
      </c>
      <c r="C69" s="87"/>
      <c r="D69" s="86">
        <v>0.31817058999999998</v>
      </c>
      <c r="E69" s="86">
        <v>0.35863518</v>
      </c>
      <c r="F69" s="86">
        <v>0.25123720999999999</v>
      </c>
      <c r="G69" s="86"/>
      <c r="H69" s="86">
        <v>0.20070855000000001</v>
      </c>
      <c r="I69" s="86">
        <v>0.35479160999999998</v>
      </c>
      <c r="J69" s="88"/>
      <c r="K69" s="86">
        <v>0.04</v>
      </c>
      <c r="L69" s="89">
        <f t="shared" si="28"/>
        <v>6.7594304999999988</v>
      </c>
      <c r="M69" s="90">
        <f t="shared" si="29"/>
        <v>6.6933379999999987E-2</v>
      </c>
      <c r="N69" s="90">
        <f t="shared" si="30"/>
        <v>0.10739797000000001</v>
      </c>
      <c r="O69" s="90">
        <f t="shared" si="31"/>
        <v>0.15408305999999997</v>
      </c>
      <c r="P69" s="86"/>
      <c r="Q69" s="90">
        <f t="shared" si="7"/>
        <v>6.0664236666666649E-2</v>
      </c>
      <c r="R69" s="90">
        <f t="shared" ref="R69:S71" si="32">AVERAGE(N67:N69)</f>
        <v>9.7547759999999983E-2</v>
      </c>
      <c r="S69" s="90">
        <f t="shared" si="32"/>
        <v>0.15083217999999998</v>
      </c>
      <c r="T69" s="91"/>
      <c r="U69" s="92">
        <v>0.19881156999999999</v>
      </c>
    </row>
    <row r="70" spans="1:21">
      <c r="A70" s="10">
        <v>36739</v>
      </c>
      <c r="B70" s="86">
        <v>0.26861831000000003</v>
      </c>
      <c r="C70" s="87"/>
      <c r="D70" s="86">
        <v>0.30107465</v>
      </c>
      <c r="E70" s="86">
        <v>0.34155604000000001</v>
      </c>
      <c r="F70" s="86">
        <v>0.25693818000000002</v>
      </c>
      <c r="G70" s="86"/>
      <c r="H70" s="86">
        <v>0.19940722999999999</v>
      </c>
      <c r="I70" s="86">
        <v>0.35040496999999998</v>
      </c>
      <c r="J70" s="88"/>
      <c r="K70" s="86">
        <v>4.0999999999999995E-2</v>
      </c>
      <c r="L70" s="89">
        <f t="shared" si="28"/>
        <v>6.5516660975609771</v>
      </c>
      <c r="M70" s="90">
        <f t="shared" si="29"/>
        <v>4.4136469999999983E-2</v>
      </c>
      <c r="N70" s="90">
        <f t="shared" si="30"/>
        <v>8.4617859999999989E-2</v>
      </c>
      <c r="O70" s="90">
        <f t="shared" si="31"/>
        <v>0.15099773999999999</v>
      </c>
      <c r="P70" s="86"/>
      <c r="Q70" s="90">
        <f t="shared" si="7"/>
        <v>5.4548856666666645E-2</v>
      </c>
      <c r="R70" s="90">
        <f t="shared" si="32"/>
        <v>9.3946879999999997E-2</v>
      </c>
      <c r="S70" s="90">
        <f t="shared" si="32"/>
        <v>0.14919447999999999</v>
      </c>
      <c r="T70" s="91"/>
      <c r="U70" s="92">
        <v>0.19736403999999999</v>
      </c>
    </row>
    <row r="71" spans="1:21">
      <c r="A71" s="10">
        <v>36770</v>
      </c>
      <c r="B71" s="86">
        <v>0.27657705999999999</v>
      </c>
      <c r="C71" s="87"/>
      <c r="D71" s="86">
        <v>0.32686144</v>
      </c>
      <c r="E71" s="86">
        <v>0.34164182999999998</v>
      </c>
      <c r="F71" s="86">
        <v>0.26072106</v>
      </c>
      <c r="G71" s="86"/>
      <c r="H71" s="86">
        <v>0.21026750999999999</v>
      </c>
      <c r="I71" s="86">
        <v>0.34987216999999998</v>
      </c>
      <c r="J71" s="88"/>
      <c r="K71" s="86">
        <v>3.9E-2</v>
      </c>
      <c r="L71" s="89">
        <f t="shared" si="28"/>
        <v>7.0917194871794864</v>
      </c>
      <c r="M71" s="90">
        <f t="shared" si="29"/>
        <v>6.6140379999999999E-2</v>
      </c>
      <c r="N71" s="90">
        <f t="shared" si="30"/>
        <v>8.0920769999999975E-2</v>
      </c>
      <c r="O71" s="90">
        <f t="shared" si="31"/>
        <v>0.13960465999999999</v>
      </c>
      <c r="P71" s="86"/>
      <c r="Q71" s="90">
        <f t="shared" ref="Q71:Q134" si="33">AVERAGE(M69:M71)</f>
        <v>5.9070076666666659E-2</v>
      </c>
      <c r="R71" s="90">
        <f t="shared" si="32"/>
        <v>9.0978866666666658E-2</v>
      </c>
      <c r="S71" s="90">
        <f t="shared" si="32"/>
        <v>0.14822848666666663</v>
      </c>
      <c r="T71" s="91"/>
      <c r="U71" s="92">
        <v>0.19940379999999999</v>
      </c>
    </row>
    <row r="72" spans="1:21">
      <c r="A72" s="10">
        <v>36800</v>
      </c>
      <c r="B72" s="86">
        <v>0.27769820000000001</v>
      </c>
      <c r="C72" s="87"/>
      <c r="D72" s="86">
        <v>0.32693177000000001</v>
      </c>
      <c r="E72" s="86">
        <v>0.35862548999999999</v>
      </c>
      <c r="F72" s="86">
        <v>0.25986983000000002</v>
      </c>
      <c r="G72" s="86"/>
      <c r="H72" s="86">
        <v>0.20735206</v>
      </c>
      <c r="I72" s="86">
        <v>0.35627523999999999</v>
      </c>
      <c r="J72" s="88"/>
      <c r="K72" s="86">
        <v>3.9E-2</v>
      </c>
      <c r="L72" s="89">
        <f t="shared" si="28"/>
        <v>7.1204666666666672</v>
      </c>
      <c r="M72" s="90">
        <f t="shared" si="29"/>
        <v>6.7061939999999987E-2</v>
      </c>
      <c r="N72" s="90">
        <f t="shared" si="30"/>
        <v>9.8755659999999967E-2</v>
      </c>
      <c r="O72" s="90">
        <f t="shared" si="31"/>
        <v>0.14892317999999999</v>
      </c>
      <c r="P72" s="86"/>
      <c r="Q72" s="90">
        <f t="shared" si="33"/>
        <v>5.9112929999999987E-2</v>
      </c>
      <c r="R72" s="90">
        <f t="shared" ref="R72:S74" si="34">AVERAGE(N70:N72)</f>
        <v>8.8098096666666639E-2</v>
      </c>
      <c r="S72" s="90">
        <f t="shared" si="34"/>
        <v>0.14650852666666667</v>
      </c>
      <c r="T72" s="91"/>
      <c r="U72" s="92">
        <v>0.19864366999999999</v>
      </c>
    </row>
    <row r="73" spans="1:21">
      <c r="A73" s="10">
        <v>36831</v>
      </c>
      <c r="B73" s="86">
        <v>0.27844752</v>
      </c>
      <c r="C73" s="87"/>
      <c r="D73" s="86">
        <v>0.32256173999999999</v>
      </c>
      <c r="E73" s="86">
        <v>0.36235421000000001</v>
      </c>
      <c r="F73" s="86">
        <v>0.25774095000000002</v>
      </c>
      <c r="G73" s="86"/>
      <c r="H73" s="86">
        <v>0.21163921999999999</v>
      </c>
      <c r="I73" s="86">
        <v>0.35269425999999998</v>
      </c>
      <c r="J73" s="88"/>
      <c r="K73" s="86">
        <v>3.9E-2</v>
      </c>
      <c r="L73" s="89">
        <f t="shared" si="28"/>
        <v>7.1396800000000002</v>
      </c>
      <c r="M73" s="90">
        <f t="shared" si="29"/>
        <v>6.4820789999999961E-2</v>
      </c>
      <c r="N73" s="90">
        <f t="shared" si="30"/>
        <v>0.10461325999999999</v>
      </c>
      <c r="O73" s="90">
        <f t="shared" si="31"/>
        <v>0.14105503999999999</v>
      </c>
      <c r="P73" s="86"/>
      <c r="Q73" s="90">
        <f t="shared" si="33"/>
        <v>6.600770333333332E-2</v>
      </c>
      <c r="R73" s="90">
        <f t="shared" si="34"/>
        <v>9.4763229999999976E-2</v>
      </c>
      <c r="S73" s="90">
        <f t="shared" si="34"/>
        <v>0.14319429333333333</v>
      </c>
      <c r="T73" s="91"/>
      <c r="U73" s="92">
        <v>0.20034146</v>
      </c>
    </row>
    <row r="74" spans="1:21">
      <c r="A74" s="10">
        <v>36861</v>
      </c>
      <c r="B74" s="86">
        <v>0.27995065000000002</v>
      </c>
      <c r="C74" s="87"/>
      <c r="D74" s="86">
        <v>0.3208338</v>
      </c>
      <c r="E74" s="86">
        <v>0.37885690999999999</v>
      </c>
      <c r="F74" s="86">
        <v>0.26027263</v>
      </c>
      <c r="G74" s="86"/>
      <c r="H74" s="86">
        <v>0.20861146999999999</v>
      </c>
      <c r="I74" s="86">
        <v>0.35891661000000002</v>
      </c>
      <c r="J74" s="88"/>
      <c r="K74" s="86">
        <v>3.9E-2</v>
      </c>
      <c r="L74" s="89">
        <f t="shared" si="28"/>
        <v>7.1782217948717957</v>
      </c>
      <c r="M74" s="90">
        <f t="shared" si="29"/>
        <v>6.0561169999999998E-2</v>
      </c>
      <c r="N74" s="90">
        <f t="shared" si="30"/>
        <v>0.11858427999999999</v>
      </c>
      <c r="O74" s="90">
        <f t="shared" si="31"/>
        <v>0.15030514000000003</v>
      </c>
      <c r="P74" s="86"/>
      <c r="Q74" s="90">
        <f t="shared" si="33"/>
        <v>6.4147966666666653E-2</v>
      </c>
      <c r="R74" s="90">
        <f t="shared" si="34"/>
        <v>0.10731773333333332</v>
      </c>
      <c r="S74" s="90">
        <f t="shared" si="34"/>
        <v>0.14676111999999999</v>
      </c>
      <c r="T74" s="91"/>
      <c r="U74" s="92">
        <v>0.19684156999999999</v>
      </c>
    </row>
    <row r="75" spans="1:21">
      <c r="A75" s="10">
        <v>36892</v>
      </c>
      <c r="B75" s="86">
        <v>0.28020555000000003</v>
      </c>
      <c r="C75" s="87"/>
      <c r="D75" s="86">
        <v>0.33995752000000001</v>
      </c>
      <c r="E75" s="86">
        <v>0.36148149000000002</v>
      </c>
      <c r="F75" s="86">
        <v>0.25919553000000001</v>
      </c>
      <c r="G75" s="86"/>
      <c r="H75" s="86">
        <v>0.21613702000000001</v>
      </c>
      <c r="I75" s="86">
        <v>0.35539205000000001</v>
      </c>
      <c r="J75" s="88"/>
      <c r="K75" s="86">
        <v>4.2000000000000003E-2</v>
      </c>
      <c r="L75" s="89">
        <f t="shared" si="28"/>
        <v>6.6715607142857145</v>
      </c>
      <c r="M75" s="90">
        <f t="shared" si="29"/>
        <v>8.0761990000000006E-2</v>
      </c>
      <c r="N75" s="90">
        <f t="shared" si="30"/>
        <v>0.10228596000000001</v>
      </c>
      <c r="O75" s="90">
        <f t="shared" si="31"/>
        <v>0.13925503</v>
      </c>
      <c r="P75" s="86"/>
      <c r="Q75" s="90">
        <f t="shared" si="33"/>
        <v>6.8714649999999988E-2</v>
      </c>
      <c r="R75" s="90">
        <f t="shared" ref="R75:S77" si="35">AVERAGE(N73:N75)</f>
        <v>0.10849449999999999</v>
      </c>
      <c r="S75" s="90">
        <f t="shared" si="35"/>
        <v>0.14353840333333334</v>
      </c>
      <c r="T75" s="91"/>
      <c r="U75" s="92">
        <v>0.20286402000000001</v>
      </c>
    </row>
    <row r="76" spans="1:21">
      <c r="A76" s="10">
        <v>36923</v>
      </c>
      <c r="B76" s="86">
        <v>0.28187309999999999</v>
      </c>
      <c r="C76" s="87"/>
      <c r="D76" s="86">
        <v>0.31740424</v>
      </c>
      <c r="E76" s="86">
        <v>0.38006348000000001</v>
      </c>
      <c r="F76" s="86">
        <v>0.26097910000000002</v>
      </c>
      <c r="G76" s="86"/>
      <c r="H76" s="86">
        <v>0.2105371</v>
      </c>
      <c r="I76" s="86">
        <v>0.36106705</v>
      </c>
      <c r="J76" s="88"/>
      <c r="K76" s="86">
        <v>4.2000000000000003E-2</v>
      </c>
      <c r="L76" s="89">
        <f t="shared" si="28"/>
        <v>6.711264285714285</v>
      </c>
      <c r="M76" s="90">
        <f t="shared" si="29"/>
        <v>5.6425139999999985E-2</v>
      </c>
      <c r="N76" s="90">
        <f t="shared" si="30"/>
        <v>0.11908437999999999</v>
      </c>
      <c r="O76" s="90">
        <f t="shared" si="31"/>
        <v>0.15052995</v>
      </c>
      <c r="P76" s="86"/>
      <c r="Q76" s="90">
        <f t="shared" si="33"/>
        <v>6.5916099999999991E-2</v>
      </c>
      <c r="R76" s="90">
        <f t="shared" si="35"/>
        <v>0.11331820666666666</v>
      </c>
      <c r="S76" s="90">
        <f t="shared" si="35"/>
        <v>0.14669670666666668</v>
      </c>
      <c r="T76" s="91"/>
      <c r="U76" s="92">
        <v>0.19958163000000001</v>
      </c>
    </row>
    <row r="77" spans="1:21">
      <c r="A77" s="10">
        <v>36951</v>
      </c>
      <c r="B77" s="86">
        <v>0.27440733</v>
      </c>
      <c r="C77" s="87"/>
      <c r="D77" s="86">
        <v>0.32047360000000003</v>
      </c>
      <c r="E77" s="86">
        <v>0.37858177999999998</v>
      </c>
      <c r="F77" s="86">
        <v>0.25263598999999998</v>
      </c>
      <c r="G77" s="86"/>
      <c r="H77" s="86">
        <v>0.20993835999999999</v>
      </c>
      <c r="I77" s="86">
        <v>0.34740934000000001</v>
      </c>
      <c r="J77" s="88"/>
      <c r="K77" s="86">
        <v>4.2999999999999997E-2</v>
      </c>
      <c r="L77" s="89">
        <f t="shared" si="28"/>
        <v>6.3815658139534888</v>
      </c>
      <c r="M77" s="90">
        <f t="shared" si="29"/>
        <v>6.7837610000000048E-2</v>
      </c>
      <c r="N77" s="90">
        <f t="shared" si="30"/>
        <v>0.12594579</v>
      </c>
      <c r="O77" s="90">
        <f t="shared" si="31"/>
        <v>0.13747098000000002</v>
      </c>
      <c r="P77" s="86"/>
      <c r="Q77" s="90">
        <f t="shared" si="33"/>
        <v>6.8341580000000013E-2</v>
      </c>
      <c r="R77" s="90">
        <f t="shared" si="35"/>
        <v>0.11577204333333334</v>
      </c>
      <c r="S77" s="90">
        <f t="shared" si="35"/>
        <v>0.14241865333333334</v>
      </c>
      <c r="T77" s="91"/>
      <c r="U77" s="92">
        <v>0.19841233</v>
      </c>
    </row>
    <row r="78" spans="1:21">
      <c r="A78" s="10">
        <v>36982</v>
      </c>
      <c r="B78" s="86">
        <v>0.28178839</v>
      </c>
      <c r="C78" s="87"/>
      <c r="D78" s="86">
        <v>0.31983687</v>
      </c>
      <c r="E78" s="86">
        <v>0.37663653000000002</v>
      </c>
      <c r="F78" s="86">
        <v>0.26265221999999999</v>
      </c>
      <c r="G78" s="86"/>
      <c r="H78" s="86">
        <v>0.21937877</v>
      </c>
      <c r="I78" s="86">
        <v>0.35375245</v>
      </c>
      <c r="J78" s="88"/>
      <c r="K78" s="86">
        <v>4.4000000000000004E-2</v>
      </c>
      <c r="L78" s="89">
        <f t="shared" si="28"/>
        <v>6.4042815909090907</v>
      </c>
      <c r="M78" s="90">
        <f t="shared" si="29"/>
        <v>5.7184650000000004E-2</v>
      </c>
      <c r="N78" s="90">
        <f t="shared" si="30"/>
        <v>0.11398431000000003</v>
      </c>
      <c r="O78" s="90">
        <f t="shared" si="31"/>
        <v>0.13437368</v>
      </c>
      <c r="P78" s="86"/>
      <c r="Q78" s="90">
        <f t="shared" si="33"/>
        <v>6.0482466666666679E-2</v>
      </c>
      <c r="R78" s="90">
        <f t="shared" ref="R78:S80" si="36">AVERAGE(N76:N78)</f>
        <v>0.11967149333333334</v>
      </c>
      <c r="S78" s="90">
        <f t="shared" si="36"/>
        <v>0.14079153666666669</v>
      </c>
      <c r="T78" s="91"/>
      <c r="U78" s="92">
        <v>0.20085596999999999</v>
      </c>
    </row>
    <row r="79" spans="1:21">
      <c r="A79" s="10">
        <v>37012</v>
      </c>
      <c r="B79" s="86">
        <v>0.27367863999999997</v>
      </c>
      <c r="C79" s="87"/>
      <c r="D79" s="86">
        <v>0.31586167999999998</v>
      </c>
      <c r="E79" s="86">
        <v>0.36756480000000002</v>
      </c>
      <c r="F79" s="86">
        <v>0.25634721999999999</v>
      </c>
      <c r="G79" s="86"/>
      <c r="H79" s="86">
        <v>0.21094948999999999</v>
      </c>
      <c r="I79" s="86">
        <v>0.34688074000000002</v>
      </c>
      <c r="J79" s="88"/>
      <c r="K79" s="86">
        <v>4.2999999999999997E-2</v>
      </c>
      <c r="L79" s="89">
        <f t="shared" si="28"/>
        <v>6.3646195348837207</v>
      </c>
      <c r="M79" s="90">
        <f t="shared" si="29"/>
        <v>5.9514459999999991E-2</v>
      </c>
      <c r="N79" s="90">
        <f t="shared" si="30"/>
        <v>0.11121758000000004</v>
      </c>
      <c r="O79" s="90">
        <f t="shared" si="31"/>
        <v>0.13593125000000003</v>
      </c>
      <c r="P79" s="86"/>
      <c r="Q79" s="90">
        <f t="shared" si="33"/>
        <v>6.1512240000000017E-2</v>
      </c>
      <c r="R79" s="90">
        <f t="shared" si="36"/>
        <v>0.11704922666666669</v>
      </c>
      <c r="S79" s="90">
        <f t="shared" si="36"/>
        <v>0.13592530333333333</v>
      </c>
      <c r="T79" s="91"/>
      <c r="U79" s="92">
        <v>0.20040769999999999</v>
      </c>
    </row>
    <row r="80" spans="1:21">
      <c r="A80" s="10">
        <v>37043</v>
      </c>
      <c r="B80" s="86">
        <v>0.27706785</v>
      </c>
      <c r="C80" s="87"/>
      <c r="D80" s="86">
        <v>0.34475645999999999</v>
      </c>
      <c r="E80" s="86">
        <v>0.35239942000000002</v>
      </c>
      <c r="F80" s="86">
        <v>0.25695549000000001</v>
      </c>
      <c r="G80" s="86"/>
      <c r="H80" s="86">
        <v>0.21524893</v>
      </c>
      <c r="I80" s="86">
        <v>0.35291049000000002</v>
      </c>
      <c r="J80" s="88"/>
      <c r="K80" s="86">
        <v>4.4999999999999998E-2</v>
      </c>
      <c r="L80" s="89">
        <f t="shared" si="28"/>
        <v>6.1570633333333333</v>
      </c>
      <c r="M80" s="90">
        <f t="shared" si="29"/>
        <v>8.7800969999999978E-2</v>
      </c>
      <c r="N80" s="90">
        <f t="shared" si="30"/>
        <v>9.544393000000001E-2</v>
      </c>
      <c r="O80" s="90">
        <f t="shared" si="31"/>
        <v>0.13766156000000002</v>
      </c>
      <c r="P80" s="86"/>
      <c r="Q80" s="90">
        <f t="shared" si="33"/>
        <v>6.816669333333332E-2</v>
      </c>
      <c r="R80" s="90">
        <f t="shared" si="36"/>
        <v>0.10688194000000002</v>
      </c>
      <c r="S80" s="90">
        <f t="shared" si="36"/>
        <v>0.13598883</v>
      </c>
      <c r="T80" s="91"/>
      <c r="U80" s="92">
        <v>0.19968370999999999</v>
      </c>
    </row>
    <row r="81" spans="1:21">
      <c r="A81" s="10">
        <v>37073</v>
      </c>
      <c r="B81" s="86">
        <v>0.27548228000000002</v>
      </c>
      <c r="C81" s="87"/>
      <c r="D81" s="86">
        <v>0.33097513000000001</v>
      </c>
      <c r="E81" s="86">
        <v>0.35187884000000003</v>
      </c>
      <c r="F81" s="86">
        <v>0.25789574999999998</v>
      </c>
      <c r="G81" s="86"/>
      <c r="H81" s="86">
        <v>0.21034240000000001</v>
      </c>
      <c r="I81" s="86">
        <v>0.35350882</v>
      </c>
      <c r="J81" s="88"/>
      <c r="K81" s="86">
        <v>4.5999999999999999E-2</v>
      </c>
      <c r="L81" s="89">
        <f t="shared" si="28"/>
        <v>5.9887452173913047</v>
      </c>
      <c r="M81" s="90">
        <f t="shared" si="29"/>
        <v>7.3079380000000027E-2</v>
      </c>
      <c r="N81" s="90">
        <f t="shared" si="30"/>
        <v>9.3983090000000047E-2</v>
      </c>
      <c r="O81" s="90">
        <f t="shared" si="31"/>
        <v>0.14316641999999999</v>
      </c>
      <c r="P81" s="86"/>
      <c r="Q81" s="90">
        <f t="shared" si="33"/>
        <v>7.3464936666666661E-2</v>
      </c>
      <c r="R81" s="90">
        <f t="shared" ref="R81:S83" si="37">AVERAGE(N79:N81)</f>
        <v>0.10021486666666669</v>
      </c>
      <c r="S81" s="90">
        <f t="shared" si="37"/>
        <v>0.13891974333333335</v>
      </c>
      <c r="T81" s="91"/>
      <c r="U81" s="92">
        <v>0.20275638000000001</v>
      </c>
    </row>
    <row r="82" spans="1:21">
      <c r="A82" s="10">
        <v>37104</v>
      </c>
      <c r="B82" s="86">
        <v>0.27353032999999999</v>
      </c>
      <c r="C82" s="87"/>
      <c r="D82" s="86">
        <v>0.31900355000000002</v>
      </c>
      <c r="E82" s="86">
        <v>0.37053815000000001</v>
      </c>
      <c r="F82" s="86">
        <v>0.25367656999999999</v>
      </c>
      <c r="G82" s="86"/>
      <c r="H82" s="86">
        <v>0.21052907000000001</v>
      </c>
      <c r="I82" s="86">
        <v>0.34919109999999998</v>
      </c>
      <c r="J82" s="88"/>
      <c r="K82" s="86">
        <v>4.9000000000000002E-2</v>
      </c>
      <c r="L82" s="89">
        <f t="shared" si="28"/>
        <v>5.5822516326530609</v>
      </c>
      <c r="M82" s="90">
        <f t="shared" si="29"/>
        <v>6.5326980000000034E-2</v>
      </c>
      <c r="N82" s="90">
        <f t="shared" si="30"/>
        <v>0.11686158000000002</v>
      </c>
      <c r="O82" s="90">
        <f t="shared" si="31"/>
        <v>0.13866202999999996</v>
      </c>
      <c r="P82" s="86"/>
      <c r="Q82" s="90">
        <f t="shared" si="33"/>
        <v>7.5402443333333347E-2</v>
      </c>
      <c r="R82" s="90">
        <f t="shared" si="37"/>
        <v>0.10209620000000003</v>
      </c>
      <c r="S82" s="90">
        <f t="shared" si="37"/>
        <v>0.13983000333333331</v>
      </c>
      <c r="T82" s="91"/>
      <c r="U82" s="92">
        <v>0.20357453</v>
      </c>
    </row>
    <row r="83" spans="1:21">
      <c r="A83" s="10">
        <v>37135</v>
      </c>
      <c r="B83" s="86">
        <v>0.28311394000000001</v>
      </c>
      <c r="C83" s="87"/>
      <c r="D83" s="86">
        <v>0.32193568</v>
      </c>
      <c r="E83" s="86">
        <v>0.38312961000000001</v>
      </c>
      <c r="F83" s="86">
        <v>0.26261050000000002</v>
      </c>
      <c r="G83" s="86"/>
      <c r="H83" s="86">
        <v>0.21659136000000001</v>
      </c>
      <c r="I83" s="86">
        <v>0.35688133</v>
      </c>
      <c r="J83" s="88"/>
      <c r="K83" s="86">
        <v>0.05</v>
      </c>
      <c r="L83" s="89">
        <f t="shared" si="28"/>
        <v>5.6622788000000002</v>
      </c>
      <c r="M83" s="90">
        <f t="shared" si="29"/>
        <v>5.9325179999999977E-2</v>
      </c>
      <c r="N83" s="90">
        <f t="shared" si="30"/>
        <v>0.12051910999999998</v>
      </c>
      <c r="O83" s="90">
        <f t="shared" si="31"/>
        <v>0.14028996999999999</v>
      </c>
      <c r="P83" s="86"/>
      <c r="Q83" s="90">
        <f t="shared" si="33"/>
        <v>6.5910513333333351E-2</v>
      </c>
      <c r="R83" s="90">
        <f t="shared" si="37"/>
        <v>0.11045459333333335</v>
      </c>
      <c r="S83" s="90">
        <f t="shared" si="37"/>
        <v>0.14070613999999998</v>
      </c>
      <c r="T83" s="91"/>
      <c r="U83" s="92">
        <v>0.20848549999999999</v>
      </c>
    </row>
    <row r="84" spans="1:21">
      <c r="A84" s="10">
        <v>37165</v>
      </c>
      <c r="B84" s="86">
        <v>0.28112913</v>
      </c>
      <c r="C84" s="87"/>
      <c r="D84" s="86">
        <v>0.31670756</v>
      </c>
      <c r="E84" s="86">
        <v>0.38229097000000001</v>
      </c>
      <c r="F84" s="86">
        <v>0.26053461999999999</v>
      </c>
      <c r="G84" s="86"/>
      <c r="H84" s="86">
        <v>0.21752361000000001</v>
      </c>
      <c r="I84" s="86">
        <v>0.35258653000000001</v>
      </c>
      <c r="J84" s="88"/>
      <c r="K84" s="86">
        <v>5.2999999999999999E-2</v>
      </c>
      <c r="L84" s="89">
        <f t="shared" si="28"/>
        <v>5.3043232075471698</v>
      </c>
      <c r="M84" s="90">
        <f t="shared" si="29"/>
        <v>5.6172940000000005E-2</v>
      </c>
      <c r="N84" s="90">
        <f t="shared" si="30"/>
        <v>0.12175635000000001</v>
      </c>
      <c r="O84" s="90">
        <f t="shared" si="31"/>
        <v>0.13506292</v>
      </c>
      <c r="P84" s="86"/>
      <c r="Q84" s="90">
        <f t="shared" si="33"/>
        <v>6.0275033333333339E-2</v>
      </c>
      <c r="R84" s="90">
        <f t="shared" ref="R84:S86" si="38">AVERAGE(N82:N84)</f>
        <v>0.11971234666666668</v>
      </c>
      <c r="S84" s="90">
        <f t="shared" si="38"/>
        <v>0.13800497333333331</v>
      </c>
      <c r="T84" s="91"/>
      <c r="U84" s="92">
        <v>0.20740839999999999</v>
      </c>
    </row>
    <row r="85" spans="1:21">
      <c r="A85" s="10">
        <v>37196</v>
      </c>
      <c r="B85" s="86">
        <v>0.28125462000000001</v>
      </c>
      <c r="C85" s="87"/>
      <c r="D85" s="86">
        <v>0.32920389</v>
      </c>
      <c r="E85" s="86">
        <v>0.36416977</v>
      </c>
      <c r="F85" s="86">
        <v>0.25979008999999997</v>
      </c>
      <c r="G85" s="86"/>
      <c r="H85" s="86">
        <v>0.21613950000000001</v>
      </c>
      <c r="I85" s="86">
        <v>0.35546111000000002</v>
      </c>
      <c r="J85" s="88"/>
      <c r="K85" s="86">
        <v>5.5E-2</v>
      </c>
      <c r="L85" s="89">
        <f t="shared" si="28"/>
        <v>5.1137203636363635</v>
      </c>
      <c r="M85" s="90">
        <f t="shared" si="29"/>
        <v>6.9413800000000025E-2</v>
      </c>
      <c r="N85" s="90">
        <f t="shared" si="30"/>
        <v>0.10437968000000003</v>
      </c>
      <c r="O85" s="90">
        <f t="shared" si="31"/>
        <v>0.13932161000000001</v>
      </c>
      <c r="P85" s="86"/>
      <c r="Q85" s="90">
        <f t="shared" si="33"/>
        <v>6.1637306666666669E-2</v>
      </c>
      <c r="R85" s="90">
        <f t="shared" si="38"/>
        <v>0.11555171333333335</v>
      </c>
      <c r="S85" s="90">
        <f t="shared" si="38"/>
        <v>0.13822483333333332</v>
      </c>
      <c r="T85" s="91"/>
      <c r="U85" s="92">
        <v>0.20538695000000001</v>
      </c>
    </row>
    <row r="86" spans="1:21">
      <c r="A86" s="10">
        <v>37226</v>
      </c>
      <c r="B86" s="86">
        <v>0.28422891</v>
      </c>
      <c r="C86" s="87"/>
      <c r="D86" s="86">
        <v>0.33152371000000003</v>
      </c>
      <c r="E86" s="86">
        <v>0.36872538999999999</v>
      </c>
      <c r="F86" s="86">
        <v>0.26519837000000002</v>
      </c>
      <c r="G86" s="86"/>
      <c r="H86" s="86">
        <v>0.2205319</v>
      </c>
      <c r="I86" s="86">
        <v>0.35610591000000003</v>
      </c>
      <c r="J86" s="88"/>
      <c r="K86" s="86">
        <v>5.7000000000000002E-2</v>
      </c>
      <c r="L86" s="89">
        <f t="shared" si="28"/>
        <v>4.9864721052631573</v>
      </c>
      <c r="M86" s="90">
        <f t="shared" si="29"/>
        <v>6.632534000000001E-2</v>
      </c>
      <c r="N86" s="90">
        <f t="shared" si="30"/>
        <v>0.10352701999999997</v>
      </c>
      <c r="O86" s="90">
        <f t="shared" si="31"/>
        <v>0.13557401000000002</v>
      </c>
      <c r="P86" s="86"/>
      <c r="Q86" s="90">
        <f t="shared" si="33"/>
        <v>6.3970693333333342E-2</v>
      </c>
      <c r="R86" s="90">
        <f t="shared" si="38"/>
        <v>0.10988768333333333</v>
      </c>
      <c r="S86" s="90">
        <f t="shared" si="38"/>
        <v>0.13665284666666669</v>
      </c>
      <c r="T86" s="91"/>
      <c r="U86" s="92">
        <v>0.21116235999999999</v>
      </c>
    </row>
    <row r="87" spans="1:21">
      <c r="A87" s="10">
        <v>37257</v>
      </c>
      <c r="B87" s="86">
        <v>0.28327612000000002</v>
      </c>
      <c r="C87" s="87"/>
      <c r="D87" s="86">
        <v>0.32792648000000002</v>
      </c>
      <c r="E87" s="86">
        <v>0.37066624999999997</v>
      </c>
      <c r="F87" s="86">
        <v>0.26487090000000002</v>
      </c>
      <c r="G87" s="86"/>
      <c r="H87" s="86">
        <v>0.22411979000000001</v>
      </c>
      <c r="I87" s="86">
        <v>0.35252459000000003</v>
      </c>
      <c r="J87" s="88"/>
      <c r="K87" s="86">
        <v>5.7000000000000002E-2</v>
      </c>
      <c r="L87" s="89">
        <f t="shared" si="28"/>
        <v>4.9697564912280701</v>
      </c>
      <c r="M87" s="90">
        <f t="shared" si="29"/>
        <v>6.305558E-2</v>
      </c>
      <c r="N87" s="90">
        <f t="shared" si="30"/>
        <v>0.10579534999999995</v>
      </c>
      <c r="O87" s="90">
        <f t="shared" si="31"/>
        <v>0.12840480000000001</v>
      </c>
      <c r="P87" s="86"/>
      <c r="Q87" s="90">
        <f t="shared" si="33"/>
        <v>6.6264906666666679E-2</v>
      </c>
      <c r="R87" s="90">
        <f t="shared" ref="R87:S89" si="39">AVERAGE(N85:N87)</f>
        <v>0.10456734999999999</v>
      </c>
      <c r="S87" s="90">
        <f t="shared" si="39"/>
        <v>0.13443347333333333</v>
      </c>
      <c r="T87" s="91"/>
      <c r="U87" s="92">
        <v>0.20901528</v>
      </c>
    </row>
    <row r="88" spans="1:21">
      <c r="A88" s="10">
        <v>37288</v>
      </c>
      <c r="B88" s="86">
        <v>0.28672067000000001</v>
      </c>
      <c r="C88" s="87"/>
      <c r="D88" s="86">
        <v>0.34032602000000001</v>
      </c>
      <c r="E88" s="86">
        <v>0.37955261000000001</v>
      </c>
      <c r="F88" s="86">
        <v>0.26240279999999999</v>
      </c>
      <c r="G88" s="86"/>
      <c r="H88" s="86">
        <v>0.22207166</v>
      </c>
      <c r="I88" s="86">
        <v>0.35787342</v>
      </c>
      <c r="J88" s="88"/>
      <c r="K88" s="86">
        <v>5.7000000000000002E-2</v>
      </c>
      <c r="L88" s="89">
        <f t="shared" si="28"/>
        <v>5.0301871929824564</v>
      </c>
      <c r="M88" s="90">
        <f t="shared" si="29"/>
        <v>7.7923220000000015E-2</v>
      </c>
      <c r="N88" s="90">
        <f t="shared" si="30"/>
        <v>0.11714981000000002</v>
      </c>
      <c r="O88" s="90">
        <f t="shared" si="31"/>
        <v>0.13580175999999999</v>
      </c>
      <c r="P88" s="86"/>
      <c r="Q88" s="90">
        <f t="shared" si="33"/>
        <v>6.9101380000000004E-2</v>
      </c>
      <c r="R88" s="90">
        <f t="shared" si="39"/>
        <v>0.10882405999999999</v>
      </c>
      <c r="S88" s="90">
        <f t="shared" si="39"/>
        <v>0.13326019</v>
      </c>
      <c r="T88" s="91"/>
      <c r="U88" s="92">
        <v>0.21482777</v>
      </c>
    </row>
    <row r="89" spans="1:21">
      <c r="A89" s="10">
        <v>37316</v>
      </c>
      <c r="B89" s="86">
        <v>0.29199192000000002</v>
      </c>
      <c r="C89" s="87"/>
      <c r="D89" s="86">
        <v>0.34051535999999999</v>
      </c>
      <c r="E89" s="86">
        <v>0.37191509</v>
      </c>
      <c r="F89" s="86">
        <v>0.27132529999999999</v>
      </c>
      <c r="G89" s="86"/>
      <c r="H89" s="86">
        <v>0.22767456999999999</v>
      </c>
      <c r="I89" s="86">
        <v>0.36346847999999998</v>
      </c>
      <c r="J89" s="88"/>
      <c r="K89" s="86">
        <v>5.7000000000000002E-2</v>
      </c>
      <c r="L89" s="89">
        <f t="shared" si="28"/>
        <v>5.1226652631578951</v>
      </c>
      <c r="M89" s="90">
        <f t="shared" si="29"/>
        <v>6.9190059999999998E-2</v>
      </c>
      <c r="N89" s="90">
        <f t="shared" si="30"/>
        <v>0.10058979000000001</v>
      </c>
      <c r="O89" s="90">
        <f t="shared" si="31"/>
        <v>0.13579390999999999</v>
      </c>
      <c r="P89" s="86"/>
      <c r="Q89" s="90">
        <f t="shared" si="33"/>
        <v>7.0056286666666676E-2</v>
      </c>
      <c r="R89" s="90">
        <f t="shared" si="39"/>
        <v>0.10784498333333332</v>
      </c>
      <c r="S89" s="90">
        <f t="shared" si="39"/>
        <v>0.13333348999999997</v>
      </c>
      <c r="T89" s="91"/>
      <c r="U89" s="92">
        <v>0.21453157</v>
      </c>
    </row>
    <row r="90" spans="1:21">
      <c r="A90" s="10">
        <v>37347</v>
      </c>
      <c r="B90" s="86">
        <v>0.27888384999999999</v>
      </c>
      <c r="C90" s="87"/>
      <c r="D90" s="86">
        <v>0.31987812999999998</v>
      </c>
      <c r="E90" s="86">
        <v>0.36545010999999999</v>
      </c>
      <c r="F90" s="86">
        <v>0.26220672</v>
      </c>
      <c r="G90" s="86"/>
      <c r="H90" s="86">
        <v>0.21267483000000001</v>
      </c>
      <c r="I90" s="86">
        <v>0.35600936999999999</v>
      </c>
      <c r="J90" s="88"/>
      <c r="K90" s="86">
        <v>5.9000000000000004E-2</v>
      </c>
      <c r="L90" s="89">
        <f t="shared" si="28"/>
        <v>4.7268449152542367</v>
      </c>
      <c r="M90" s="90">
        <f t="shared" si="29"/>
        <v>5.7671409999999979E-2</v>
      </c>
      <c r="N90" s="90">
        <f t="shared" si="30"/>
        <v>0.10324338999999999</v>
      </c>
      <c r="O90" s="90">
        <f t="shared" si="31"/>
        <v>0.14333453999999998</v>
      </c>
      <c r="P90" s="86"/>
      <c r="Q90" s="90">
        <f t="shared" si="33"/>
        <v>6.826156333333333E-2</v>
      </c>
      <c r="R90" s="90">
        <f t="shared" ref="R90:S92" si="40">AVERAGE(N88:N90)</f>
        <v>0.10699433000000001</v>
      </c>
      <c r="S90" s="90">
        <f t="shared" si="40"/>
        <v>0.13831006999999998</v>
      </c>
      <c r="T90" s="91"/>
      <c r="U90" s="92">
        <v>0.20505177999999999</v>
      </c>
    </row>
    <row r="91" spans="1:21">
      <c r="A91" s="10">
        <v>37377</v>
      </c>
      <c r="B91" s="86">
        <v>0.28428797</v>
      </c>
      <c r="C91" s="87"/>
      <c r="D91" s="86">
        <v>0.32250773999999999</v>
      </c>
      <c r="E91" s="86">
        <v>0.35314289999999998</v>
      </c>
      <c r="F91" s="86">
        <v>0.26906079999999999</v>
      </c>
      <c r="G91" s="86"/>
      <c r="H91" s="86">
        <v>0.22519765</v>
      </c>
      <c r="I91" s="86">
        <v>0.35424791</v>
      </c>
      <c r="J91" s="88"/>
      <c r="K91" s="86">
        <v>5.7999999999999996E-2</v>
      </c>
      <c r="L91" s="89">
        <f t="shared" si="28"/>
        <v>4.9015167241379318</v>
      </c>
      <c r="M91" s="90">
        <f t="shared" si="29"/>
        <v>5.3446939999999998E-2</v>
      </c>
      <c r="N91" s="90">
        <f t="shared" si="30"/>
        <v>8.4082099999999993E-2</v>
      </c>
      <c r="O91" s="90">
        <f t="shared" si="31"/>
        <v>0.12905026</v>
      </c>
      <c r="P91" s="86"/>
      <c r="Q91" s="90">
        <f t="shared" si="33"/>
        <v>6.0102803333333323E-2</v>
      </c>
      <c r="R91" s="90">
        <f t="shared" si="40"/>
        <v>9.5971760000000003E-2</v>
      </c>
      <c r="S91" s="90">
        <f t="shared" si="40"/>
        <v>0.13605956999999999</v>
      </c>
      <c r="T91" s="91"/>
      <c r="U91" s="92">
        <v>0.21115142000000001</v>
      </c>
    </row>
    <row r="92" spans="1:21">
      <c r="A92" s="10">
        <v>37408</v>
      </c>
      <c r="B92" s="86">
        <v>0.28623575000000001</v>
      </c>
      <c r="C92" s="87"/>
      <c r="D92" s="86">
        <v>0.32973213000000001</v>
      </c>
      <c r="E92" s="86">
        <v>0.36807037999999997</v>
      </c>
      <c r="F92" s="86">
        <v>0.26738257999999998</v>
      </c>
      <c r="G92" s="86"/>
      <c r="H92" s="86">
        <v>0.22771282000000001</v>
      </c>
      <c r="I92" s="86">
        <v>0.35568105</v>
      </c>
      <c r="J92" s="88"/>
      <c r="K92" s="86">
        <v>5.7999999999999996E-2</v>
      </c>
      <c r="L92" s="89">
        <f t="shared" si="28"/>
        <v>4.9350991379310347</v>
      </c>
      <c r="M92" s="90">
        <f t="shared" si="29"/>
        <v>6.2349550000000031E-2</v>
      </c>
      <c r="N92" s="90">
        <f t="shared" si="30"/>
        <v>0.10068779999999999</v>
      </c>
      <c r="O92" s="90">
        <f t="shared" si="31"/>
        <v>0.12796822999999999</v>
      </c>
      <c r="P92" s="86"/>
      <c r="Q92" s="90">
        <f t="shared" si="33"/>
        <v>5.7822633333333338E-2</v>
      </c>
      <c r="R92" s="90">
        <f t="shared" si="40"/>
        <v>9.6004429999999988E-2</v>
      </c>
      <c r="S92" s="90">
        <f t="shared" si="40"/>
        <v>0.13345101000000001</v>
      </c>
      <c r="T92" s="91"/>
      <c r="U92" s="92">
        <v>0.20860124999999999</v>
      </c>
    </row>
    <row r="93" spans="1:21">
      <c r="A93" s="10">
        <v>37438</v>
      </c>
      <c r="B93" s="86">
        <v>0.28741791</v>
      </c>
      <c r="C93" s="87"/>
      <c r="D93" s="86">
        <v>0.33259638000000002</v>
      </c>
      <c r="E93" s="86">
        <v>0.38265177</v>
      </c>
      <c r="F93" s="86">
        <v>0.26793415999999998</v>
      </c>
      <c r="G93" s="86"/>
      <c r="H93" s="86">
        <v>0.22560925000000001</v>
      </c>
      <c r="I93" s="86">
        <v>0.36015828</v>
      </c>
      <c r="J93" s="88"/>
      <c r="K93" s="86">
        <v>5.7999999999999996E-2</v>
      </c>
      <c r="L93" s="89">
        <f t="shared" si="28"/>
        <v>4.9554812068965521</v>
      </c>
      <c r="M93" s="90">
        <f t="shared" si="29"/>
        <v>6.4662220000000048E-2</v>
      </c>
      <c r="N93" s="90">
        <f t="shared" si="30"/>
        <v>0.11471761000000003</v>
      </c>
      <c r="O93" s="90">
        <f t="shared" si="31"/>
        <v>0.13454902999999999</v>
      </c>
      <c r="P93" s="86"/>
      <c r="Q93" s="90">
        <f t="shared" si="33"/>
        <v>6.0152903333333362E-2</v>
      </c>
      <c r="R93" s="90">
        <f t="shared" ref="R93:S95" si="41">AVERAGE(N91:N93)</f>
        <v>9.9829170000000009E-2</v>
      </c>
      <c r="S93" s="90">
        <f t="shared" si="41"/>
        <v>0.13052250666666665</v>
      </c>
      <c r="T93" s="91"/>
      <c r="U93" s="92">
        <v>0.21239093000000001</v>
      </c>
    </row>
    <row r="94" spans="1:21">
      <c r="A94" s="10">
        <v>37469</v>
      </c>
      <c r="B94" s="86">
        <v>0.28727325999999997</v>
      </c>
      <c r="C94" s="87"/>
      <c r="D94" s="86">
        <v>0.34053768000000001</v>
      </c>
      <c r="E94" s="86">
        <v>0.35965841999999998</v>
      </c>
      <c r="F94" s="86">
        <v>0.26746055000000002</v>
      </c>
      <c r="G94" s="86"/>
      <c r="H94" s="86">
        <v>0.22561658000000001</v>
      </c>
      <c r="I94" s="86">
        <v>0.35943565</v>
      </c>
      <c r="J94" s="88"/>
      <c r="K94" s="86">
        <v>5.7000000000000002E-2</v>
      </c>
      <c r="L94" s="89">
        <f t="shared" si="28"/>
        <v>5.0398817543859646</v>
      </c>
      <c r="M94" s="90">
        <f t="shared" si="29"/>
        <v>7.307712999999999E-2</v>
      </c>
      <c r="N94" s="90">
        <f t="shared" si="30"/>
        <v>9.219786999999996E-2</v>
      </c>
      <c r="O94" s="90">
        <f t="shared" si="31"/>
        <v>0.13381906999999998</v>
      </c>
      <c r="P94" s="86"/>
      <c r="Q94" s="90">
        <f t="shared" si="33"/>
        <v>6.6696300000000028E-2</v>
      </c>
      <c r="R94" s="90">
        <f t="shared" si="41"/>
        <v>0.10253442666666666</v>
      </c>
      <c r="S94" s="90">
        <f t="shared" si="41"/>
        <v>0.13211210999999998</v>
      </c>
      <c r="T94" s="91"/>
      <c r="U94" s="92">
        <v>0.21125996</v>
      </c>
    </row>
    <row r="95" spans="1:21">
      <c r="A95" s="10">
        <v>37500</v>
      </c>
      <c r="B95" s="86">
        <v>0.28618194000000002</v>
      </c>
      <c r="C95" s="87"/>
      <c r="D95" s="86">
        <v>0.3378216</v>
      </c>
      <c r="E95" s="86">
        <v>0.34308882000000002</v>
      </c>
      <c r="F95" s="86">
        <v>0.27026740999999999</v>
      </c>
      <c r="G95" s="86"/>
      <c r="H95" s="86">
        <v>0.22003983999999999</v>
      </c>
      <c r="I95" s="86">
        <v>0.36040562999999998</v>
      </c>
      <c r="J95" s="88"/>
      <c r="K95" s="86">
        <v>5.7000000000000002E-2</v>
      </c>
      <c r="L95" s="89">
        <f t="shared" si="28"/>
        <v>5.0207357894736848</v>
      </c>
      <c r="M95" s="90">
        <f t="shared" si="29"/>
        <v>6.7554190000000014E-2</v>
      </c>
      <c r="N95" s="90">
        <f t="shared" si="30"/>
        <v>7.2821410000000031E-2</v>
      </c>
      <c r="O95" s="90">
        <f t="shared" si="31"/>
        <v>0.14036578999999999</v>
      </c>
      <c r="P95" s="86"/>
      <c r="Q95" s="90">
        <f t="shared" si="33"/>
        <v>6.8431180000000022E-2</v>
      </c>
      <c r="R95" s="90">
        <f t="shared" si="41"/>
        <v>9.324563000000001E-2</v>
      </c>
      <c r="S95" s="90">
        <f t="shared" si="41"/>
        <v>0.13624463000000001</v>
      </c>
      <c r="T95" s="91"/>
      <c r="U95" s="92">
        <v>0.21193268000000001</v>
      </c>
    </row>
    <row r="96" spans="1:21">
      <c r="A96" s="10">
        <v>37530</v>
      </c>
      <c r="B96" s="86">
        <v>0.29162821999999999</v>
      </c>
      <c r="C96" s="87"/>
      <c r="D96" s="86">
        <v>0.34432286000000001</v>
      </c>
      <c r="E96" s="86">
        <v>0.37039592999999998</v>
      </c>
      <c r="F96" s="86">
        <v>0.27016174999999998</v>
      </c>
      <c r="G96" s="86"/>
      <c r="H96" s="86">
        <v>0.23063935999999999</v>
      </c>
      <c r="I96" s="86">
        <v>0.36046704000000002</v>
      </c>
      <c r="J96" s="88"/>
      <c r="K96" s="86">
        <v>5.7000000000000002E-2</v>
      </c>
      <c r="L96" s="89">
        <f t="shared" si="28"/>
        <v>5.1162845614035088</v>
      </c>
      <c r="M96" s="90">
        <f t="shared" si="29"/>
        <v>7.416111000000003E-2</v>
      </c>
      <c r="N96" s="90">
        <f t="shared" si="30"/>
        <v>0.10023418000000001</v>
      </c>
      <c r="O96" s="90">
        <f t="shared" si="31"/>
        <v>0.12982768000000003</v>
      </c>
      <c r="P96" s="86"/>
      <c r="Q96" s="90">
        <f t="shared" si="33"/>
        <v>7.1597476666666673E-2</v>
      </c>
      <c r="R96" s="90">
        <f t="shared" ref="R96:S98" si="42">AVERAGE(N94:N96)</f>
        <v>8.8417819999999994E-2</v>
      </c>
      <c r="S96" s="90">
        <f t="shared" si="42"/>
        <v>0.13467084666666665</v>
      </c>
      <c r="T96" s="91"/>
      <c r="U96" s="92">
        <v>0.21464543999999999</v>
      </c>
    </row>
    <row r="97" spans="1:21">
      <c r="A97" s="10">
        <v>37561</v>
      </c>
      <c r="B97" s="86">
        <v>0.28368247000000002</v>
      </c>
      <c r="C97" s="87"/>
      <c r="D97" s="86">
        <v>0.33248232</v>
      </c>
      <c r="E97" s="86">
        <v>0.35315837</v>
      </c>
      <c r="F97" s="86">
        <v>0.26578343999999998</v>
      </c>
      <c r="G97" s="86"/>
      <c r="H97" s="86">
        <v>0.22117152000000001</v>
      </c>
      <c r="I97" s="86">
        <v>0.35481346000000002</v>
      </c>
      <c r="J97" s="88"/>
      <c r="K97" s="86">
        <v>5.9000000000000004E-2</v>
      </c>
      <c r="L97" s="89">
        <f t="shared" si="28"/>
        <v>4.808177457627119</v>
      </c>
      <c r="M97" s="90">
        <f t="shared" si="29"/>
        <v>6.6698880000000016E-2</v>
      </c>
      <c r="N97" s="90">
        <f t="shared" si="30"/>
        <v>8.7374930000000017E-2</v>
      </c>
      <c r="O97" s="90">
        <f t="shared" si="31"/>
        <v>0.13364194000000001</v>
      </c>
      <c r="P97" s="86"/>
      <c r="Q97" s="90">
        <f t="shared" si="33"/>
        <v>6.9471393333333353E-2</v>
      </c>
      <c r="R97" s="90">
        <f t="shared" si="42"/>
        <v>8.6810173333333351E-2</v>
      </c>
      <c r="S97" s="90">
        <f t="shared" si="42"/>
        <v>0.13461180333333336</v>
      </c>
      <c r="T97" s="91"/>
      <c r="U97" s="92">
        <v>0.20950368999999999</v>
      </c>
    </row>
    <row r="98" spans="1:21">
      <c r="A98" s="10">
        <v>37591</v>
      </c>
      <c r="B98" s="86">
        <v>0.28515301999999998</v>
      </c>
      <c r="C98" s="87"/>
      <c r="D98" s="86">
        <v>0.33981293000000001</v>
      </c>
      <c r="E98" s="86">
        <v>0.35090561999999997</v>
      </c>
      <c r="F98" s="86">
        <v>0.26684965999999999</v>
      </c>
      <c r="G98" s="86"/>
      <c r="H98" s="86">
        <v>0.22179077</v>
      </c>
      <c r="I98" s="86">
        <v>0.35808050000000002</v>
      </c>
      <c r="J98" s="88"/>
      <c r="K98" s="86">
        <v>0.06</v>
      </c>
      <c r="L98" s="89">
        <f t="shared" si="28"/>
        <v>4.7525503333333328</v>
      </c>
      <c r="M98" s="90">
        <f t="shared" si="29"/>
        <v>7.2963270000000024E-2</v>
      </c>
      <c r="N98" s="90">
        <f t="shared" si="30"/>
        <v>8.4055959999999985E-2</v>
      </c>
      <c r="O98" s="90">
        <f t="shared" si="31"/>
        <v>0.13628973000000003</v>
      </c>
      <c r="P98" s="86"/>
      <c r="Q98" s="90">
        <f t="shared" si="33"/>
        <v>7.1274420000000019E-2</v>
      </c>
      <c r="R98" s="90">
        <f t="shared" si="42"/>
        <v>9.0555023333333332E-2</v>
      </c>
      <c r="S98" s="90">
        <f t="shared" si="42"/>
        <v>0.1332531166666667</v>
      </c>
      <c r="T98" s="91"/>
      <c r="U98" s="92">
        <v>0.21519516</v>
      </c>
    </row>
    <row r="99" spans="1:21">
      <c r="A99" s="10">
        <v>37622</v>
      </c>
      <c r="B99" s="86">
        <v>0.28679270000000001</v>
      </c>
      <c r="C99" s="87"/>
      <c r="D99" s="86">
        <v>0.32321918999999999</v>
      </c>
      <c r="E99" s="86">
        <v>0.32873733999999999</v>
      </c>
      <c r="F99" s="86">
        <v>0.27635923000000001</v>
      </c>
      <c r="G99" s="86"/>
      <c r="H99" s="86">
        <v>0.22617287</v>
      </c>
      <c r="I99" s="86">
        <v>0.35722956</v>
      </c>
      <c r="J99" s="88"/>
      <c r="K99" s="86">
        <v>5.7999999999999996E-2</v>
      </c>
      <c r="L99" s="89">
        <f t="shared" si="28"/>
        <v>4.9447017241379312</v>
      </c>
      <c r="M99" s="90">
        <f t="shared" si="29"/>
        <v>4.6859959999999978E-2</v>
      </c>
      <c r="N99" s="90">
        <f t="shared" si="30"/>
        <v>5.2378109999999978E-2</v>
      </c>
      <c r="O99" s="90">
        <f t="shared" si="31"/>
        <v>0.13105669</v>
      </c>
      <c r="P99" s="86"/>
      <c r="Q99" s="90">
        <f t="shared" si="33"/>
        <v>6.2174036666666675E-2</v>
      </c>
      <c r="R99" s="90">
        <f t="shared" ref="R99:S101" si="43">AVERAGE(N97:N99)</f>
        <v>7.4602999999999989E-2</v>
      </c>
      <c r="S99" s="90">
        <f t="shared" si="43"/>
        <v>0.13366278666666667</v>
      </c>
      <c r="T99" s="91"/>
      <c r="U99" s="92">
        <v>0.21216373999999999</v>
      </c>
    </row>
    <row r="100" spans="1:21">
      <c r="A100" s="10">
        <v>37653</v>
      </c>
      <c r="B100" s="86">
        <v>0.28970705000000002</v>
      </c>
      <c r="C100" s="87"/>
      <c r="D100" s="86">
        <v>0.33167217999999998</v>
      </c>
      <c r="E100" s="86">
        <v>0.36340612</v>
      </c>
      <c r="F100" s="86">
        <v>0.26900227999999998</v>
      </c>
      <c r="G100" s="86"/>
      <c r="H100" s="86">
        <v>0.23055745</v>
      </c>
      <c r="I100" s="86">
        <v>0.35544498000000002</v>
      </c>
      <c r="J100" s="88"/>
      <c r="K100" s="86">
        <v>5.9000000000000004E-2</v>
      </c>
      <c r="L100" s="89">
        <f t="shared" si="28"/>
        <v>4.9102889830508474</v>
      </c>
      <c r="M100" s="90">
        <f t="shared" si="29"/>
        <v>6.2669900000000001E-2</v>
      </c>
      <c r="N100" s="90">
        <f t="shared" si="30"/>
        <v>9.4403840000000017E-2</v>
      </c>
      <c r="O100" s="90">
        <f t="shared" si="31"/>
        <v>0.12488753000000002</v>
      </c>
      <c r="P100" s="86"/>
      <c r="Q100" s="90">
        <f t="shared" si="33"/>
        <v>6.0831043333333334E-2</v>
      </c>
      <c r="R100" s="90">
        <f t="shared" si="43"/>
        <v>7.6945969999999989E-2</v>
      </c>
      <c r="S100" s="90">
        <f t="shared" si="43"/>
        <v>0.13074465000000002</v>
      </c>
      <c r="T100" s="91"/>
      <c r="U100" s="92">
        <v>0.2172743</v>
      </c>
    </row>
    <row r="101" spans="1:21">
      <c r="A101" s="10">
        <v>37681</v>
      </c>
      <c r="B101" s="86">
        <v>0.28728968999999999</v>
      </c>
      <c r="C101" s="87"/>
      <c r="D101" s="86">
        <v>0.33384475000000002</v>
      </c>
      <c r="E101" s="86">
        <v>0.35031097</v>
      </c>
      <c r="F101" s="86">
        <v>0.26816543999999998</v>
      </c>
      <c r="G101" s="86"/>
      <c r="H101" s="86">
        <v>0.22606982</v>
      </c>
      <c r="I101" s="86">
        <v>0.35611649000000001</v>
      </c>
      <c r="J101" s="88"/>
      <c r="K101" s="86">
        <v>5.9000000000000004E-2</v>
      </c>
      <c r="L101" s="89">
        <f t="shared" si="28"/>
        <v>4.8693167796610162</v>
      </c>
      <c r="M101" s="90">
        <f t="shared" si="29"/>
        <v>6.5679310000000046E-2</v>
      </c>
      <c r="N101" s="90">
        <f t="shared" si="30"/>
        <v>8.2145530000000022E-2</v>
      </c>
      <c r="O101" s="90">
        <f t="shared" si="31"/>
        <v>0.13004667</v>
      </c>
      <c r="P101" s="86"/>
      <c r="Q101" s="90">
        <f t="shared" si="33"/>
        <v>5.8403056666666675E-2</v>
      </c>
      <c r="R101" s="90">
        <f t="shared" si="43"/>
        <v>7.6309160000000001E-2</v>
      </c>
      <c r="S101" s="90">
        <f t="shared" si="43"/>
        <v>0.12866363000000003</v>
      </c>
      <c r="T101" s="91"/>
      <c r="U101" s="92">
        <v>0.21390039</v>
      </c>
    </row>
    <row r="102" spans="1:21">
      <c r="A102" s="10">
        <v>37712</v>
      </c>
      <c r="B102" s="86">
        <v>0.28443116000000002</v>
      </c>
      <c r="C102" s="87"/>
      <c r="D102" s="86">
        <v>0.32873175999999998</v>
      </c>
      <c r="E102" s="86">
        <v>0.35096222999999999</v>
      </c>
      <c r="F102" s="86">
        <v>0.26672459999999998</v>
      </c>
      <c r="G102" s="86"/>
      <c r="H102" s="86">
        <v>0.22277848</v>
      </c>
      <c r="I102" s="86">
        <v>0.35505255000000002</v>
      </c>
      <c r="J102" s="88"/>
      <c r="K102" s="86">
        <v>0.06</v>
      </c>
      <c r="L102" s="89">
        <f t="shared" si="28"/>
        <v>4.7405193333333342</v>
      </c>
      <c r="M102" s="90">
        <f t="shared" si="29"/>
        <v>6.2007160000000006E-2</v>
      </c>
      <c r="N102" s="90">
        <f t="shared" si="30"/>
        <v>8.4237630000000008E-2</v>
      </c>
      <c r="O102" s="90">
        <f t="shared" si="31"/>
        <v>0.13227407000000002</v>
      </c>
      <c r="P102" s="86"/>
      <c r="Q102" s="90">
        <f t="shared" si="33"/>
        <v>6.3452123333333346E-2</v>
      </c>
      <c r="R102" s="90">
        <f t="shared" ref="R102:S104" si="44">AVERAGE(N100:N102)</f>
        <v>8.692900000000002E-2</v>
      </c>
      <c r="S102" s="90">
        <f t="shared" si="44"/>
        <v>0.12906942333333335</v>
      </c>
      <c r="T102" s="91"/>
      <c r="U102" s="92">
        <v>0.21355376000000001</v>
      </c>
    </row>
    <row r="103" spans="1:21">
      <c r="A103" s="10">
        <v>37742</v>
      </c>
      <c r="B103" s="86">
        <v>0.28602874</v>
      </c>
      <c r="C103" s="87"/>
      <c r="D103" s="86">
        <v>0.32108705999999998</v>
      </c>
      <c r="E103" s="86">
        <v>0.36525723999999998</v>
      </c>
      <c r="F103" s="86">
        <v>0.26871971</v>
      </c>
      <c r="G103" s="86"/>
      <c r="H103" s="86">
        <v>0.22784576000000001</v>
      </c>
      <c r="I103" s="86">
        <v>0.35299415000000001</v>
      </c>
      <c r="J103" s="88"/>
      <c r="K103" s="86">
        <v>6.0999999999999999E-2</v>
      </c>
      <c r="L103" s="89">
        <f t="shared" si="28"/>
        <v>4.6889957377049178</v>
      </c>
      <c r="M103" s="90">
        <f t="shared" si="29"/>
        <v>5.2367349999999979E-2</v>
      </c>
      <c r="N103" s="90">
        <f t="shared" si="30"/>
        <v>9.6537529999999983E-2</v>
      </c>
      <c r="O103" s="90">
        <f t="shared" si="31"/>
        <v>0.12514839</v>
      </c>
      <c r="P103" s="86"/>
      <c r="Q103" s="90">
        <f t="shared" si="33"/>
        <v>6.0017940000000013E-2</v>
      </c>
      <c r="R103" s="90">
        <f t="shared" si="44"/>
        <v>8.764023E-2</v>
      </c>
      <c r="S103" s="90">
        <f t="shared" si="44"/>
        <v>0.12915637666666668</v>
      </c>
      <c r="T103" s="91"/>
      <c r="U103" s="92">
        <v>0.21229675000000001</v>
      </c>
    </row>
    <row r="104" spans="1:21">
      <c r="A104" s="10">
        <v>37773</v>
      </c>
      <c r="B104" s="86">
        <v>0.28811292999999999</v>
      </c>
      <c r="C104" s="87"/>
      <c r="D104" s="86">
        <v>0.33408072</v>
      </c>
      <c r="E104" s="86">
        <v>0.36578153000000002</v>
      </c>
      <c r="F104" s="86">
        <v>0.26727361999999999</v>
      </c>
      <c r="G104" s="86"/>
      <c r="H104" s="86">
        <v>0.22530722</v>
      </c>
      <c r="I104" s="86">
        <v>0.35767917999999999</v>
      </c>
      <c r="J104" s="88"/>
      <c r="K104" s="86">
        <v>6.3E-2</v>
      </c>
      <c r="L104" s="89">
        <f t="shared" si="28"/>
        <v>4.5732211111111107</v>
      </c>
      <c r="M104" s="90">
        <f t="shared" si="29"/>
        <v>6.6807100000000008E-2</v>
      </c>
      <c r="N104" s="90">
        <f t="shared" si="30"/>
        <v>9.8507910000000032E-2</v>
      </c>
      <c r="O104" s="90">
        <f t="shared" si="31"/>
        <v>0.13237195999999998</v>
      </c>
      <c r="P104" s="86"/>
      <c r="Q104" s="90">
        <f t="shared" si="33"/>
        <v>6.0393869999999995E-2</v>
      </c>
      <c r="R104" s="90">
        <f t="shared" si="44"/>
        <v>9.3094356666666669E-2</v>
      </c>
      <c r="S104" s="90">
        <f t="shared" si="44"/>
        <v>0.12993147333333332</v>
      </c>
      <c r="T104" s="91"/>
      <c r="U104" s="92">
        <v>0.21942128999999999</v>
      </c>
    </row>
    <row r="105" spans="1:21">
      <c r="A105" s="10">
        <v>37803</v>
      </c>
      <c r="B105" s="86">
        <v>0.28311186999999999</v>
      </c>
      <c r="C105" s="87"/>
      <c r="D105" s="86">
        <v>0.33120564000000002</v>
      </c>
      <c r="E105" s="86">
        <v>0.33059288999999997</v>
      </c>
      <c r="F105" s="86">
        <v>0.26844328000000001</v>
      </c>
      <c r="G105" s="86"/>
      <c r="H105" s="86">
        <v>0.22124024</v>
      </c>
      <c r="I105" s="86">
        <v>0.35463725000000001</v>
      </c>
      <c r="J105" s="88"/>
      <c r="K105" s="86">
        <v>6.2E-2</v>
      </c>
      <c r="L105" s="89">
        <f t="shared" si="28"/>
        <v>4.5663204838709675</v>
      </c>
      <c r="M105" s="90">
        <f t="shared" si="29"/>
        <v>6.2762360000000017E-2</v>
      </c>
      <c r="N105" s="90">
        <f t="shared" si="30"/>
        <v>6.2149609999999966E-2</v>
      </c>
      <c r="O105" s="90">
        <f t="shared" si="31"/>
        <v>0.13339701000000001</v>
      </c>
      <c r="P105" s="86"/>
      <c r="Q105" s="90">
        <f t="shared" si="33"/>
        <v>6.0645603333333332E-2</v>
      </c>
      <c r="R105" s="90">
        <f t="shared" ref="R105:S107" si="45">AVERAGE(N103:N105)</f>
        <v>8.5731683333333322E-2</v>
      </c>
      <c r="S105" s="90">
        <f t="shared" si="45"/>
        <v>0.13030578666666667</v>
      </c>
      <c r="T105" s="91"/>
      <c r="U105" s="92">
        <v>0.20665668000000001</v>
      </c>
    </row>
    <row r="106" spans="1:21">
      <c r="A106" s="10">
        <v>37834</v>
      </c>
      <c r="B106" s="86">
        <v>0.28488466000000001</v>
      </c>
      <c r="C106" s="87"/>
      <c r="D106" s="86">
        <v>0.33424129000000002</v>
      </c>
      <c r="E106" s="86">
        <v>0.34376804999999999</v>
      </c>
      <c r="F106" s="86">
        <v>0.26882103000000002</v>
      </c>
      <c r="G106" s="86"/>
      <c r="H106" s="86">
        <v>0.22092043</v>
      </c>
      <c r="I106" s="86">
        <v>0.36044306999999998</v>
      </c>
      <c r="J106" s="88"/>
      <c r="K106" s="86">
        <v>6.0999999999999999E-2</v>
      </c>
      <c r="L106" s="89">
        <f t="shared" si="28"/>
        <v>4.6702403278688527</v>
      </c>
      <c r="M106" s="90">
        <f t="shared" si="29"/>
        <v>6.5420260000000008E-2</v>
      </c>
      <c r="N106" s="90">
        <f t="shared" si="30"/>
        <v>7.4947019999999975E-2</v>
      </c>
      <c r="O106" s="90">
        <f t="shared" si="31"/>
        <v>0.13952263999999998</v>
      </c>
      <c r="P106" s="86"/>
      <c r="Q106" s="90">
        <f t="shared" si="33"/>
        <v>6.4996573333333349E-2</v>
      </c>
      <c r="R106" s="90">
        <f t="shared" si="45"/>
        <v>7.8534846666666658E-2</v>
      </c>
      <c r="S106" s="90">
        <f t="shared" si="45"/>
        <v>0.13509720333333333</v>
      </c>
      <c r="T106" s="91"/>
      <c r="U106" s="92">
        <v>0.21602357</v>
      </c>
    </row>
    <row r="107" spans="1:21">
      <c r="A107" s="10">
        <v>37865</v>
      </c>
      <c r="B107" s="86">
        <v>0.27653423999999999</v>
      </c>
      <c r="C107" s="87"/>
      <c r="D107" s="86">
        <v>0.31313365999999998</v>
      </c>
      <c r="E107" s="86">
        <v>0.34561005</v>
      </c>
      <c r="F107" s="86">
        <v>0.26038681000000002</v>
      </c>
      <c r="G107" s="86"/>
      <c r="H107" s="86">
        <v>0.21537761999999999</v>
      </c>
      <c r="I107" s="86">
        <v>0.34617172000000002</v>
      </c>
      <c r="J107" s="88"/>
      <c r="K107" s="86">
        <v>6.0999999999999999E-2</v>
      </c>
      <c r="L107" s="89">
        <f t="shared" si="28"/>
        <v>4.5333481967213114</v>
      </c>
      <c r="M107" s="90">
        <f t="shared" si="29"/>
        <v>5.2746849999999956E-2</v>
      </c>
      <c r="N107" s="90">
        <f t="shared" si="30"/>
        <v>8.5223239999999978E-2</v>
      </c>
      <c r="O107" s="90">
        <f t="shared" si="31"/>
        <v>0.13079410000000002</v>
      </c>
      <c r="P107" s="86"/>
      <c r="Q107" s="90">
        <f t="shared" si="33"/>
        <v>6.0309823333333325E-2</v>
      </c>
      <c r="R107" s="90">
        <f t="shared" si="45"/>
        <v>7.4106623333333302E-2</v>
      </c>
      <c r="S107" s="90">
        <f t="shared" si="45"/>
        <v>0.13457125</v>
      </c>
      <c r="T107" s="91"/>
      <c r="U107" s="92">
        <v>0.20808412000000001</v>
      </c>
    </row>
    <row r="108" spans="1:21">
      <c r="A108" s="10">
        <v>37895</v>
      </c>
      <c r="B108" s="86">
        <v>0.28641093000000001</v>
      </c>
      <c r="C108" s="87"/>
      <c r="D108" s="86">
        <v>0.31714111</v>
      </c>
      <c r="E108" s="86">
        <v>0.35784508999999998</v>
      </c>
      <c r="F108" s="86">
        <v>0.26918397999999999</v>
      </c>
      <c r="G108" s="86"/>
      <c r="H108" s="86">
        <v>0.23111301000000001</v>
      </c>
      <c r="I108" s="86">
        <v>0.35034092999999999</v>
      </c>
      <c r="J108" s="88"/>
      <c r="K108" s="86">
        <v>0.06</v>
      </c>
      <c r="L108" s="89">
        <f t="shared" si="28"/>
        <v>4.7735155000000002</v>
      </c>
      <c r="M108" s="90">
        <f t="shared" si="29"/>
        <v>4.7957130000000014E-2</v>
      </c>
      <c r="N108" s="90">
        <f t="shared" si="30"/>
        <v>8.8661109999999987E-2</v>
      </c>
      <c r="O108" s="90">
        <f t="shared" si="31"/>
        <v>0.11922791999999999</v>
      </c>
      <c r="P108" s="86"/>
      <c r="Q108" s="90">
        <f t="shared" si="33"/>
        <v>5.5374746666666662E-2</v>
      </c>
      <c r="R108" s="90">
        <f t="shared" ref="R108:S110" si="46">AVERAGE(N106:N108)</f>
        <v>8.2943789999999976E-2</v>
      </c>
      <c r="S108" s="90">
        <f t="shared" si="46"/>
        <v>0.12984821999999999</v>
      </c>
      <c r="T108" s="91"/>
      <c r="U108" s="92">
        <v>0.21719137999999999</v>
      </c>
    </row>
    <row r="109" spans="1:21">
      <c r="A109" s="10">
        <v>37926</v>
      </c>
      <c r="B109" s="86">
        <v>0.28546497999999998</v>
      </c>
      <c r="C109" s="87"/>
      <c r="D109" s="86">
        <v>0.33552405000000002</v>
      </c>
      <c r="E109" s="86">
        <v>0.36170629999999998</v>
      </c>
      <c r="F109" s="86">
        <v>0.26523157000000003</v>
      </c>
      <c r="G109" s="86"/>
      <c r="H109" s="86">
        <v>0.22538195</v>
      </c>
      <c r="I109" s="86">
        <v>0.35585953999999997</v>
      </c>
      <c r="J109" s="88"/>
      <c r="K109" s="86">
        <v>5.7999999999999996E-2</v>
      </c>
      <c r="L109" s="89">
        <f t="shared" si="28"/>
        <v>4.9218099999999998</v>
      </c>
      <c r="M109" s="90">
        <f t="shared" si="29"/>
        <v>7.0292479999999991E-2</v>
      </c>
      <c r="N109" s="90">
        <f t="shared" si="30"/>
        <v>9.6474729999999953E-2</v>
      </c>
      <c r="O109" s="90">
        <f t="shared" si="31"/>
        <v>0.13047758999999998</v>
      </c>
      <c r="P109" s="86"/>
      <c r="Q109" s="90">
        <f t="shared" si="33"/>
        <v>5.6998819999999985E-2</v>
      </c>
      <c r="R109" s="90">
        <f t="shared" si="46"/>
        <v>9.0119693333333306E-2</v>
      </c>
      <c r="S109" s="90">
        <f t="shared" si="46"/>
        <v>0.12683320333333334</v>
      </c>
      <c r="T109" s="91"/>
      <c r="U109" s="92">
        <v>0.21345775</v>
      </c>
    </row>
    <row r="110" spans="1:21">
      <c r="A110" s="10">
        <v>37956</v>
      </c>
      <c r="B110" s="86">
        <v>0.28205712999999999</v>
      </c>
      <c r="C110" s="87"/>
      <c r="D110" s="86">
        <v>0.31064551000000001</v>
      </c>
      <c r="E110" s="86">
        <v>0.36096194999999998</v>
      </c>
      <c r="F110" s="86">
        <v>0.26666957000000002</v>
      </c>
      <c r="G110" s="86"/>
      <c r="H110" s="86">
        <v>0.22638016</v>
      </c>
      <c r="I110" s="86">
        <v>0.34923531000000002</v>
      </c>
      <c r="J110" s="88"/>
      <c r="K110" s="86">
        <v>5.7000000000000002E-2</v>
      </c>
      <c r="L110" s="89">
        <f t="shared" si="28"/>
        <v>4.9483707017543859</v>
      </c>
      <c r="M110" s="90">
        <f t="shared" si="29"/>
        <v>4.3975939999999991E-2</v>
      </c>
      <c r="N110" s="90">
        <f t="shared" si="30"/>
        <v>9.4292379999999953E-2</v>
      </c>
      <c r="O110" s="90">
        <f t="shared" si="31"/>
        <v>0.12285515000000002</v>
      </c>
      <c r="P110" s="86"/>
      <c r="Q110" s="90">
        <f t="shared" si="33"/>
        <v>5.4075183333333332E-2</v>
      </c>
      <c r="R110" s="90">
        <f t="shared" si="46"/>
        <v>9.314273999999996E-2</v>
      </c>
      <c r="S110" s="90">
        <f t="shared" si="46"/>
        <v>0.12418688666666666</v>
      </c>
      <c r="T110" s="91"/>
      <c r="U110" s="92">
        <v>0.2138332</v>
      </c>
    </row>
    <row r="111" spans="1:21">
      <c r="A111" s="10">
        <v>37987</v>
      </c>
      <c r="B111" s="86">
        <v>0.29206098000000003</v>
      </c>
      <c r="C111" s="87"/>
      <c r="D111" s="86">
        <v>0.34685289000000002</v>
      </c>
      <c r="E111" s="86">
        <v>0.39124634000000003</v>
      </c>
      <c r="F111" s="86">
        <v>0.26776124000000001</v>
      </c>
      <c r="G111" s="86"/>
      <c r="H111" s="86">
        <v>0.23126653999999999</v>
      </c>
      <c r="I111" s="86">
        <v>0.36365144999999999</v>
      </c>
      <c r="J111" s="88"/>
      <c r="K111" s="86">
        <v>5.7000000000000002E-2</v>
      </c>
      <c r="L111" s="89">
        <f t="shared" si="28"/>
        <v>5.1238768421052638</v>
      </c>
      <c r="M111" s="90">
        <f t="shared" si="29"/>
        <v>7.9091650000000013E-2</v>
      </c>
      <c r="N111" s="90">
        <f t="shared" si="30"/>
        <v>0.12348510000000001</v>
      </c>
      <c r="O111" s="90">
        <f t="shared" si="31"/>
        <v>0.13238490999999999</v>
      </c>
      <c r="P111" s="86"/>
      <c r="Q111" s="90">
        <f t="shared" si="33"/>
        <v>6.445335666666667E-2</v>
      </c>
      <c r="R111" s="90">
        <f t="shared" ref="R111:S113" si="47">AVERAGE(N109:N111)</f>
        <v>0.10475073666666664</v>
      </c>
      <c r="S111" s="90">
        <f t="shared" si="47"/>
        <v>0.12857255000000001</v>
      </c>
      <c r="T111" s="91"/>
      <c r="U111" s="92">
        <v>0.21940935</v>
      </c>
    </row>
    <row r="112" spans="1:21">
      <c r="A112" s="10">
        <v>38018</v>
      </c>
      <c r="B112" s="86">
        <v>0.28995536999999999</v>
      </c>
      <c r="C112" s="87"/>
      <c r="D112" s="86">
        <v>0.32783951</v>
      </c>
      <c r="E112" s="86">
        <v>0.36535216999999998</v>
      </c>
      <c r="F112" s="86">
        <v>0.27280993999999997</v>
      </c>
      <c r="G112" s="86"/>
      <c r="H112" s="86">
        <v>0.23167183</v>
      </c>
      <c r="I112" s="86">
        <v>0.35587531999999999</v>
      </c>
      <c r="J112" s="88"/>
      <c r="K112" s="86">
        <v>5.5999999999999994E-2</v>
      </c>
      <c r="L112" s="89">
        <f t="shared" si="28"/>
        <v>5.1777744642857151</v>
      </c>
      <c r="M112" s="90">
        <f t="shared" si="29"/>
        <v>5.5029570000000028E-2</v>
      </c>
      <c r="N112" s="90">
        <f t="shared" si="30"/>
        <v>9.2542230000000003E-2</v>
      </c>
      <c r="O112" s="90">
        <f t="shared" si="31"/>
        <v>0.12420349</v>
      </c>
      <c r="P112" s="86"/>
      <c r="Q112" s="90">
        <f t="shared" si="33"/>
        <v>5.9365720000000011E-2</v>
      </c>
      <c r="R112" s="90">
        <f t="shared" si="47"/>
        <v>0.10343990333333332</v>
      </c>
      <c r="S112" s="90">
        <f t="shared" si="47"/>
        <v>0.12648118333333333</v>
      </c>
      <c r="T112" s="91"/>
      <c r="U112" s="92">
        <v>0.21604706000000001</v>
      </c>
    </row>
    <row r="113" spans="1:21">
      <c r="A113" s="10">
        <v>38047</v>
      </c>
      <c r="B113" s="86">
        <v>0.29530709999999999</v>
      </c>
      <c r="C113" s="87"/>
      <c r="D113" s="86">
        <v>0.33920506</v>
      </c>
      <c r="E113" s="86">
        <v>0.36762802999999999</v>
      </c>
      <c r="F113" s="86">
        <v>0.27929464999999998</v>
      </c>
      <c r="G113" s="86"/>
      <c r="H113" s="86">
        <v>0.23774301</v>
      </c>
      <c r="I113" s="86">
        <v>0.36166830999999999</v>
      </c>
      <c r="J113" s="88"/>
      <c r="K113" s="86">
        <v>5.7999999999999996E-2</v>
      </c>
      <c r="L113" s="89">
        <f t="shared" si="28"/>
        <v>5.091501724137931</v>
      </c>
      <c r="M113" s="90">
        <f t="shared" si="29"/>
        <v>5.9910410000000025E-2</v>
      </c>
      <c r="N113" s="90">
        <f t="shared" si="30"/>
        <v>8.8333380000000017E-2</v>
      </c>
      <c r="O113" s="90">
        <f t="shared" si="31"/>
        <v>0.12392529999999999</v>
      </c>
      <c r="P113" s="86"/>
      <c r="Q113" s="90">
        <f t="shared" si="33"/>
        <v>6.4677210000000027E-2</v>
      </c>
      <c r="R113" s="90">
        <f t="shared" si="47"/>
        <v>0.10145357000000001</v>
      </c>
      <c r="S113" s="90">
        <f t="shared" si="47"/>
        <v>0.12683789999999998</v>
      </c>
      <c r="T113" s="91"/>
      <c r="U113" s="92">
        <v>0.21947316</v>
      </c>
    </row>
    <row r="114" spans="1:21">
      <c r="A114" s="10">
        <v>38078</v>
      </c>
      <c r="B114" s="86">
        <v>0.28532349000000001</v>
      </c>
      <c r="C114" s="87"/>
      <c r="D114" s="86">
        <v>0.33751777999999999</v>
      </c>
      <c r="E114" s="86">
        <v>0.36176258999999999</v>
      </c>
      <c r="F114" s="86">
        <v>0.26512957999999998</v>
      </c>
      <c r="G114" s="86"/>
      <c r="H114" s="86">
        <v>0.22603909</v>
      </c>
      <c r="I114" s="86">
        <v>0.35563453</v>
      </c>
      <c r="J114" s="88"/>
      <c r="K114" s="86">
        <v>5.5999999999999994E-2</v>
      </c>
      <c r="L114" s="89">
        <f t="shared" si="28"/>
        <v>5.0950623214285722</v>
      </c>
      <c r="M114" s="90">
        <f t="shared" si="29"/>
        <v>7.2388200000000014E-2</v>
      </c>
      <c r="N114" s="90">
        <f t="shared" si="30"/>
        <v>9.6633010000000019E-2</v>
      </c>
      <c r="O114" s="90">
        <f t="shared" si="31"/>
        <v>0.12959544000000001</v>
      </c>
      <c r="P114" s="86"/>
      <c r="Q114" s="90">
        <f t="shared" si="33"/>
        <v>6.2442726666666691E-2</v>
      </c>
      <c r="R114" s="90">
        <f t="shared" ref="R114:S116" si="48">AVERAGE(N112:N114)</f>
        <v>9.2502873333333346E-2</v>
      </c>
      <c r="S114" s="90">
        <f t="shared" si="48"/>
        <v>0.12590807666666667</v>
      </c>
      <c r="T114" s="91"/>
      <c r="U114" s="92">
        <v>0.21328517999999999</v>
      </c>
    </row>
    <row r="115" spans="1:21">
      <c r="A115" s="10">
        <v>38108</v>
      </c>
      <c r="B115" s="86">
        <v>0.28973210999999999</v>
      </c>
      <c r="C115" s="87"/>
      <c r="D115" s="86">
        <v>0.34282542999999999</v>
      </c>
      <c r="E115" s="86">
        <v>0.34624884</v>
      </c>
      <c r="F115" s="86">
        <v>0.27393675000000001</v>
      </c>
      <c r="G115" s="86"/>
      <c r="H115" s="86">
        <v>0.22534652999999999</v>
      </c>
      <c r="I115" s="86">
        <v>0.36223938999999999</v>
      </c>
      <c r="J115" s="88"/>
      <c r="K115" s="86">
        <v>5.5999999999999994E-2</v>
      </c>
      <c r="L115" s="89">
        <f t="shared" si="28"/>
        <v>5.1737876785714292</v>
      </c>
      <c r="M115" s="90">
        <f t="shared" si="29"/>
        <v>6.888867999999998E-2</v>
      </c>
      <c r="N115" s="90">
        <f t="shared" si="30"/>
        <v>7.2312089999999996E-2</v>
      </c>
      <c r="O115" s="90">
        <f t="shared" si="31"/>
        <v>0.13689286000000001</v>
      </c>
      <c r="P115" s="86"/>
      <c r="Q115" s="90">
        <f t="shared" si="33"/>
        <v>6.7062430000000006E-2</v>
      </c>
      <c r="R115" s="90">
        <f t="shared" si="48"/>
        <v>8.5759493333333339E-2</v>
      </c>
      <c r="S115" s="90">
        <f t="shared" si="48"/>
        <v>0.13013786666666669</v>
      </c>
      <c r="T115" s="91"/>
      <c r="U115" s="92">
        <v>0.21478188000000001</v>
      </c>
    </row>
    <row r="116" spans="1:21">
      <c r="A116" s="10">
        <v>38139</v>
      </c>
      <c r="B116" s="86">
        <v>0.30121609999999999</v>
      </c>
      <c r="C116" s="87"/>
      <c r="D116" s="86">
        <v>0.34169665999999999</v>
      </c>
      <c r="E116" s="86">
        <v>0.36615657000000001</v>
      </c>
      <c r="F116" s="86">
        <v>0.28031203999999998</v>
      </c>
      <c r="G116" s="86"/>
      <c r="H116" s="86">
        <v>0.23760777</v>
      </c>
      <c r="I116" s="86">
        <v>0.36990698999999999</v>
      </c>
      <c r="J116" s="88"/>
      <c r="K116" s="86">
        <v>5.5999999999999994E-2</v>
      </c>
      <c r="L116" s="89">
        <f t="shared" si="28"/>
        <v>5.3788589285714288</v>
      </c>
      <c r="M116" s="90">
        <f t="shared" si="29"/>
        <v>6.1384620000000001E-2</v>
      </c>
      <c r="N116" s="90">
        <f t="shared" si="30"/>
        <v>8.584453000000003E-2</v>
      </c>
      <c r="O116" s="90">
        <f t="shared" si="31"/>
        <v>0.13229922</v>
      </c>
      <c r="P116" s="86"/>
      <c r="Q116" s="90">
        <f t="shared" si="33"/>
        <v>6.7553833333333327E-2</v>
      </c>
      <c r="R116" s="90">
        <f t="shared" si="48"/>
        <v>8.4929876666666682E-2</v>
      </c>
      <c r="S116" s="90">
        <f t="shared" si="48"/>
        <v>0.13292917333333334</v>
      </c>
      <c r="T116" s="91"/>
      <c r="U116" s="92">
        <v>0.22701453999999999</v>
      </c>
    </row>
    <row r="117" spans="1:21">
      <c r="A117" s="10">
        <v>38169</v>
      </c>
      <c r="B117" s="86">
        <v>0.29397063000000001</v>
      </c>
      <c r="C117" s="87"/>
      <c r="D117" s="86">
        <v>0.34223325999999998</v>
      </c>
      <c r="E117" s="86">
        <v>0.37254858000000002</v>
      </c>
      <c r="F117" s="86">
        <v>0.27416087</v>
      </c>
      <c r="G117" s="86"/>
      <c r="H117" s="86">
        <v>0.22878409</v>
      </c>
      <c r="I117" s="86">
        <v>0.36771583000000002</v>
      </c>
      <c r="J117" s="88"/>
      <c r="K117" s="86">
        <v>5.5E-2</v>
      </c>
      <c r="L117" s="89">
        <f t="shared" si="28"/>
        <v>5.3449205454545456</v>
      </c>
      <c r="M117" s="90">
        <f t="shared" si="29"/>
        <v>6.8072389999999983E-2</v>
      </c>
      <c r="N117" s="90">
        <f t="shared" si="30"/>
        <v>9.8387710000000017E-2</v>
      </c>
      <c r="O117" s="90">
        <f t="shared" si="31"/>
        <v>0.13893174000000003</v>
      </c>
      <c r="P117" s="86"/>
      <c r="Q117" s="90">
        <f t="shared" si="33"/>
        <v>6.6115229999999983E-2</v>
      </c>
      <c r="R117" s="90">
        <f t="shared" ref="R117:S119" si="49">AVERAGE(N115:N117)</f>
        <v>8.5514776666666681E-2</v>
      </c>
      <c r="S117" s="90">
        <f t="shared" si="49"/>
        <v>0.13604127333333335</v>
      </c>
      <c r="T117" s="91"/>
      <c r="U117" s="92">
        <v>0.21622488000000001</v>
      </c>
    </row>
    <row r="118" spans="1:21">
      <c r="A118" s="10">
        <v>38200</v>
      </c>
      <c r="B118" s="86">
        <v>0.28734221999999998</v>
      </c>
      <c r="C118" s="87"/>
      <c r="D118" s="86">
        <v>0.33222526000000002</v>
      </c>
      <c r="E118" s="86">
        <v>0.36776428</v>
      </c>
      <c r="F118" s="86">
        <v>0.26881242</v>
      </c>
      <c r="G118" s="86"/>
      <c r="H118" s="86">
        <v>0.23101703000000001</v>
      </c>
      <c r="I118" s="86">
        <v>0.35594653999999998</v>
      </c>
      <c r="J118" s="88"/>
      <c r="K118" s="86">
        <v>5.4000000000000006E-2</v>
      </c>
      <c r="L118" s="89">
        <f t="shared" si="28"/>
        <v>5.3211522222222216</v>
      </c>
      <c r="M118" s="90">
        <f t="shared" si="29"/>
        <v>6.3412840000000026E-2</v>
      </c>
      <c r="N118" s="90">
        <f t="shared" si="30"/>
        <v>9.8951860000000003E-2</v>
      </c>
      <c r="O118" s="90">
        <f t="shared" si="31"/>
        <v>0.12492950999999997</v>
      </c>
      <c r="P118" s="86"/>
      <c r="Q118" s="90">
        <f t="shared" si="33"/>
        <v>6.4289949999999998E-2</v>
      </c>
      <c r="R118" s="90">
        <f t="shared" si="49"/>
        <v>9.4394700000000012E-2</v>
      </c>
      <c r="S118" s="90">
        <f t="shared" si="49"/>
        <v>0.13205349</v>
      </c>
      <c r="T118" s="91"/>
      <c r="U118" s="92">
        <v>0.21307893</v>
      </c>
    </row>
    <row r="119" spans="1:21">
      <c r="A119" s="10">
        <v>38231</v>
      </c>
      <c r="B119" s="86">
        <v>0.29391009000000001</v>
      </c>
      <c r="C119" s="87"/>
      <c r="D119" s="86">
        <v>0.34075361999999998</v>
      </c>
      <c r="E119" s="86">
        <v>0.36245351999999997</v>
      </c>
      <c r="F119" s="86">
        <v>0.27367275000000002</v>
      </c>
      <c r="G119" s="86"/>
      <c r="H119" s="86">
        <v>0.23473060000000001</v>
      </c>
      <c r="I119" s="86">
        <v>0.36158923999999998</v>
      </c>
      <c r="J119" s="88"/>
      <c r="K119" s="86">
        <v>5.4000000000000006E-2</v>
      </c>
      <c r="L119" s="89">
        <f t="shared" si="28"/>
        <v>5.4427794444444437</v>
      </c>
      <c r="M119" s="90">
        <f t="shared" si="29"/>
        <v>6.7080869999999959E-2</v>
      </c>
      <c r="N119" s="90">
        <f t="shared" si="30"/>
        <v>8.8780769999999953E-2</v>
      </c>
      <c r="O119" s="90">
        <f t="shared" si="31"/>
        <v>0.12685863999999997</v>
      </c>
      <c r="P119" s="86"/>
      <c r="Q119" s="90">
        <f t="shared" si="33"/>
        <v>6.6188699999999989E-2</v>
      </c>
      <c r="R119" s="90">
        <f t="shared" si="49"/>
        <v>9.5373446666666653E-2</v>
      </c>
      <c r="S119" s="90">
        <f t="shared" si="49"/>
        <v>0.13023996333333332</v>
      </c>
      <c r="T119" s="91"/>
      <c r="U119" s="92">
        <v>0.22088735000000001</v>
      </c>
    </row>
    <row r="120" spans="1:21">
      <c r="A120" s="10">
        <v>38261</v>
      </c>
      <c r="B120" s="86">
        <v>0.28955611999999997</v>
      </c>
      <c r="C120" s="87"/>
      <c r="D120" s="86">
        <v>0.34283772000000001</v>
      </c>
      <c r="E120" s="86">
        <v>0.36981224000000001</v>
      </c>
      <c r="F120" s="86">
        <v>0.26703517999999998</v>
      </c>
      <c r="G120" s="86"/>
      <c r="H120" s="86">
        <v>0.23055217</v>
      </c>
      <c r="I120" s="86">
        <v>0.35716588999999999</v>
      </c>
      <c r="J120" s="88"/>
      <c r="K120" s="86">
        <v>5.5E-2</v>
      </c>
      <c r="L120" s="89">
        <f t="shared" si="28"/>
        <v>5.2646567272727269</v>
      </c>
      <c r="M120" s="90">
        <f t="shared" si="29"/>
        <v>7.5802540000000029E-2</v>
      </c>
      <c r="N120" s="90">
        <f t="shared" si="30"/>
        <v>0.10277706000000003</v>
      </c>
      <c r="O120" s="90">
        <f t="shared" si="31"/>
        <v>0.12661371999999999</v>
      </c>
      <c r="P120" s="86"/>
      <c r="Q120" s="90">
        <f t="shared" si="33"/>
        <v>6.8765416666666676E-2</v>
      </c>
      <c r="R120" s="90">
        <f t="shared" ref="R120:S122" si="50">AVERAGE(N118:N120)</f>
        <v>9.6836563333333334E-2</v>
      </c>
      <c r="S120" s="90">
        <f t="shared" si="50"/>
        <v>0.12613395666666663</v>
      </c>
      <c r="T120" s="91"/>
      <c r="U120" s="92">
        <v>0.21519026999999999</v>
      </c>
    </row>
    <row r="121" spans="1:21">
      <c r="A121" s="10">
        <v>38292</v>
      </c>
      <c r="B121" s="86">
        <v>0.29005244000000002</v>
      </c>
      <c r="C121" s="87"/>
      <c r="D121" s="86">
        <v>0.34397398000000001</v>
      </c>
      <c r="E121" s="86">
        <v>0.36822153000000002</v>
      </c>
      <c r="F121" s="86">
        <v>0.26908928999999998</v>
      </c>
      <c r="G121" s="86"/>
      <c r="H121" s="86">
        <v>0.22858291999999999</v>
      </c>
      <c r="I121" s="86">
        <v>0.36252617999999998</v>
      </c>
      <c r="J121" s="88"/>
      <c r="K121" s="86">
        <v>5.4000000000000006E-2</v>
      </c>
      <c r="L121" s="89">
        <f t="shared" si="28"/>
        <v>5.3713414814814815</v>
      </c>
      <c r="M121" s="90">
        <f t="shared" si="29"/>
        <v>7.4884690000000032E-2</v>
      </c>
      <c r="N121" s="90">
        <f t="shared" si="30"/>
        <v>9.9132240000000038E-2</v>
      </c>
      <c r="O121" s="90">
        <f t="shared" si="31"/>
        <v>0.13394325999999998</v>
      </c>
      <c r="P121" s="86"/>
      <c r="Q121" s="90">
        <f t="shared" si="33"/>
        <v>7.2589366666666669E-2</v>
      </c>
      <c r="R121" s="90">
        <f t="shared" si="50"/>
        <v>9.6896690000000008E-2</v>
      </c>
      <c r="S121" s="90">
        <f t="shared" si="50"/>
        <v>0.12913854</v>
      </c>
      <c r="T121" s="91"/>
      <c r="U121" s="92">
        <v>0.21064831000000001</v>
      </c>
    </row>
    <row r="122" spans="1:21">
      <c r="A122" s="10">
        <v>38322</v>
      </c>
      <c r="B122" s="86">
        <v>0.29002869999999997</v>
      </c>
      <c r="C122" s="87"/>
      <c r="D122" s="86">
        <v>0.34948149000000001</v>
      </c>
      <c r="E122" s="86">
        <v>0.36313539</v>
      </c>
      <c r="F122" s="86">
        <v>0.27036083</v>
      </c>
      <c r="G122" s="86"/>
      <c r="H122" s="86">
        <v>0.23112082</v>
      </c>
      <c r="I122" s="86">
        <v>0.36287662999999998</v>
      </c>
      <c r="J122" s="88"/>
      <c r="K122" s="86">
        <v>5.4000000000000006E-2</v>
      </c>
      <c r="L122" s="89">
        <f t="shared" si="28"/>
        <v>5.3709018518518503</v>
      </c>
      <c r="M122" s="90">
        <f t="shared" si="29"/>
        <v>7.9120660000000009E-2</v>
      </c>
      <c r="N122" s="90">
        <f t="shared" si="30"/>
        <v>9.2774560000000006E-2</v>
      </c>
      <c r="O122" s="90">
        <f t="shared" si="31"/>
        <v>0.13175580999999997</v>
      </c>
      <c r="P122" s="86"/>
      <c r="Q122" s="90">
        <f t="shared" si="33"/>
        <v>7.6602630000000019E-2</v>
      </c>
      <c r="R122" s="90">
        <f t="shared" si="50"/>
        <v>9.8227953333333354E-2</v>
      </c>
      <c r="S122" s="90">
        <f t="shared" si="50"/>
        <v>0.13077092999999998</v>
      </c>
      <c r="T122" s="91"/>
      <c r="U122" s="92">
        <v>0.21528949999999999</v>
      </c>
    </row>
    <row r="123" spans="1:21">
      <c r="A123" s="10">
        <v>38353</v>
      </c>
      <c r="B123" s="86">
        <v>0.28430797000000002</v>
      </c>
      <c r="C123" s="87"/>
      <c r="D123" s="86">
        <v>0.33935082999999999</v>
      </c>
      <c r="E123" s="86">
        <v>0.35363541999999998</v>
      </c>
      <c r="F123" s="86">
        <v>0.26507725999999998</v>
      </c>
      <c r="G123" s="86"/>
      <c r="H123" s="86">
        <v>0.22500274000000001</v>
      </c>
      <c r="I123" s="86">
        <v>0.35295426000000002</v>
      </c>
      <c r="J123" s="88"/>
      <c r="K123" s="86">
        <v>5.2999999999999999E-2</v>
      </c>
      <c r="L123" s="89">
        <f t="shared" si="28"/>
        <v>5.3643013207547172</v>
      </c>
      <c r="M123" s="90">
        <f t="shared" si="29"/>
        <v>7.4273570000000011E-2</v>
      </c>
      <c r="N123" s="90">
        <f t="shared" si="30"/>
        <v>8.8558159999999997E-2</v>
      </c>
      <c r="O123" s="90">
        <f t="shared" si="31"/>
        <v>0.12795152000000001</v>
      </c>
      <c r="P123" s="86"/>
      <c r="Q123" s="90">
        <f t="shared" si="33"/>
        <v>7.6092973333333355E-2</v>
      </c>
      <c r="R123" s="90">
        <f t="shared" ref="R123:S125" si="51">AVERAGE(N121:N123)</f>
        <v>9.3488320000000014E-2</v>
      </c>
      <c r="S123" s="90">
        <f t="shared" si="51"/>
        <v>0.13121686333333329</v>
      </c>
      <c r="T123" s="91"/>
      <c r="U123" s="92">
        <v>0.21306986999999999</v>
      </c>
    </row>
    <row r="124" spans="1:21">
      <c r="A124" s="10">
        <v>38384</v>
      </c>
      <c r="B124" s="86">
        <v>0.29127723999999999</v>
      </c>
      <c r="C124" s="87"/>
      <c r="D124" s="86">
        <v>0.34404517000000001</v>
      </c>
      <c r="E124" s="86">
        <v>0.37552253000000002</v>
      </c>
      <c r="F124" s="86">
        <v>0.26981725000000001</v>
      </c>
      <c r="G124" s="86"/>
      <c r="H124" s="86">
        <v>0.22557450000000001</v>
      </c>
      <c r="I124" s="86">
        <v>0.36587076000000002</v>
      </c>
      <c r="J124" s="88"/>
      <c r="K124" s="86">
        <v>5.4000000000000006E-2</v>
      </c>
      <c r="L124" s="89">
        <f t="shared" si="28"/>
        <v>5.3940229629629624</v>
      </c>
      <c r="M124" s="90">
        <f t="shared" si="29"/>
        <v>7.4227920000000003E-2</v>
      </c>
      <c r="N124" s="90">
        <f t="shared" si="30"/>
        <v>0.10570528000000001</v>
      </c>
      <c r="O124" s="90">
        <f t="shared" si="31"/>
        <v>0.14029626000000001</v>
      </c>
      <c r="P124" s="86"/>
      <c r="Q124" s="90">
        <f t="shared" si="33"/>
        <v>7.5874050000000012E-2</v>
      </c>
      <c r="R124" s="90">
        <f t="shared" si="51"/>
        <v>9.5679333333333338E-2</v>
      </c>
      <c r="S124" s="90">
        <f t="shared" si="51"/>
        <v>0.13333453000000001</v>
      </c>
      <c r="T124" s="91"/>
      <c r="U124" s="92">
        <v>0.21750844</v>
      </c>
    </row>
    <row r="125" spans="1:21">
      <c r="A125" s="10">
        <v>38412</v>
      </c>
      <c r="B125" s="86">
        <v>0.28814749000000001</v>
      </c>
      <c r="C125" s="87"/>
      <c r="D125" s="86">
        <v>0.34842824999999999</v>
      </c>
      <c r="E125" s="86">
        <v>0.34675653000000001</v>
      </c>
      <c r="F125" s="86">
        <v>0.27233773</v>
      </c>
      <c r="G125" s="86"/>
      <c r="H125" s="86">
        <v>0.22895012000000001</v>
      </c>
      <c r="I125" s="86">
        <v>0.35978505999999999</v>
      </c>
      <c r="J125" s="88"/>
      <c r="K125" s="86">
        <v>5.2000000000000005E-2</v>
      </c>
      <c r="L125" s="89">
        <f t="shared" si="28"/>
        <v>5.5412978846153846</v>
      </c>
      <c r="M125" s="90">
        <f t="shared" si="29"/>
        <v>7.6090519999999995E-2</v>
      </c>
      <c r="N125" s="90">
        <f t="shared" si="30"/>
        <v>7.4418800000000007E-2</v>
      </c>
      <c r="O125" s="90">
        <f t="shared" si="31"/>
        <v>0.13083493999999998</v>
      </c>
      <c r="P125" s="86"/>
      <c r="Q125" s="90">
        <f t="shared" si="33"/>
        <v>7.4864003333333332E-2</v>
      </c>
      <c r="R125" s="90">
        <f t="shared" si="51"/>
        <v>8.9560746666666677E-2</v>
      </c>
      <c r="S125" s="90">
        <f t="shared" si="51"/>
        <v>0.13302757333333334</v>
      </c>
      <c r="T125" s="91"/>
      <c r="U125" s="92">
        <v>0.21088886000000001</v>
      </c>
    </row>
    <row r="126" spans="1:21">
      <c r="A126" s="10">
        <v>38443</v>
      </c>
      <c r="B126" s="86">
        <v>0.28457590999999999</v>
      </c>
      <c r="C126" s="87"/>
      <c r="D126" s="86">
        <v>0.33523486000000002</v>
      </c>
      <c r="E126" s="86">
        <v>0.34933963000000001</v>
      </c>
      <c r="F126" s="86">
        <v>0.26749752999999998</v>
      </c>
      <c r="G126" s="86"/>
      <c r="H126" s="86">
        <v>0.22639603999999999</v>
      </c>
      <c r="I126" s="86">
        <v>0.35452128999999999</v>
      </c>
      <c r="J126" s="88"/>
      <c r="K126" s="86">
        <v>5.2000000000000005E-2</v>
      </c>
      <c r="L126" s="89">
        <f t="shared" si="28"/>
        <v>5.4726136538461532</v>
      </c>
      <c r="M126" s="90">
        <f t="shared" si="29"/>
        <v>6.773733000000004E-2</v>
      </c>
      <c r="N126" s="90">
        <f t="shared" si="30"/>
        <v>8.1842100000000029E-2</v>
      </c>
      <c r="O126" s="90">
        <f t="shared" si="31"/>
        <v>0.12812525</v>
      </c>
      <c r="P126" s="86"/>
      <c r="Q126" s="90">
        <f t="shared" si="33"/>
        <v>7.2685256666666684E-2</v>
      </c>
      <c r="R126" s="90">
        <f t="shared" ref="R126:S128" si="52">AVERAGE(N124:N126)</f>
        <v>8.7322060000000021E-2</v>
      </c>
      <c r="S126" s="90">
        <f t="shared" si="52"/>
        <v>0.13308548333333334</v>
      </c>
      <c r="T126" s="91"/>
      <c r="U126" s="92">
        <v>0.21075021999999999</v>
      </c>
    </row>
    <row r="127" spans="1:21">
      <c r="A127" s="10">
        <v>38473</v>
      </c>
      <c r="B127" s="86">
        <v>0.28822124999999998</v>
      </c>
      <c r="C127" s="87"/>
      <c r="D127" s="86">
        <v>0.34808565000000002</v>
      </c>
      <c r="E127" s="86">
        <v>0.36370321999999999</v>
      </c>
      <c r="F127" s="86">
        <v>0.26331499000000003</v>
      </c>
      <c r="G127" s="86"/>
      <c r="H127" s="86">
        <v>0.22790861000000001</v>
      </c>
      <c r="I127" s="86">
        <v>0.35684223999999998</v>
      </c>
      <c r="J127" s="88"/>
      <c r="K127" s="86">
        <v>5.0999999999999997E-2</v>
      </c>
      <c r="L127" s="89">
        <f t="shared" si="28"/>
        <v>5.6513970588235294</v>
      </c>
      <c r="M127" s="90">
        <f t="shared" si="29"/>
        <v>8.4770659999999998E-2</v>
      </c>
      <c r="N127" s="90">
        <f t="shared" si="30"/>
        <v>0.10038822999999997</v>
      </c>
      <c r="O127" s="90">
        <f t="shared" si="31"/>
        <v>0.12893362999999997</v>
      </c>
      <c r="P127" s="86"/>
      <c r="Q127" s="90">
        <f t="shared" si="33"/>
        <v>7.6199503333333349E-2</v>
      </c>
      <c r="R127" s="90">
        <f t="shared" si="52"/>
        <v>8.5549710000000001E-2</v>
      </c>
      <c r="S127" s="90">
        <f t="shared" si="52"/>
        <v>0.12929793999999997</v>
      </c>
      <c r="T127" s="91"/>
      <c r="U127" s="92">
        <v>0.21624478</v>
      </c>
    </row>
    <row r="128" spans="1:21">
      <c r="A128" s="10">
        <v>38504</v>
      </c>
      <c r="B128" s="86">
        <v>0.28670928000000001</v>
      </c>
      <c r="C128" s="87"/>
      <c r="D128" s="86">
        <v>0.34161522</v>
      </c>
      <c r="E128" s="86">
        <v>0.35078431999999998</v>
      </c>
      <c r="F128" s="86">
        <v>0.26858128999999997</v>
      </c>
      <c r="G128" s="86"/>
      <c r="H128" s="86">
        <v>0.21979409999999999</v>
      </c>
      <c r="I128" s="86">
        <v>0.35954923</v>
      </c>
      <c r="J128" s="88"/>
      <c r="K128" s="86">
        <v>0.05</v>
      </c>
      <c r="L128" s="89">
        <f t="shared" si="28"/>
        <v>5.7341856</v>
      </c>
      <c r="M128" s="90">
        <f t="shared" si="29"/>
        <v>7.3033930000000025E-2</v>
      </c>
      <c r="N128" s="90">
        <f t="shared" si="30"/>
        <v>8.220303000000001E-2</v>
      </c>
      <c r="O128" s="90">
        <f t="shared" si="31"/>
        <v>0.13975513000000001</v>
      </c>
      <c r="P128" s="86"/>
      <c r="Q128" s="90">
        <f t="shared" si="33"/>
        <v>7.5180640000000021E-2</v>
      </c>
      <c r="R128" s="90">
        <f t="shared" si="52"/>
        <v>8.8144453333333331E-2</v>
      </c>
      <c r="S128" s="90">
        <f t="shared" si="52"/>
        <v>0.13227133666666666</v>
      </c>
      <c r="T128" s="91"/>
      <c r="U128" s="92">
        <v>0.21692404000000001</v>
      </c>
    </row>
    <row r="129" spans="1:21">
      <c r="A129" s="10">
        <v>38534</v>
      </c>
      <c r="B129" s="86">
        <v>0.29006310000000002</v>
      </c>
      <c r="C129" s="87"/>
      <c r="D129" s="86">
        <v>0.34088021000000002</v>
      </c>
      <c r="E129" s="86">
        <v>0.35910474999999997</v>
      </c>
      <c r="F129" s="86">
        <v>0.27063329000000003</v>
      </c>
      <c r="G129" s="86"/>
      <c r="H129" s="86">
        <v>0.22140591000000001</v>
      </c>
      <c r="I129" s="86">
        <v>0.36823357000000001</v>
      </c>
      <c r="J129" s="88"/>
      <c r="K129" s="86">
        <v>0.05</v>
      </c>
      <c r="L129" s="89">
        <f t="shared" si="28"/>
        <v>5.8012620000000004</v>
      </c>
      <c r="M129" s="90">
        <f t="shared" si="29"/>
        <v>7.024691999999999E-2</v>
      </c>
      <c r="N129" s="90">
        <f t="shared" si="30"/>
        <v>8.8471459999999946E-2</v>
      </c>
      <c r="O129" s="90">
        <f t="shared" si="31"/>
        <v>0.14682766</v>
      </c>
      <c r="P129" s="86"/>
      <c r="Q129" s="90">
        <f t="shared" si="33"/>
        <v>7.6017170000000009E-2</v>
      </c>
      <c r="R129" s="90">
        <f t="shared" ref="R129:S131" si="53">AVERAGE(N127:N129)</f>
        <v>9.0354239999999975E-2</v>
      </c>
      <c r="S129" s="90">
        <f t="shared" si="53"/>
        <v>0.13850547333333332</v>
      </c>
      <c r="T129" s="91"/>
      <c r="U129" s="92">
        <v>0.21313647999999999</v>
      </c>
    </row>
    <row r="130" spans="1:21">
      <c r="A130" s="10">
        <v>38565</v>
      </c>
      <c r="B130" s="86">
        <v>0.28009457999999998</v>
      </c>
      <c r="C130" s="87"/>
      <c r="D130" s="86">
        <v>0.33471183999999998</v>
      </c>
      <c r="E130" s="86">
        <v>0.35248312999999998</v>
      </c>
      <c r="F130" s="86">
        <v>0.25860973999999998</v>
      </c>
      <c r="G130" s="86"/>
      <c r="H130" s="86">
        <v>0.21638357</v>
      </c>
      <c r="I130" s="86">
        <v>0.35620157000000002</v>
      </c>
      <c r="J130" s="88"/>
      <c r="K130" s="86">
        <v>4.9000000000000002E-2</v>
      </c>
      <c r="L130" s="89">
        <f t="shared" si="28"/>
        <v>5.7162159183673467</v>
      </c>
      <c r="M130" s="90">
        <f t="shared" si="29"/>
        <v>7.6102100000000006E-2</v>
      </c>
      <c r="N130" s="90">
        <f t="shared" si="30"/>
        <v>9.3873390000000001E-2</v>
      </c>
      <c r="O130" s="90">
        <f t="shared" si="31"/>
        <v>0.13981800000000003</v>
      </c>
      <c r="P130" s="86"/>
      <c r="Q130" s="90">
        <f t="shared" si="33"/>
        <v>7.3127650000000002E-2</v>
      </c>
      <c r="R130" s="90">
        <f t="shared" si="53"/>
        <v>8.8182626666666653E-2</v>
      </c>
      <c r="S130" s="90">
        <f t="shared" si="53"/>
        <v>0.14213359666666667</v>
      </c>
      <c r="T130" s="91"/>
      <c r="U130" s="92">
        <v>0.20776141000000001</v>
      </c>
    </row>
    <row r="131" spans="1:21">
      <c r="A131" s="10">
        <v>38596</v>
      </c>
      <c r="B131" s="86">
        <v>0.29834872000000001</v>
      </c>
      <c r="C131" s="87"/>
      <c r="D131" s="86">
        <v>0.34559409000000002</v>
      </c>
      <c r="E131" s="86">
        <v>0.38078130999999998</v>
      </c>
      <c r="F131" s="86">
        <v>0.27520454999999999</v>
      </c>
      <c r="G131" s="86"/>
      <c r="H131" s="86">
        <v>0.23902625</v>
      </c>
      <c r="I131" s="86">
        <v>0.36415728000000003</v>
      </c>
      <c r="J131" s="88"/>
      <c r="K131" s="86">
        <v>0.05</v>
      </c>
      <c r="L131" s="89">
        <f t="shared" ref="L131:L194" si="54">B131/K131</f>
        <v>5.9669743999999998</v>
      </c>
      <c r="M131" s="90">
        <f t="shared" ref="M131:M194" si="55">D131-F131</f>
        <v>7.0389540000000028E-2</v>
      </c>
      <c r="N131" s="90">
        <f t="shared" si="30"/>
        <v>0.10557675999999999</v>
      </c>
      <c r="O131" s="90">
        <f t="shared" si="31"/>
        <v>0.12513103000000003</v>
      </c>
      <c r="P131" s="86"/>
      <c r="Q131" s="90">
        <f t="shared" si="33"/>
        <v>7.224618666666667E-2</v>
      </c>
      <c r="R131" s="90">
        <f t="shared" si="53"/>
        <v>9.5973869999999975E-2</v>
      </c>
      <c r="S131" s="90">
        <f t="shared" si="53"/>
        <v>0.13725889666666669</v>
      </c>
      <c r="T131" s="91"/>
      <c r="U131" s="92">
        <v>0.22331129</v>
      </c>
    </row>
    <row r="132" spans="1:21">
      <c r="A132" s="10">
        <v>38626</v>
      </c>
      <c r="B132" s="86">
        <v>0.29556022999999998</v>
      </c>
      <c r="C132" s="87"/>
      <c r="D132" s="86">
        <v>0.34808772999999998</v>
      </c>
      <c r="E132" s="86">
        <v>0.36426977999999999</v>
      </c>
      <c r="F132" s="86">
        <v>0.27445550000000002</v>
      </c>
      <c r="G132" s="86"/>
      <c r="H132" s="86">
        <v>0.23013333</v>
      </c>
      <c r="I132" s="86">
        <v>0.36876110000000001</v>
      </c>
      <c r="J132" s="88"/>
      <c r="K132" s="86">
        <v>0.05</v>
      </c>
      <c r="L132" s="89">
        <f t="shared" si="54"/>
        <v>5.9112045999999996</v>
      </c>
      <c r="M132" s="90">
        <f t="shared" si="55"/>
        <v>7.3632229999999965E-2</v>
      </c>
      <c r="N132" s="90">
        <f t="shared" ref="N132:N195" si="56">E132-F132</f>
        <v>8.9814279999999969E-2</v>
      </c>
      <c r="O132" s="90">
        <f t="shared" ref="O132:O195" si="57">I132-H132</f>
        <v>0.13862777000000001</v>
      </c>
      <c r="P132" s="86"/>
      <c r="Q132" s="90">
        <f t="shared" si="33"/>
        <v>7.3374623333333333E-2</v>
      </c>
      <c r="R132" s="90">
        <f t="shared" ref="R132:S134" si="58">AVERAGE(N130:N132)</f>
        <v>9.6421476666666658E-2</v>
      </c>
      <c r="S132" s="90">
        <f t="shared" si="58"/>
        <v>0.13452560000000002</v>
      </c>
      <c r="T132" s="91"/>
      <c r="U132" s="92">
        <v>0.22305521</v>
      </c>
    </row>
    <row r="133" spans="1:21">
      <c r="A133" s="10">
        <v>38657</v>
      </c>
      <c r="B133" s="86">
        <v>0.28022614000000001</v>
      </c>
      <c r="C133" s="87"/>
      <c r="D133" s="86">
        <v>0.32712468</v>
      </c>
      <c r="E133" s="86">
        <v>0.32539998999999997</v>
      </c>
      <c r="F133" s="86">
        <v>0.26763751000000002</v>
      </c>
      <c r="G133" s="86"/>
      <c r="H133" s="86">
        <v>0.21655994000000001</v>
      </c>
      <c r="I133" s="86">
        <v>0.35624042</v>
      </c>
      <c r="J133" s="88"/>
      <c r="K133" s="86">
        <v>0.05</v>
      </c>
      <c r="L133" s="89">
        <f t="shared" si="54"/>
        <v>5.6045227999999998</v>
      </c>
      <c r="M133" s="90">
        <f t="shared" si="55"/>
        <v>5.9487169999999978E-2</v>
      </c>
      <c r="N133" s="90">
        <f t="shared" si="56"/>
        <v>5.7762479999999949E-2</v>
      </c>
      <c r="O133" s="90">
        <f t="shared" si="57"/>
        <v>0.13968048</v>
      </c>
      <c r="P133" s="86"/>
      <c r="Q133" s="90">
        <f t="shared" si="33"/>
        <v>6.7836313333333328E-2</v>
      </c>
      <c r="R133" s="90">
        <f t="shared" si="58"/>
        <v>8.4384506666666637E-2</v>
      </c>
      <c r="S133" s="90">
        <f t="shared" si="58"/>
        <v>0.13447976000000003</v>
      </c>
      <c r="T133" s="91"/>
      <c r="U133" s="92">
        <v>0.20407916000000001</v>
      </c>
    </row>
    <row r="134" spans="1:21">
      <c r="A134" s="10">
        <v>38687</v>
      </c>
      <c r="B134" s="86">
        <v>0.27089164999999998</v>
      </c>
      <c r="C134" s="87"/>
      <c r="D134" s="86">
        <v>0.32120041999999999</v>
      </c>
      <c r="E134" s="86">
        <v>0.33187740999999998</v>
      </c>
      <c r="F134" s="86">
        <v>0.25837094999999999</v>
      </c>
      <c r="G134" s="86"/>
      <c r="H134" s="86">
        <v>0.20853437999999999</v>
      </c>
      <c r="I134" s="86">
        <v>0.34609746000000002</v>
      </c>
      <c r="J134" s="88"/>
      <c r="K134" s="86">
        <v>4.9000000000000002E-2</v>
      </c>
      <c r="L134" s="89">
        <f t="shared" si="54"/>
        <v>5.5284010204081628</v>
      </c>
      <c r="M134" s="90">
        <f t="shared" si="55"/>
        <v>6.2829469999999998E-2</v>
      </c>
      <c r="N134" s="90">
        <f t="shared" si="56"/>
        <v>7.3506459999999996E-2</v>
      </c>
      <c r="O134" s="90">
        <f t="shared" si="57"/>
        <v>0.13756308000000003</v>
      </c>
      <c r="P134" s="86"/>
      <c r="Q134" s="90">
        <f t="shared" si="33"/>
        <v>6.5316289999999985E-2</v>
      </c>
      <c r="R134" s="90">
        <f t="shared" si="58"/>
        <v>7.3694406666666643E-2</v>
      </c>
      <c r="S134" s="90">
        <f t="shared" si="58"/>
        <v>0.1386237766666667</v>
      </c>
      <c r="T134" s="91"/>
      <c r="U134" s="92">
        <v>0.20332749</v>
      </c>
    </row>
    <row r="135" spans="1:21">
      <c r="A135" s="10">
        <v>38718</v>
      </c>
      <c r="B135" s="86">
        <v>0.29012858000000002</v>
      </c>
      <c r="C135" s="87"/>
      <c r="D135" s="86">
        <v>0.33351764</v>
      </c>
      <c r="E135" s="86">
        <v>0.35843279</v>
      </c>
      <c r="F135" s="86">
        <v>0.27384600999999997</v>
      </c>
      <c r="G135" s="86"/>
      <c r="H135" s="86">
        <v>0.22579484</v>
      </c>
      <c r="I135" s="86">
        <v>0.36503543999999999</v>
      </c>
      <c r="J135" s="88"/>
      <c r="K135" s="86">
        <v>4.7E-2</v>
      </c>
      <c r="L135" s="89">
        <f t="shared" si="54"/>
        <v>6.1729485106382986</v>
      </c>
      <c r="M135" s="90">
        <f t="shared" si="55"/>
        <v>5.9671630000000031E-2</v>
      </c>
      <c r="N135" s="90">
        <f t="shared" si="56"/>
        <v>8.4586780000000028E-2</v>
      </c>
      <c r="O135" s="90">
        <f t="shared" si="57"/>
        <v>0.13924059999999999</v>
      </c>
      <c r="P135" s="86"/>
      <c r="Q135" s="90">
        <f t="shared" ref="Q135:S137" si="59">AVERAGE(M133:M135)</f>
        <v>6.0662756666666671E-2</v>
      </c>
      <c r="R135" s="90">
        <f t="shared" si="59"/>
        <v>7.1951906666666662E-2</v>
      </c>
      <c r="S135" s="90">
        <f t="shared" si="59"/>
        <v>0.13882805333333334</v>
      </c>
      <c r="T135" s="91"/>
      <c r="U135" s="92">
        <v>0.21285197</v>
      </c>
    </row>
    <row r="136" spans="1:21">
      <c r="A136" s="10">
        <v>38749</v>
      </c>
      <c r="B136" s="86">
        <v>0.28438247999999999</v>
      </c>
      <c r="C136" s="87"/>
      <c r="D136" s="86">
        <v>0.34177827999999999</v>
      </c>
      <c r="E136" s="86">
        <v>0.35550918999999997</v>
      </c>
      <c r="F136" s="86">
        <v>0.26538084000000001</v>
      </c>
      <c r="G136" s="86"/>
      <c r="H136" s="86">
        <v>0.22275802</v>
      </c>
      <c r="I136" s="86">
        <v>0.35543013000000001</v>
      </c>
      <c r="J136" s="88"/>
      <c r="K136" s="86">
        <v>4.8000000000000001E-2</v>
      </c>
      <c r="L136" s="89">
        <f t="shared" si="54"/>
        <v>5.9246349999999994</v>
      </c>
      <c r="M136" s="90">
        <f t="shared" si="55"/>
        <v>7.6397439999999983E-2</v>
      </c>
      <c r="N136" s="90">
        <f t="shared" si="56"/>
        <v>9.0128349999999968E-2</v>
      </c>
      <c r="O136" s="90">
        <f t="shared" si="57"/>
        <v>0.13267211000000001</v>
      </c>
      <c r="P136" s="86"/>
      <c r="Q136" s="90">
        <f t="shared" ref="Q136:Q199" si="60">AVERAGE(M134:M136)</f>
        <v>6.6299513333333338E-2</v>
      </c>
      <c r="R136" s="90">
        <f t="shared" si="59"/>
        <v>8.2740529999999993E-2</v>
      </c>
      <c r="S136" s="90">
        <f t="shared" si="59"/>
        <v>0.13649193000000001</v>
      </c>
      <c r="T136" s="91"/>
      <c r="U136" s="92">
        <v>0.21052207000000001</v>
      </c>
    </row>
    <row r="137" spans="1:21">
      <c r="A137" s="10">
        <v>38777</v>
      </c>
      <c r="B137" s="86">
        <v>0.27978656000000002</v>
      </c>
      <c r="C137" s="87"/>
      <c r="D137" s="86">
        <v>0.32564114</v>
      </c>
      <c r="E137" s="86">
        <v>0.34500268000000001</v>
      </c>
      <c r="F137" s="86">
        <v>0.26492767</v>
      </c>
      <c r="G137" s="86"/>
      <c r="H137" s="86">
        <v>0.22084983999999999</v>
      </c>
      <c r="I137" s="86">
        <v>0.35301419000000001</v>
      </c>
      <c r="J137" s="88"/>
      <c r="K137" s="86">
        <v>4.7E-2</v>
      </c>
      <c r="L137" s="89">
        <f t="shared" si="54"/>
        <v>5.9529055319148938</v>
      </c>
      <c r="M137" s="90">
        <f t="shared" si="55"/>
        <v>6.0713469999999992E-2</v>
      </c>
      <c r="N137" s="90">
        <f t="shared" si="56"/>
        <v>8.0075010000000002E-2</v>
      </c>
      <c r="O137" s="90">
        <f t="shared" si="57"/>
        <v>0.13216435000000001</v>
      </c>
      <c r="P137" s="86"/>
      <c r="Q137" s="90">
        <f t="shared" si="60"/>
        <v>6.5594180000000002E-2</v>
      </c>
      <c r="R137" s="90">
        <f t="shared" si="59"/>
        <v>8.4930046666666661E-2</v>
      </c>
      <c r="S137" s="90">
        <f t="shared" si="59"/>
        <v>0.13469235333333332</v>
      </c>
      <c r="T137" s="91"/>
      <c r="U137" s="92">
        <v>0.20584662000000001</v>
      </c>
    </row>
    <row r="138" spans="1:21">
      <c r="A138" s="10">
        <v>38808</v>
      </c>
      <c r="B138" s="86">
        <v>0.28078330000000001</v>
      </c>
      <c r="C138" s="87"/>
      <c r="D138" s="86">
        <v>0.33715695000000001</v>
      </c>
      <c r="E138" s="86">
        <v>0.35089455000000003</v>
      </c>
      <c r="F138" s="86">
        <v>0.26073064000000001</v>
      </c>
      <c r="G138" s="86"/>
      <c r="H138" s="86">
        <v>0.21592605000000001</v>
      </c>
      <c r="I138" s="86">
        <v>0.35664171</v>
      </c>
      <c r="J138" s="88"/>
      <c r="K138" s="86">
        <v>4.7E-2</v>
      </c>
      <c r="L138" s="89">
        <f t="shared" si="54"/>
        <v>5.9741127659574467</v>
      </c>
      <c r="M138" s="90">
        <f t="shared" si="55"/>
        <v>7.6426309999999997E-2</v>
      </c>
      <c r="N138" s="90">
        <f t="shared" si="56"/>
        <v>9.0163910000000014E-2</v>
      </c>
      <c r="O138" s="90">
        <f t="shared" si="57"/>
        <v>0.14071565999999999</v>
      </c>
      <c r="P138" s="86"/>
      <c r="Q138" s="90">
        <f t="shared" si="60"/>
        <v>7.1179073333333329E-2</v>
      </c>
      <c r="R138" s="90">
        <f t="shared" ref="R138:S140" si="61">AVERAGE(N136:N138)</f>
        <v>8.6789089999999999E-2</v>
      </c>
      <c r="S138" s="90">
        <f t="shared" si="61"/>
        <v>0.13518404000000003</v>
      </c>
      <c r="T138" s="91"/>
      <c r="U138" s="92">
        <v>0.20612615000000001</v>
      </c>
    </row>
    <row r="139" spans="1:21">
      <c r="A139" s="10">
        <v>38838</v>
      </c>
      <c r="B139" s="86">
        <v>0.28581839999999997</v>
      </c>
      <c r="C139" s="87"/>
      <c r="D139" s="86">
        <v>0.32561100999999998</v>
      </c>
      <c r="E139" s="86">
        <v>0.34362305999999998</v>
      </c>
      <c r="F139" s="86">
        <v>0.26663961000000003</v>
      </c>
      <c r="G139" s="86"/>
      <c r="H139" s="86">
        <v>0.22171871000000001</v>
      </c>
      <c r="I139" s="86">
        <v>0.35677584000000001</v>
      </c>
      <c r="J139" s="88"/>
      <c r="K139" s="86">
        <v>4.5999999999999999E-2</v>
      </c>
      <c r="L139" s="89">
        <f t="shared" si="54"/>
        <v>6.213443478260869</v>
      </c>
      <c r="M139" s="90">
        <f t="shared" si="55"/>
        <v>5.8971399999999952E-2</v>
      </c>
      <c r="N139" s="90">
        <f t="shared" si="56"/>
        <v>7.6983449999999953E-2</v>
      </c>
      <c r="O139" s="90">
        <f t="shared" si="57"/>
        <v>0.13505713</v>
      </c>
      <c r="P139" s="86"/>
      <c r="Q139" s="90">
        <f t="shared" si="60"/>
        <v>6.5370393333333318E-2</v>
      </c>
      <c r="R139" s="90">
        <f t="shared" si="61"/>
        <v>8.2407456666666656E-2</v>
      </c>
      <c r="S139" s="90">
        <f t="shared" si="61"/>
        <v>0.13597904666666669</v>
      </c>
      <c r="T139" s="91"/>
      <c r="U139" s="92">
        <v>0.21484700000000001</v>
      </c>
    </row>
    <row r="140" spans="1:21">
      <c r="A140" s="10">
        <v>38869</v>
      </c>
      <c r="B140" s="86">
        <v>0.28578662999999999</v>
      </c>
      <c r="C140" s="87"/>
      <c r="D140" s="86">
        <v>0.33794456</v>
      </c>
      <c r="E140" s="86">
        <v>0.35085938999999999</v>
      </c>
      <c r="F140" s="86">
        <v>0.26701804000000001</v>
      </c>
      <c r="G140" s="86"/>
      <c r="H140" s="86">
        <v>0.21364141</v>
      </c>
      <c r="I140" s="86">
        <v>0.36411310000000002</v>
      </c>
      <c r="J140" s="88"/>
      <c r="K140" s="86">
        <v>4.5999999999999999E-2</v>
      </c>
      <c r="L140" s="89">
        <f t="shared" si="54"/>
        <v>6.2127528260869562</v>
      </c>
      <c r="M140" s="90">
        <f t="shared" si="55"/>
        <v>7.0926519999999993E-2</v>
      </c>
      <c r="N140" s="90">
        <f t="shared" si="56"/>
        <v>8.3841349999999981E-2</v>
      </c>
      <c r="O140" s="90">
        <f t="shared" si="57"/>
        <v>0.15047169000000002</v>
      </c>
      <c r="P140" s="86"/>
      <c r="Q140" s="90">
        <f t="shared" si="60"/>
        <v>6.8774743333333319E-2</v>
      </c>
      <c r="R140" s="90">
        <f t="shared" si="61"/>
        <v>8.3662903333333316E-2</v>
      </c>
      <c r="S140" s="90">
        <f t="shared" si="61"/>
        <v>0.14208149333333334</v>
      </c>
      <c r="T140" s="91"/>
      <c r="U140" s="92">
        <v>0.21565237000000001</v>
      </c>
    </row>
    <row r="141" spans="1:21">
      <c r="A141" s="10">
        <v>38899</v>
      </c>
      <c r="B141" s="86">
        <v>0.27641826000000003</v>
      </c>
      <c r="C141" s="87"/>
      <c r="D141" s="86">
        <v>0.33557041999999998</v>
      </c>
      <c r="E141" s="86">
        <v>0.34097597000000002</v>
      </c>
      <c r="F141" s="86">
        <v>0.25706859999999998</v>
      </c>
      <c r="G141" s="86"/>
      <c r="H141" s="86">
        <v>0.21472340000000001</v>
      </c>
      <c r="I141" s="86">
        <v>0.34896154000000001</v>
      </c>
      <c r="J141" s="88"/>
      <c r="K141" s="86">
        <v>4.7E-2</v>
      </c>
      <c r="L141" s="89">
        <f t="shared" si="54"/>
        <v>5.8812395744680854</v>
      </c>
      <c r="M141" s="90">
        <f t="shared" si="55"/>
        <v>7.850182E-2</v>
      </c>
      <c r="N141" s="90">
        <f t="shared" si="56"/>
        <v>8.3907370000000037E-2</v>
      </c>
      <c r="O141" s="90">
        <f t="shared" si="57"/>
        <v>0.13423814000000001</v>
      </c>
      <c r="P141" s="86"/>
      <c r="Q141" s="90">
        <f t="shared" si="60"/>
        <v>6.9466579999999986E-2</v>
      </c>
      <c r="R141" s="90">
        <f t="shared" ref="R141:S143" si="62">AVERAGE(N139:N141)</f>
        <v>8.1577389999999986E-2</v>
      </c>
      <c r="S141" s="90">
        <f t="shared" si="62"/>
        <v>0.13992232000000002</v>
      </c>
      <c r="T141" s="91"/>
      <c r="U141" s="92">
        <v>0.20431611999999999</v>
      </c>
    </row>
    <row r="142" spans="1:21">
      <c r="A142" s="10">
        <v>38930</v>
      </c>
      <c r="B142" s="86">
        <v>0.28535459000000002</v>
      </c>
      <c r="C142" s="87"/>
      <c r="D142" s="86">
        <v>0.33657566</v>
      </c>
      <c r="E142" s="86">
        <v>0.34232265000000001</v>
      </c>
      <c r="F142" s="86">
        <v>0.26855906000000002</v>
      </c>
      <c r="G142" s="86"/>
      <c r="H142" s="86">
        <v>0.22336194000000001</v>
      </c>
      <c r="I142" s="86">
        <v>0.35854699000000001</v>
      </c>
      <c r="J142" s="88"/>
      <c r="K142" s="86">
        <v>4.7E-2</v>
      </c>
      <c r="L142" s="89">
        <f t="shared" si="54"/>
        <v>6.0713742553191494</v>
      </c>
      <c r="M142" s="90">
        <f t="shared" si="55"/>
        <v>6.8016599999999983E-2</v>
      </c>
      <c r="N142" s="90">
        <f t="shared" si="56"/>
        <v>7.376358999999999E-2</v>
      </c>
      <c r="O142" s="90">
        <f t="shared" si="57"/>
        <v>0.13518505</v>
      </c>
      <c r="P142" s="86"/>
      <c r="Q142" s="90">
        <f t="shared" si="60"/>
        <v>7.2481646666666663E-2</v>
      </c>
      <c r="R142" s="90">
        <f t="shared" si="62"/>
        <v>8.0504103333333341E-2</v>
      </c>
      <c r="S142" s="90">
        <f t="shared" si="62"/>
        <v>0.13996496000000003</v>
      </c>
      <c r="T142" s="91"/>
      <c r="U142" s="92">
        <v>0.20750721</v>
      </c>
    </row>
    <row r="143" spans="1:21">
      <c r="A143" s="10">
        <v>38961</v>
      </c>
      <c r="B143" s="86">
        <v>0.27498357000000001</v>
      </c>
      <c r="C143" s="87"/>
      <c r="D143" s="86">
        <v>0.32565</v>
      </c>
      <c r="E143" s="86">
        <v>0.35036520999999998</v>
      </c>
      <c r="F143" s="86">
        <v>0.25105997000000002</v>
      </c>
      <c r="G143" s="86"/>
      <c r="H143" s="86">
        <v>0.21017027999999999</v>
      </c>
      <c r="I143" s="86">
        <v>0.34946511000000002</v>
      </c>
      <c r="J143" s="88"/>
      <c r="K143" s="86">
        <v>4.4999999999999998E-2</v>
      </c>
      <c r="L143" s="89">
        <f t="shared" si="54"/>
        <v>6.1107460000000007</v>
      </c>
      <c r="M143" s="90">
        <f t="shared" si="55"/>
        <v>7.4590029999999974E-2</v>
      </c>
      <c r="N143" s="90">
        <f t="shared" si="56"/>
        <v>9.9305239999999961E-2</v>
      </c>
      <c r="O143" s="90">
        <f t="shared" si="57"/>
        <v>0.13929483000000004</v>
      </c>
      <c r="P143" s="86"/>
      <c r="Q143" s="90">
        <f t="shared" si="60"/>
        <v>7.3702816666666657E-2</v>
      </c>
      <c r="R143" s="90">
        <f t="shared" si="62"/>
        <v>8.5658733333333334E-2</v>
      </c>
      <c r="S143" s="90">
        <f t="shared" si="62"/>
        <v>0.13623934000000001</v>
      </c>
      <c r="T143" s="91"/>
      <c r="U143" s="92">
        <v>0.20548520000000001</v>
      </c>
    </row>
    <row r="144" spans="1:21">
      <c r="A144" s="10">
        <v>38991</v>
      </c>
      <c r="B144" s="86">
        <v>0.27556019999999998</v>
      </c>
      <c r="C144" s="87"/>
      <c r="D144" s="86">
        <v>0.32249263</v>
      </c>
      <c r="E144" s="86">
        <v>0.35335454999999999</v>
      </c>
      <c r="F144" s="86">
        <v>0.25254628000000001</v>
      </c>
      <c r="G144" s="86"/>
      <c r="H144" s="86">
        <v>0.21806576999999999</v>
      </c>
      <c r="I144" s="86">
        <v>0.34339788999999998</v>
      </c>
      <c r="J144" s="88"/>
      <c r="K144" s="86">
        <v>4.4000000000000004E-2</v>
      </c>
      <c r="L144" s="89">
        <f t="shared" si="54"/>
        <v>6.262731818181817</v>
      </c>
      <c r="M144" s="90">
        <f t="shared" si="55"/>
        <v>6.994634999999999E-2</v>
      </c>
      <c r="N144" s="90">
        <f t="shared" si="56"/>
        <v>0.10080826999999998</v>
      </c>
      <c r="O144" s="90">
        <f t="shared" si="57"/>
        <v>0.12533211999999999</v>
      </c>
      <c r="P144" s="86"/>
      <c r="Q144" s="90">
        <f t="shared" si="60"/>
        <v>7.085099333333332E-2</v>
      </c>
      <c r="R144" s="90">
        <f t="shared" ref="R144:S146" si="63">AVERAGE(N142:N144)</f>
        <v>9.1292366666666638E-2</v>
      </c>
      <c r="S144" s="90">
        <f t="shared" si="63"/>
        <v>0.13327066666666668</v>
      </c>
      <c r="T144" s="91"/>
      <c r="U144" s="92">
        <v>0.20491154</v>
      </c>
    </row>
    <row r="145" spans="1:21">
      <c r="A145" s="10">
        <v>39022</v>
      </c>
      <c r="B145" s="86">
        <v>0.28183645000000002</v>
      </c>
      <c r="C145" s="87"/>
      <c r="D145" s="86">
        <v>0.32508778999999999</v>
      </c>
      <c r="E145" s="86">
        <v>0.35500125999999999</v>
      </c>
      <c r="F145" s="86">
        <v>0.26352914999999999</v>
      </c>
      <c r="G145" s="86"/>
      <c r="H145" s="86">
        <v>0.22921975</v>
      </c>
      <c r="I145" s="86">
        <v>0.34730954000000003</v>
      </c>
      <c r="J145" s="88"/>
      <c r="K145" s="86">
        <v>4.4999999999999998E-2</v>
      </c>
      <c r="L145" s="89">
        <f t="shared" si="54"/>
        <v>6.2630322222222228</v>
      </c>
      <c r="M145" s="90">
        <f t="shared" si="55"/>
        <v>6.1558639999999998E-2</v>
      </c>
      <c r="N145" s="90">
        <f t="shared" si="56"/>
        <v>9.1472109999999995E-2</v>
      </c>
      <c r="O145" s="90">
        <f t="shared" si="57"/>
        <v>0.11808979000000003</v>
      </c>
      <c r="P145" s="86"/>
      <c r="Q145" s="90">
        <f t="shared" si="60"/>
        <v>6.8698339999999983E-2</v>
      </c>
      <c r="R145" s="90">
        <f t="shared" si="63"/>
        <v>9.7195206666666645E-2</v>
      </c>
      <c r="S145" s="90">
        <f t="shared" si="63"/>
        <v>0.12757224666666669</v>
      </c>
      <c r="T145" s="91"/>
      <c r="U145" s="92">
        <v>0.20603635000000001</v>
      </c>
    </row>
    <row r="146" spans="1:21">
      <c r="A146" s="10">
        <v>39052</v>
      </c>
      <c r="B146" s="86">
        <v>0.28521000000000002</v>
      </c>
      <c r="C146" s="87"/>
      <c r="D146" s="86">
        <v>0.32937084999999999</v>
      </c>
      <c r="E146" s="86">
        <v>0.36045737</v>
      </c>
      <c r="F146" s="86">
        <v>0.26605941</v>
      </c>
      <c r="G146" s="86"/>
      <c r="H146" s="86">
        <v>0.21966009</v>
      </c>
      <c r="I146" s="86">
        <v>0.36087655000000002</v>
      </c>
      <c r="J146" s="88"/>
      <c r="K146" s="86">
        <v>4.4000000000000004E-2</v>
      </c>
      <c r="L146" s="89">
        <f t="shared" si="54"/>
        <v>6.482045454545454</v>
      </c>
      <c r="M146" s="90">
        <f t="shared" si="55"/>
        <v>6.3311439999999997E-2</v>
      </c>
      <c r="N146" s="90">
        <f t="shared" si="56"/>
        <v>9.4397960000000003E-2</v>
      </c>
      <c r="O146" s="90">
        <f t="shared" si="57"/>
        <v>0.14121646000000002</v>
      </c>
      <c r="P146" s="86"/>
      <c r="Q146" s="90">
        <f t="shared" si="60"/>
        <v>6.493881E-2</v>
      </c>
      <c r="R146" s="90">
        <f t="shared" si="63"/>
        <v>9.5559446666666659E-2</v>
      </c>
      <c r="S146" s="90">
        <f t="shared" si="63"/>
        <v>0.12821278999999999</v>
      </c>
      <c r="T146" s="91"/>
      <c r="U146" s="92">
        <v>0.21386669</v>
      </c>
    </row>
    <row r="147" spans="1:21">
      <c r="A147" s="10">
        <v>39083</v>
      </c>
      <c r="B147" s="86">
        <v>0.28494939000000002</v>
      </c>
      <c r="C147" s="87"/>
      <c r="D147" s="86">
        <v>0.32924019999999998</v>
      </c>
      <c r="E147" s="86">
        <v>0.36006116999999999</v>
      </c>
      <c r="F147" s="86">
        <v>0.26677385999999997</v>
      </c>
      <c r="G147" s="86"/>
      <c r="H147" s="86">
        <v>0.22489669000000001</v>
      </c>
      <c r="I147" s="86">
        <v>0.35396466999999998</v>
      </c>
      <c r="J147" s="88"/>
      <c r="K147" s="86">
        <v>4.5999999999999999E-2</v>
      </c>
      <c r="L147" s="89">
        <f t="shared" si="54"/>
        <v>6.1945519565217397</v>
      </c>
      <c r="M147" s="90">
        <f t="shared" si="55"/>
        <v>6.2466340000000009E-2</v>
      </c>
      <c r="N147" s="90">
        <f t="shared" si="56"/>
        <v>9.3287310000000012E-2</v>
      </c>
      <c r="O147" s="90">
        <f t="shared" si="57"/>
        <v>0.12906797999999997</v>
      </c>
      <c r="P147" s="86"/>
      <c r="Q147" s="90">
        <f t="shared" si="60"/>
        <v>6.2445473333333334E-2</v>
      </c>
      <c r="R147" s="90">
        <f t="shared" ref="R147:S149" si="64">AVERAGE(N145:N147)</f>
        <v>9.3052460000000004E-2</v>
      </c>
      <c r="S147" s="90">
        <f t="shared" si="64"/>
        <v>0.12945807666666667</v>
      </c>
      <c r="T147" s="91"/>
      <c r="U147" s="92">
        <v>0.21382553000000001</v>
      </c>
    </row>
    <row r="148" spans="1:21">
      <c r="A148" s="10">
        <v>39114</v>
      </c>
      <c r="B148" s="86">
        <v>0.27715198000000002</v>
      </c>
      <c r="C148" s="87"/>
      <c r="D148" s="86">
        <v>0.33086925</v>
      </c>
      <c r="E148" s="86">
        <v>0.33771794999999999</v>
      </c>
      <c r="F148" s="86">
        <v>0.25982538999999999</v>
      </c>
      <c r="G148" s="86"/>
      <c r="H148" s="86">
        <v>0.21233055000000001</v>
      </c>
      <c r="I148" s="86">
        <v>0.35331707000000001</v>
      </c>
      <c r="J148" s="88"/>
      <c r="K148" s="86">
        <v>4.4999999999999998E-2</v>
      </c>
      <c r="L148" s="89">
        <f t="shared" si="54"/>
        <v>6.1589328888888897</v>
      </c>
      <c r="M148" s="90">
        <f t="shared" si="55"/>
        <v>7.1043860000000014E-2</v>
      </c>
      <c r="N148" s="90">
        <f t="shared" si="56"/>
        <v>7.789256E-2</v>
      </c>
      <c r="O148" s="90">
        <f t="shared" si="57"/>
        <v>0.14098652</v>
      </c>
      <c r="P148" s="86"/>
      <c r="Q148" s="90">
        <f t="shared" si="60"/>
        <v>6.5607213333333345E-2</v>
      </c>
      <c r="R148" s="90">
        <f t="shared" si="64"/>
        <v>8.8525943333333343E-2</v>
      </c>
      <c r="S148" s="90">
        <f t="shared" si="64"/>
        <v>0.13709031999999999</v>
      </c>
      <c r="T148" s="91"/>
      <c r="U148" s="92">
        <v>0.20757867999999999</v>
      </c>
    </row>
    <row r="149" spans="1:21">
      <c r="A149" s="10">
        <v>39142</v>
      </c>
      <c r="B149" s="86">
        <v>0.27297691000000002</v>
      </c>
      <c r="C149" s="87"/>
      <c r="D149" s="86">
        <v>0.31803485999999997</v>
      </c>
      <c r="E149" s="86">
        <v>0.35105032000000003</v>
      </c>
      <c r="F149" s="86">
        <v>0.25192931000000002</v>
      </c>
      <c r="G149" s="86"/>
      <c r="H149" s="86">
        <v>0.21450011999999999</v>
      </c>
      <c r="I149" s="86">
        <v>0.34542256999999998</v>
      </c>
      <c r="J149" s="88"/>
      <c r="K149" s="86">
        <v>4.4000000000000004E-2</v>
      </c>
      <c r="L149" s="89">
        <f t="shared" si="54"/>
        <v>6.2040206818181813</v>
      </c>
      <c r="M149" s="90">
        <f t="shared" si="55"/>
        <v>6.6105549999999957E-2</v>
      </c>
      <c r="N149" s="90">
        <f t="shared" si="56"/>
        <v>9.9121010000000009E-2</v>
      </c>
      <c r="O149" s="90">
        <f t="shared" si="57"/>
        <v>0.13092245</v>
      </c>
      <c r="P149" s="86"/>
      <c r="Q149" s="90">
        <f t="shared" si="60"/>
        <v>6.6538583333333332E-2</v>
      </c>
      <c r="R149" s="90">
        <f t="shared" si="64"/>
        <v>9.0100293333333345E-2</v>
      </c>
      <c r="S149" s="90">
        <f t="shared" si="64"/>
        <v>0.13365898333333334</v>
      </c>
      <c r="T149" s="91"/>
      <c r="U149" s="92">
        <v>0.20750856000000001</v>
      </c>
    </row>
    <row r="150" spans="1:21">
      <c r="A150" s="10">
        <v>39173</v>
      </c>
      <c r="B150" s="86">
        <v>0.28103773999999998</v>
      </c>
      <c r="C150" s="87"/>
      <c r="D150" s="86">
        <v>0.31615367</v>
      </c>
      <c r="E150" s="86">
        <v>0.34776241000000002</v>
      </c>
      <c r="F150" s="86">
        <v>0.26038724000000002</v>
      </c>
      <c r="G150" s="86"/>
      <c r="H150" s="86">
        <v>0.21801972</v>
      </c>
      <c r="I150" s="86">
        <v>0.35283662999999998</v>
      </c>
      <c r="J150" s="88"/>
      <c r="K150" s="86">
        <v>4.4999999999999998E-2</v>
      </c>
      <c r="L150" s="89">
        <f t="shared" si="54"/>
        <v>6.2452831111111111</v>
      </c>
      <c r="M150" s="90">
        <f t="shared" si="55"/>
        <v>5.5766429999999978E-2</v>
      </c>
      <c r="N150" s="90">
        <f t="shared" si="56"/>
        <v>8.7375170000000002E-2</v>
      </c>
      <c r="O150" s="90">
        <f t="shared" si="57"/>
        <v>0.13481690999999998</v>
      </c>
      <c r="P150" s="86"/>
      <c r="Q150" s="90">
        <f t="shared" si="60"/>
        <v>6.4305279999999979E-2</v>
      </c>
      <c r="R150" s="90">
        <f t="shared" ref="R150:S152" si="65">AVERAGE(N148:N150)</f>
        <v>8.8129579999999999E-2</v>
      </c>
      <c r="S150" s="90">
        <f t="shared" si="65"/>
        <v>0.13557529333333332</v>
      </c>
      <c r="T150" s="91"/>
      <c r="U150" s="92">
        <v>0.21133688</v>
      </c>
    </row>
    <row r="151" spans="1:21">
      <c r="A151" s="10">
        <v>39203</v>
      </c>
      <c r="B151" s="86">
        <v>0.27810175999999998</v>
      </c>
      <c r="C151" s="87"/>
      <c r="D151" s="86">
        <v>0.32302681999999999</v>
      </c>
      <c r="E151" s="86">
        <v>0.35615559000000002</v>
      </c>
      <c r="F151" s="86">
        <v>0.25544862000000002</v>
      </c>
      <c r="G151" s="86"/>
      <c r="H151" s="86">
        <v>0.20938929000000001</v>
      </c>
      <c r="I151" s="86">
        <v>0.35309918000000001</v>
      </c>
      <c r="J151" s="88"/>
      <c r="K151" s="86">
        <v>4.4000000000000004E-2</v>
      </c>
      <c r="L151" s="89">
        <f t="shared" si="54"/>
        <v>6.3204945454545447</v>
      </c>
      <c r="M151" s="90">
        <f t="shared" si="55"/>
        <v>6.7578199999999977E-2</v>
      </c>
      <c r="N151" s="90">
        <f t="shared" si="56"/>
        <v>0.10070697000000001</v>
      </c>
      <c r="O151" s="90">
        <f t="shared" si="57"/>
        <v>0.14370989000000001</v>
      </c>
      <c r="P151" s="86"/>
      <c r="Q151" s="90">
        <f t="shared" si="60"/>
        <v>6.3150059999999966E-2</v>
      </c>
      <c r="R151" s="90">
        <f t="shared" si="65"/>
        <v>9.5734383333333339E-2</v>
      </c>
      <c r="S151" s="90">
        <f t="shared" si="65"/>
        <v>0.13648308333333334</v>
      </c>
      <c r="T151" s="91"/>
      <c r="U151" s="92">
        <v>0.21425264999999999</v>
      </c>
    </row>
    <row r="152" spans="1:21">
      <c r="A152" s="10">
        <v>39234</v>
      </c>
      <c r="B152" s="86">
        <v>0.28068511000000002</v>
      </c>
      <c r="C152" s="87"/>
      <c r="D152" s="86">
        <v>0.31463903999999998</v>
      </c>
      <c r="E152" s="86">
        <v>0.34722109000000001</v>
      </c>
      <c r="F152" s="86">
        <v>0.26534042000000002</v>
      </c>
      <c r="G152" s="86"/>
      <c r="H152" s="86">
        <v>0.21739584000000001</v>
      </c>
      <c r="I152" s="86">
        <v>0.34933710000000001</v>
      </c>
      <c r="J152" s="88"/>
      <c r="K152" s="86">
        <v>4.5999999999999999E-2</v>
      </c>
      <c r="L152" s="89">
        <f t="shared" si="54"/>
        <v>6.1018502173913047</v>
      </c>
      <c r="M152" s="90">
        <f t="shared" si="55"/>
        <v>4.929861999999996E-2</v>
      </c>
      <c r="N152" s="90">
        <f t="shared" si="56"/>
        <v>8.1880669999999989E-2</v>
      </c>
      <c r="O152" s="90">
        <f t="shared" si="57"/>
        <v>0.13194126</v>
      </c>
      <c r="P152" s="86"/>
      <c r="Q152" s="90">
        <f t="shared" si="60"/>
        <v>5.7547749999999974E-2</v>
      </c>
      <c r="R152" s="90">
        <f t="shared" si="65"/>
        <v>8.9987603333333333E-2</v>
      </c>
      <c r="S152" s="90">
        <f t="shared" si="65"/>
        <v>0.13682268666666667</v>
      </c>
      <c r="T152" s="91"/>
      <c r="U152" s="92">
        <v>0.2041432</v>
      </c>
    </row>
    <row r="153" spans="1:21">
      <c r="A153" s="10">
        <v>39264</v>
      </c>
      <c r="B153" s="86">
        <v>0.27998515000000002</v>
      </c>
      <c r="C153" s="87"/>
      <c r="D153" s="86">
        <v>0.31888684</v>
      </c>
      <c r="E153" s="86">
        <v>0.33967637000000001</v>
      </c>
      <c r="F153" s="86">
        <v>0.26308672</v>
      </c>
      <c r="G153" s="86"/>
      <c r="H153" s="86">
        <v>0.22074652</v>
      </c>
      <c r="I153" s="86">
        <v>0.34951690000000002</v>
      </c>
      <c r="J153" s="88"/>
      <c r="K153" s="86">
        <v>4.7E-2</v>
      </c>
      <c r="L153" s="89">
        <f t="shared" si="54"/>
        <v>5.9571308510638303</v>
      </c>
      <c r="M153" s="90">
        <f t="shared" si="55"/>
        <v>5.5800120000000009E-2</v>
      </c>
      <c r="N153" s="90">
        <f t="shared" si="56"/>
        <v>7.6589650000000009E-2</v>
      </c>
      <c r="O153" s="90">
        <f t="shared" si="57"/>
        <v>0.12877038000000002</v>
      </c>
      <c r="P153" s="86"/>
      <c r="Q153" s="90">
        <f t="shared" si="60"/>
        <v>5.7558979999999982E-2</v>
      </c>
      <c r="R153" s="90">
        <f t="shared" ref="R153:S155" si="66">AVERAGE(N151:N153)</f>
        <v>8.6392430000000006E-2</v>
      </c>
      <c r="S153" s="90">
        <f t="shared" si="66"/>
        <v>0.13480717666666667</v>
      </c>
      <c r="T153" s="91"/>
      <c r="U153" s="92">
        <v>0.20973090999999999</v>
      </c>
    </row>
    <row r="154" spans="1:21">
      <c r="A154" s="10">
        <v>39295</v>
      </c>
      <c r="B154" s="86">
        <v>0.27555320999999999</v>
      </c>
      <c r="C154" s="87"/>
      <c r="D154" s="86">
        <v>0.31140601000000001</v>
      </c>
      <c r="E154" s="86">
        <v>0.34976732999999999</v>
      </c>
      <c r="F154" s="86">
        <v>0.25919768999999998</v>
      </c>
      <c r="G154" s="86"/>
      <c r="H154" s="86">
        <v>0.21617891</v>
      </c>
      <c r="I154" s="86">
        <v>0.34341410999999999</v>
      </c>
      <c r="J154" s="88"/>
      <c r="K154" s="86">
        <v>4.5999999999999999E-2</v>
      </c>
      <c r="L154" s="89">
        <f t="shared" si="54"/>
        <v>5.9902871739130434</v>
      </c>
      <c r="M154" s="90">
        <f t="shared" si="55"/>
        <v>5.220832000000003E-2</v>
      </c>
      <c r="N154" s="90">
        <f t="shared" si="56"/>
        <v>9.0569640000000007E-2</v>
      </c>
      <c r="O154" s="90">
        <f t="shared" si="57"/>
        <v>0.12723519999999999</v>
      </c>
      <c r="P154" s="86"/>
      <c r="Q154" s="90">
        <f t="shared" si="60"/>
        <v>5.2435686666666668E-2</v>
      </c>
      <c r="R154" s="90">
        <f t="shared" si="66"/>
        <v>8.3013320000000002E-2</v>
      </c>
      <c r="S154" s="90">
        <f t="shared" si="66"/>
        <v>0.12931561333333333</v>
      </c>
      <c r="T154" s="91"/>
      <c r="U154" s="92">
        <v>0.20695137</v>
      </c>
    </row>
    <row r="155" spans="1:21">
      <c r="A155" s="10">
        <v>39326</v>
      </c>
      <c r="B155" s="86">
        <v>0.27752459000000002</v>
      </c>
      <c r="C155" s="87"/>
      <c r="D155" s="86">
        <v>0.31782809000000001</v>
      </c>
      <c r="E155" s="86">
        <v>0.34129301000000001</v>
      </c>
      <c r="F155" s="86">
        <v>0.25703508000000003</v>
      </c>
      <c r="G155" s="86"/>
      <c r="H155" s="86">
        <v>0.21835171</v>
      </c>
      <c r="I155" s="86">
        <v>0.34511737999999997</v>
      </c>
      <c r="J155" s="88"/>
      <c r="K155" s="86">
        <v>4.7E-2</v>
      </c>
      <c r="L155" s="89">
        <f t="shared" si="54"/>
        <v>5.9047785106382982</v>
      </c>
      <c r="M155" s="90">
        <f t="shared" si="55"/>
        <v>6.0793009999999981E-2</v>
      </c>
      <c r="N155" s="90">
        <f t="shared" si="56"/>
        <v>8.4257929999999981E-2</v>
      </c>
      <c r="O155" s="90">
        <f t="shared" si="57"/>
        <v>0.12676566999999997</v>
      </c>
      <c r="P155" s="86"/>
      <c r="Q155" s="90">
        <f t="shared" si="60"/>
        <v>5.6267150000000009E-2</v>
      </c>
      <c r="R155" s="90">
        <f t="shared" si="66"/>
        <v>8.3805740000000004E-2</v>
      </c>
      <c r="S155" s="90">
        <f t="shared" si="66"/>
        <v>0.12759041666666668</v>
      </c>
      <c r="T155" s="91"/>
      <c r="U155" s="92">
        <v>0.20735739</v>
      </c>
    </row>
    <row r="156" spans="1:21">
      <c r="A156" s="10">
        <v>39356</v>
      </c>
      <c r="B156" s="86">
        <v>0.27748108999999999</v>
      </c>
      <c r="C156" s="87"/>
      <c r="D156" s="86">
        <v>0.31517803</v>
      </c>
      <c r="E156" s="86">
        <v>0.34727617999999999</v>
      </c>
      <c r="F156" s="86">
        <v>0.26029477000000001</v>
      </c>
      <c r="G156" s="86"/>
      <c r="H156" s="86">
        <v>0.21730725000000001</v>
      </c>
      <c r="I156" s="86">
        <v>0.34887136000000002</v>
      </c>
      <c r="J156" s="88"/>
      <c r="K156" s="86">
        <v>4.7E-2</v>
      </c>
      <c r="L156" s="89">
        <f t="shared" si="54"/>
        <v>5.9038529787234042</v>
      </c>
      <c r="M156" s="90">
        <f t="shared" si="55"/>
        <v>5.4883259999999989E-2</v>
      </c>
      <c r="N156" s="90">
        <f t="shared" si="56"/>
        <v>8.6981409999999981E-2</v>
      </c>
      <c r="O156" s="90">
        <f t="shared" si="57"/>
        <v>0.13156411000000001</v>
      </c>
      <c r="P156" s="86"/>
      <c r="Q156" s="90">
        <f t="shared" si="60"/>
        <v>5.5961530000000002E-2</v>
      </c>
      <c r="R156" s="90">
        <f t="shared" ref="R156:S158" si="67">AVERAGE(N154:N156)</f>
        <v>8.7269659999999985E-2</v>
      </c>
      <c r="S156" s="90">
        <f t="shared" si="67"/>
        <v>0.12852165999999998</v>
      </c>
      <c r="T156" s="91"/>
      <c r="U156" s="92">
        <v>0.20983957</v>
      </c>
    </row>
    <row r="157" spans="1:21">
      <c r="A157" s="10">
        <v>39387</v>
      </c>
      <c r="B157" s="86">
        <v>0.28093161999999999</v>
      </c>
      <c r="C157" s="87"/>
      <c r="D157" s="86">
        <v>0.32630018</v>
      </c>
      <c r="E157" s="86">
        <v>0.35067719000000003</v>
      </c>
      <c r="F157" s="86">
        <v>0.26376945000000002</v>
      </c>
      <c r="G157" s="86"/>
      <c r="H157" s="86">
        <v>0.22527150000000001</v>
      </c>
      <c r="I157" s="86">
        <v>0.35034958999999999</v>
      </c>
      <c r="J157" s="88"/>
      <c r="K157" s="86">
        <v>4.7E-2</v>
      </c>
      <c r="L157" s="89">
        <f t="shared" si="54"/>
        <v>5.9772685106382974</v>
      </c>
      <c r="M157" s="90">
        <f t="shared" si="55"/>
        <v>6.2530729999999979E-2</v>
      </c>
      <c r="N157" s="90">
        <f t="shared" si="56"/>
        <v>8.6907740000000011E-2</v>
      </c>
      <c r="O157" s="90">
        <f t="shared" si="57"/>
        <v>0.12507808999999998</v>
      </c>
      <c r="P157" s="86"/>
      <c r="Q157" s="90">
        <f t="shared" si="60"/>
        <v>5.9402333333333314E-2</v>
      </c>
      <c r="R157" s="90">
        <f t="shared" si="67"/>
        <v>8.6049026666666653E-2</v>
      </c>
      <c r="S157" s="90">
        <f t="shared" si="67"/>
        <v>0.12780262333333331</v>
      </c>
      <c r="T157" s="91"/>
      <c r="U157" s="92">
        <v>0.21179624</v>
      </c>
    </row>
    <row r="158" spans="1:21">
      <c r="A158" s="10">
        <v>39417</v>
      </c>
      <c r="B158" s="86">
        <v>0.27806089</v>
      </c>
      <c r="C158" s="87"/>
      <c r="D158" s="86">
        <v>0.30524572</v>
      </c>
      <c r="E158" s="86">
        <v>0.34624724000000001</v>
      </c>
      <c r="F158" s="86">
        <v>0.26265607000000002</v>
      </c>
      <c r="G158" s="86"/>
      <c r="H158" s="86">
        <v>0.21715574000000001</v>
      </c>
      <c r="I158" s="86">
        <v>0.34668243999999998</v>
      </c>
      <c r="J158" s="88"/>
      <c r="K158" s="86">
        <v>0.05</v>
      </c>
      <c r="L158" s="89">
        <f t="shared" si="54"/>
        <v>5.5612177999999997</v>
      </c>
      <c r="M158" s="90">
        <f t="shared" si="55"/>
        <v>4.2589649999999979E-2</v>
      </c>
      <c r="N158" s="90">
        <f t="shared" si="56"/>
        <v>8.3591169999999992E-2</v>
      </c>
      <c r="O158" s="90">
        <f t="shared" si="57"/>
        <v>0.12952669999999997</v>
      </c>
      <c r="P158" s="86"/>
      <c r="Q158" s="90">
        <f t="shared" si="60"/>
        <v>5.3334546666666649E-2</v>
      </c>
      <c r="R158" s="90">
        <f t="shared" si="67"/>
        <v>8.5826773333333328E-2</v>
      </c>
      <c r="S158" s="90">
        <f t="shared" si="67"/>
        <v>0.12872296666666663</v>
      </c>
      <c r="T158" s="91"/>
      <c r="U158" s="92">
        <v>0.20895802999999999</v>
      </c>
    </row>
    <row r="159" spans="1:21">
      <c r="A159" s="10">
        <v>39448</v>
      </c>
      <c r="B159" s="86">
        <v>0.27551809999999999</v>
      </c>
      <c r="C159" s="87"/>
      <c r="D159" s="86">
        <v>0.31401029000000003</v>
      </c>
      <c r="E159" s="86">
        <v>0.33265892000000002</v>
      </c>
      <c r="F159" s="86">
        <v>0.26333245999999999</v>
      </c>
      <c r="G159" s="86"/>
      <c r="H159" s="86">
        <v>0.21948177999999999</v>
      </c>
      <c r="I159" s="86">
        <v>0.34267007999999999</v>
      </c>
      <c r="J159" s="88"/>
      <c r="K159" s="86">
        <v>0.05</v>
      </c>
      <c r="L159" s="89">
        <f t="shared" si="54"/>
        <v>5.5103619999999998</v>
      </c>
      <c r="M159" s="90">
        <f t="shared" si="55"/>
        <v>5.0677830000000035E-2</v>
      </c>
      <c r="N159" s="90">
        <f t="shared" si="56"/>
        <v>6.9326460000000034E-2</v>
      </c>
      <c r="O159" s="90">
        <f t="shared" si="57"/>
        <v>0.1231883</v>
      </c>
      <c r="P159" s="86"/>
      <c r="Q159" s="90">
        <f t="shared" si="60"/>
        <v>5.1932736666666666E-2</v>
      </c>
      <c r="R159" s="90">
        <f t="shared" ref="R159:S161" si="68">AVERAGE(N157:N159)</f>
        <v>7.9941790000000013E-2</v>
      </c>
      <c r="S159" s="90">
        <f t="shared" si="68"/>
        <v>0.12593102999999997</v>
      </c>
      <c r="T159" s="91"/>
      <c r="U159" s="92">
        <v>0.20693375999999999</v>
      </c>
    </row>
    <row r="160" spans="1:21">
      <c r="A160" s="10">
        <v>39479</v>
      </c>
      <c r="B160" s="86">
        <v>0.27667756999999998</v>
      </c>
      <c r="C160" s="87"/>
      <c r="D160" s="86">
        <v>0.33905353999999999</v>
      </c>
      <c r="E160" s="86">
        <v>0.35090694</v>
      </c>
      <c r="F160" s="86">
        <v>0.25357668999999999</v>
      </c>
      <c r="G160" s="86"/>
      <c r="H160" s="86">
        <v>0.21698455</v>
      </c>
      <c r="I160" s="86">
        <v>0.34711511</v>
      </c>
      <c r="J160" s="88"/>
      <c r="K160" s="86">
        <v>4.9000000000000002E-2</v>
      </c>
      <c r="L160" s="89">
        <f t="shared" si="54"/>
        <v>5.6464810204081628</v>
      </c>
      <c r="M160" s="90">
        <f t="shared" si="55"/>
        <v>8.5476849999999993E-2</v>
      </c>
      <c r="N160" s="90">
        <f t="shared" si="56"/>
        <v>9.7330250000000007E-2</v>
      </c>
      <c r="O160" s="90">
        <f t="shared" si="57"/>
        <v>0.13013056000000001</v>
      </c>
      <c r="P160" s="86"/>
      <c r="Q160" s="90">
        <f t="shared" si="60"/>
        <v>5.9581443333333338E-2</v>
      </c>
      <c r="R160" s="90">
        <f t="shared" si="68"/>
        <v>8.3415960000000011E-2</v>
      </c>
      <c r="S160" s="90">
        <f t="shared" si="68"/>
        <v>0.12761518666666666</v>
      </c>
      <c r="T160" s="91"/>
      <c r="U160" s="92">
        <v>0.21025447999999999</v>
      </c>
    </row>
    <row r="161" spans="1:21">
      <c r="A161" s="10">
        <v>39508</v>
      </c>
      <c r="B161" s="86">
        <v>0.27948845999999999</v>
      </c>
      <c r="C161" s="87"/>
      <c r="D161" s="86">
        <v>0.32875529999999997</v>
      </c>
      <c r="E161" s="86">
        <v>0.36985554999999998</v>
      </c>
      <c r="F161" s="86">
        <v>0.25591995000000001</v>
      </c>
      <c r="G161" s="86"/>
      <c r="H161" s="86">
        <v>0.22182044000000001</v>
      </c>
      <c r="I161" s="86">
        <v>0.35023337999999998</v>
      </c>
      <c r="J161" s="88"/>
      <c r="K161" s="86">
        <v>5.0999999999999997E-2</v>
      </c>
      <c r="L161" s="89">
        <f t="shared" si="54"/>
        <v>5.4801658823529413</v>
      </c>
      <c r="M161" s="90">
        <f t="shared" si="55"/>
        <v>7.2835349999999965E-2</v>
      </c>
      <c r="N161" s="90">
        <f t="shared" si="56"/>
        <v>0.11393559999999997</v>
      </c>
      <c r="O161" s="90">
        <f t="shared" si="57"/>
        <v>0.12841293999999998</v>
      </c>
      <c r="P161" s="86"/>
      <c r="Q161" s="90">
        <f t="shared" si="60"/>
        <v>6.9663343333333336E-2</v>
      </c>
      <c r="R161" s="90">
        <f t="shared" si="68"/>
        <v>9.3530769999999999E-2</v>
      </c>
      <c r="S161" s="90">
        <f t="shared" si="68"/>
        <v>0.12724393333333334</v>
      </c>
      <c r="T161" s="91"/>
      <c r="U161" s="92">
        <v>0.21263029999999999</v>
      </c>
    </row>
    <row r="162" spans="1:21">
      <c r="A162" s="10">
        <v>39539</v>
      </c>
      <c r="B162" s="86">
        <v>0.28674471000000001</v>
      </c>
      <c r="C162" s="87"/>
      <c r="D162" s="86">
        <v>0.33411173</v>
      </c>
      <c r="E162" s="86">
        <v>0.36171005000000001</v>
      </c>
      <c r="F162" s="86">
        <v>0.26685027</v>
      </c>
      <c r="G162" s="86"/>
      <c r="H162" s="86">
        <v>0.22537769999999999</v>
      </c>
      <c r="I162" s="86">
        <v>0.35421712</v>
      </c>
      <c r="J162" s="88"/>
      <c r="K162" s="86">
        <v>0.05</v>
      </c>
      <c r="L162" s="89">
        <f t="shared" si="54"/>
        <v>5.7348942000000003</v>
      </c>
      <c r="M162" s="90">
        <f t="shared" si="55"/>
        <v>6.7261459999999995E-2</v>
      </c>
      <c r="N162" s="90">
        <f t="shared" si="56"/>
        <v>9.4859780000000005E-2</v>
      </c>
      <c r="O162" s="90">
        <f t="shared" si="57"/>
        <v>0.12883942000000001</v>
      </c>
      <c r="P162" s="86"/>
      <c r="Q162" s="90">
        <f t="shared" si="60"/>
        <v>7.5191219999999989E-2</v>
      </c>
      <c r="R162" s="90">
        <f t="shared" ref="R162:S164" si="69">AVERAGE(N160:N162)</f>
        <v>0.10204187666666666</v>
      </c>
      <c r="S162" s="90">
        <f t="shared" si="69"/>
        <v>0.12912763999999999</v>
      </c>
      <c r="T162" s="91"/>
      <c r="U162" s="92">
        <v>0.22023704999999999</v>
      </c>
    </row>
    <row r="163" spans="1:21">
      <c r="A163" s="10">
        <v>39569</v>
      </c>
      <c r="B163" s="86">
        <v>0.28734099000000002</v>
      </c>
      <c r="C163" s="87"/>
      <c r="D163" s="86">
        <v>0.33522072000000003</v>
      </c>
      <c r="E163" s="86">
        <v>0.35826152999999999</v>
      </c>
      <c r="F163" s="86">
        <v>0.26556162</v>
      </c>
      <c r="G163" s="86"/>
      <c r="H163" s="86">
        <v>0.22562507000000001</v>
      </c>
      <c r="I163" s="86">
        <v>0.35524172999999998</v>
      </c>
      <c r="J163" s="88"/>
      <c r="K163" s="86">
        <v>5.4000000000000006E-2</v>
      </c>
      <c r="L163" s="89">
        <f t="shared" si="54"/>
        <v>5.3211294444444439</v>
      </c>
      <c r="M163" s="90">
        <f t="shared" si="55"/>
        <v>6.9659100000000029E-2</v>
      </c>
      <c r="N163" s="90">
        <f t="shared" si="56"/>
        <v>9.2699909999999996E-2</v>
      </c>
      <c r="O163" s="90">
        <f t="shared" si="57"/>
        <v>0.12961665999999997</v>
      </c>
      <c r="P163" s="86"/>
      <c r="Q163" s="90">
        <f t="shared" si="60"/>
        <v>6.9918636666666659E-2</v>
      </c>
      <c r="R163" s="90">
        <f t="shared" si="69"/>
        <v>0.10049842999999999</v>
      </c>
      <c r="S163" s="90">
        <f t="shared" si="69"/>
        <v>0.12895633999999997</v>
      </c>
      <c r="T163" s="91"/>
      <c r="U163" s="92">
        <v>0.21411337</v>
      </c>
    </row>
    <row r="164" spans="1:21">
      <c r="A164" s="10">
        <v>39600</v>
      </c>
      <c r="B164" s="86">
        <v>0.29550421999999998</v>
      </c>
      <c r="C164" s="87"/>
      <c r="D164" s="86">
        <v>0.32800115000000002</v>
      </c>
      <c r="E164" s="86">
        <v>0.37684830000000002</v>
      </c>
      <c r="F164" s="86">
        <v>0.27484181000000002</v>
      </c>
      <c r="G164" s="86"/>
      <c r="H164" s="86">
        <v>0.23563630999999999</v>
      </c>
      <c r="I164" s="86">
        <v>0.36163387000000002</v>
      </c>
      <c r="J164" s="88"/>
      <c r="K164" s="86">
        <v>5.5999999999999994E-2</v>
      </c>
      <c r="L164" s="89">
        <f t="shared" si="54"/>
        <v>5.2768610714285717</v>
      </c>
      <c r="M164" s="90">
        <f t="shared" si="55"/>
        <v>5.3159339999999999E-2</v>
      </c>
      <c r="N164" s="90">
        <f t="shared" si="56"/>
        <v>0.10200649000000001</v>
      </c>
      <c r="O164" s="90">
        <f t="shared" si="57"/>
        <v>0.12599756000000004</v>
      </c>
      <c r="P164" s="86"/>
      <c r="Q164" s="90">
        <f t="shared" si="60"/>
        <v>6.335996666666667E-2</v>
      </c>
      <c r="R164" s="90">
        <f t="shared" si="69"/>
        <v>9.6522060000000007E-2</v>
      </c>
      <c r="S164" s="90">
        <f t="shared" si="69"/>
        <v>0.12815121333333335</v>
      </c>
      <c r="T164" s="91"/>
      <c r="U164" s="92">
        <v>0.22455451000000001</v>
      </c>
    </row>
    <row r="165" spans="1:21">
      <c r="A165" s="10">
        <v>39630</v>
      </c>
      <c r="B165" s="86">
        <v>0.29846553999999997</v>
      </c>
      <c r="C165" s="87"/>
      <c r="D165" s="86">
        <v>0.34295355999999999</v>
      </c>
      <c r="E165" s="86">
        <v>0.35953699</v>
      </c>
      <c r="F165" s="86">
        <v>0.28057721000000002</v>
      </c>
      <c r="G165" s="86"/>
      <c r="H165" s="86">
        <v>0.23716947999999999</v>
      </c>
      <c r="I165" s="86">
        <v>0.36849725999999999</v>
      </c>
      <c r="J165" s="88"/>
      <c r="K165" s="86">
        <v>5.7999999999999996E-2</v>
      </c>
      <c r="L165" s="89">
        <f t="shared" si="54"/>
        <v>5.1459575862068965</v>
      </c>
      <c r="M165" s="90">
        <f t="shared" si="55"/>
        <v>6.2376349999999969E-2</v>
      </c>
      <c r="N165" s="90">
        <f t="shared" si="56"/>
        <v>7.8959779999999979E-2</v>
      </c>
      <c r="O165" s="90">
        <f t="shared" si="57"/>
        <v>0.13132778000000001</v>
      </c>
      <c r="P165" s="86"/>
      <c r="Q165" s="90">
        <f t="shared" si="60"/>
        <v>6.1731596666666666E-2</v>
      </c>
      <c r="R165" s="90">
        <f t="shared" ref="R165:S167" si="70">AVERAGE(N163:N165)</f>
        <v>9.1222059999999994E-2</v>
      </c>
      <c r="S165" s="90">
        <f t="shared" si="70"/>
        <v>0.12898066666666666</v>
      </c>
      <c r="T165" s="91"/>
      <c r="U165" s="92">
        <v>0.22426214999999999</v>
      </c>
    </row>
    <row r="166" spans="1:21">
      <c r="A166" s="10">
        <v>39661</v>
      </c>
      <c r="B166" s="86">
        <v>0.30406434999999998</v>
      </c>
      <c r="C166" s="87"/>
      <c r="D166" s="86">
        <v>0.34121448999999998</v>
      </c>
      <c r="E166" s="86">
        <v>0.36229455999999999</v>
      </c>
      <c r="F166" s="86">
        <v>0.28804881999999998</v>
      </c>
      <c r="G166" s="86"/>
      <c r="H166" s="86">
        <v>0.24214917999999999</v>
      </c>
      <c r="I166" s="86">
        <v>0.37152726000000003</v>
      </c>
      <c r="J166" s="88"/>
      <c r="K166" s="86">
        <v>6.0999999999999999E-2</v>
      </c>
      <c r="L166" s="89">
        <f t="shared" si="54"/>
        <v>4.984661475409836</v>
      </c>
      <c r="M166" s="90">
        <f t="shared" si="55"/>
        <v>5.3165669999999998E-2</v>
      </c>
      <c r="N166" s="90">
        <f t="shared" si="56"/>
        <v>7.4245740000000005E-2</v>
      </c>
      <c r="O166" s="90">
        <f t="shared" si="57"/>
        <v>0.12937808000000003</v>
      </c>
      <c r="P166" s="86"/>
      <c r="Q166" s="90">
        <f t="shared" si="60"/>
        <v>5.6233786666666653E-2</v>
      </c>
      <c r="R166" s="90">
        <f t="shared" si="70"/>
        <v>8.5070670000000001E-2</v>
      </c>
      <c r="S166" s="90">
        <f t="shared" si="70"/>
        <v>0.12890114000000005</v>
      </c>
      <c r="T166" s="91"/>
      <c r="U166" s="92">
        <v>0.22662943999999999</v>
      </c>
    </row>
    <row r="167" spans="1:21">
      <c r="A167" s="10">
        <v>39692</v>
      </c>
      <c r="B167" s="86">
        <v>0.30293411999999997</v>
      </c>
      <c r="C167" s="87"/>
      <c r="D167" s="86">
        <v>0.36781042000000003</v>
      </c>
      <c r="E167" s="86">
        <v>0.39415952999999998</v>
      </c>
      <c r="F167" s="86">
        <v>0.27427136000000002</v>
      </c>
      <c r="G167" s="86"/>
      <c r="H167" s="86">
        <v>0.24863109</v>
      </c>
      <c r="I167" s="86">
        <v>0.36313815999999999</v>
      </c>
      <c r="J167" s="88"/>
      <c r="K167" s="86">
        <v>6.0999999999999999E-2</v>
      </c>
      <c r="L167" s="89">
        <f t="shared" si="54"/>
        <v>4.9661331147540979</v>
      </c>
      <c r="M167" s="90">
        <f t="shared" si="55"/>
        <v>9.3539060000000007E-2</v>
      </c>
      <c r="N167" s="90">
        <f t="shared" si="56"/>
        <v>0.11988816999999996</v>
      </c>
      <c r="O167" s="90">
        <f t="shared" si="57"/>
        <v>0.11450706999999999</v>
      </c>
      <c r="P167" s="86"/>
      <c r="Q167" s="90">
        <f t="shared" si="60"/>
        <v>6.969369333333332E-2</v>
      </c>
      <c r="R167" s="90">
        <f t="shared" si="70"/>
        <v>9.1031229999999977E-2</v>
      </c>
      <c r="S167" s="90">
        <f t="shared" si="70"/>
        <v>0.12507097666666669</v>
      </c>
      <c r="T167" s="91"/>
      <c r="U167" s="92">
        <v>0.23130869000000001</v>
      </c>
    </row>
    <row r="168" spans="1:21">
      <c r="A168" s="10">
        <v>39722</v>
      </c>
      <c r="B168" s="86">
        <v>0.30197509</v>
      </c>
      <c r="C168" s="87"/>
      <c r="D168" s="86">
        <v>0.35406763000000002</v>
      </c>
      <c r="E168" s="86">
        <v>0.38681286999999998</v>
      </c>
      <c r="F168" s="86">
        <v>0.28068438000000001</v>
      </c>
      <c r="G168" s="86"/>
      <c r="H168" s="86">
        <v>0.25474208999999998</v>
      </c>
      <c r="I168" s="86">
        <v>0.35763196000000003</v>
      </c>
      <c r="J168" s="88"/>
      <c r="K168" s="86">
        <v>6.5000000000000002E-2</v>
      </c>
      <c r="L168" s="89">
        <f t="shared" si="54"/>
        <v>4.645770615384615</v>
      </c>
      <c r="M168" s="90">
        <f t="shared" si="55"/>
        <v>7.3383250000000011E-2</v>
      </c>
      <c r="N168" s="90">
        <f t="shared" si="56"/>
        <v>0.10612848999999996</v>
      </c>
      <c r="O168" s="90">
        <f t="shared" si="57"/>
        <v>0.10288987000000005</v>
      </c>
      <c r="P168" s="86"/>
      <c r="Q168" s="90">
        <f t="shared" si="60"/>
        <v>7.336266000000001E-2</v>
      </c>
      <c r="R168" s="90">
        <f t="shared" ref="R168:S170" si="71">AVERAGE(N166:N168)</f>
        <v>0.10008746666666664</v>
      </c>
      <c r="S168" s="90">
        <f t="shared" si="71"/>
        <v>0.11559167333333335</v>
      </c>
      <c r="T168" s="91"/>
      <c r="U168" s="92">
        <v>0.23488734999999999</v>
      </c>
    </row>
    <row r="169" spans="1:21">
      <c r="A169" s="10">
        <v>39753</v>
      </c>
      <c r="B169" s="86">
        <v>0.30190602</v>
      </c>
      <c r="C169" s="87"/>
      <c r="D169" s="86">
        <v>0.35964745999999997</v>
      </c>
      <c r="E169" s="86">
        <v>0.38285622000000002</v>
      </c>
      <c r="F169" s="86">
        <v>0.27920498999999999</v>
      </c>
      <c r="G169" s="86"/>
      <c r="H169" s="86">
        <v>0.25992112000000001</v>
      </c>
      <c r="I169" s="86">
        <v>0.35471192000000001</v>
      </c>
      <c r="J169" s="88"/>
      <c r="K169" s="86">
        <v>6.8000000000000005E-2</v>
      </c>
      <c r="L169" s="89">
        <f t="shared" si="54"/>
        <v>4.4397944117647059</v>
      </c>
      <c r="M169" s="90">
        <f t="shared" si="55"/>
        <v>8.0442469999999988E-2</v>
      </c>
      <c r="N169" s="90">
        <f t="shared" si="56"/>
        <v>0.10365123000000004</v>
      </c>
      <c r="O169" s="90">
        <f t="shared" si="57"/>
        <v>9.4790800000000008E-2</v>
      </c>
      <c r="P169" s="86"/>
      <c r="Q169" s="90">
        <f t="shared" si="60"/>
        <v>8.2454926666666664E-2</v>
      </c>
      <c r="R169" s="90">
        <f t="shared" si="71"/>
        <v>0.10988929666666665</v>
      </c>
      <c r="S169" s="90">
        <f t="shared" si="71"/>
        <v>0.10406258000000002</v>
      </c>
      <c r="T169" s="91"/>
      <c r="U169" s="92">
        <v>0.23610465</v>
      </c>
    </row>
    <row r="170" spans="1:21">
      <c r="A170" s="10">
        <v>39783</v>
      </c>
      <c r="B170" s="86">
        <v>0.31038268000000002</v>
      </c>
      <c r="C170" s="87"/>
      <c r="D170" s="86">
        <v>0.37210642999999999</v>
      </c>
      <c r="E170" s="86">
        <v>0.39788438999999998</v>
      </c>
      <c r="F170" s="86">
        <v>0.28851357999999999</v>
      </c>
      <c r="G170" s="86"/>
      <c r="H170" s="86">
        <v>0.25883508</v>
      </c>
      <c r="I170" s="86">
        <v>0.36594575000000001</v>
      </c>
      <c r="J170" s="88"/>
      <c r="K170" s="86">
        <v>7.2999999999999995E-2</v>
      </c>
      <c r="L170" s="89">
        <f t="shared" si="54"/>
        <v>4.2518175342465758</v>
      </c>
      <c r="M170" s="90">
        <f t="shared" si="55"/>
        <v>8.3592849999999996E-2</v>
      </c>
      <c r="N170" s="90">
        <f t="shared" si="56"/>
        <v>0.10937080999999998</v>
      </c>
      <c r="O170" s="90">
        <f t="shared" si="57"/>
        <v>0.10711067000000002</v>
      </c>
      <c r="P170" s="86"/>
      <c r="Q170" s="90">
        <f t="shared" si="60"/>
        <v>7.9139523333333336E-2</v>
      </c>
      <c r="R170" s="90">
        <f t="shared" si="71"/>
        <v>0.10638351</v>
      </c>
      <c r="S170" s="90">
        <f t="shared" si="71"/>
        <v>0.10159711333333336</v>
      </c>
      <c r="T170" s="91"/>
      <c r="U170" s="92">
        <v>0.24110983</v>
      </c>
    </row>
    <row r="171" spans="1:21">
      <c r="A171" s="10">
        <v>39814</v>
      </c>
      <c r="B171" s="86">
        <v>0.31262020000000001</v>
      </c>
      <c r="C171" s="87"/>
      <c r="D171" s="86">
        <v>0.36842533</v>
      </c>
      <c r="E171" s="86">
        <v>0.40287833000000001</v>
      </c>
      <c r="F171" s="86">
        <v>0.29105890000000001</v>
      </c>
      <c r="G171" s="86"/>
      <c r="H171" s="86">
        <v>0.26880514</v>
      </c>
      <c r="I171" s="86">
        <v>0.36326441999999998</v>
      </c>
      <c r="J171" s="88"/>
      <c r="K171" s="86">
        <v>7.8E-2</v>
      </c>
      <c r="L171" s="89">
        <f t="shared" si="54"/>
        <v>4.0079512820512821</v>
      </c>
      <c r="M171" s="90">
        <f t="shared" si="55"/>
        <v>7.7366429999999986E-2</v>
      </c>
      <c r="N171" s="90">
        <f t="shared" si="56"/>
        <v>0.11181943</v>
      </c>
      <c r="O171" s="90">
        <f t="shared" si="57"/>
        <v>9.4459279999999979E-2</v>
      </c>
      <c r="P171" s="86"/>
      <c r="Q171" s="90">
        <f t="shared" si="60"/>
        <v>8.046724999999999E-2</v>
      </c>
      <c r="R171" s="90">
        <f t="shared" ref="R171:S173" si="72">AVERAGE(N169:N171)</f>
        <v>0.10828049000000001</v>
      </c>
      <c r="S171" s="90">
        <f t="shared" si="72"/>
        <v>9.8786916666666669E-2</v>
      </c>
      <c r="T171" s="91"/>
      <c r="U171" s="92">
        <v>0.25138979</v>
      </c>
    </row>
    <row r="172" spans="1:21">
      <c r="A172" s="10">
        <v>39845</v>
      </c>
      <c r="B172" s="86">
        <v>0.32773484000000003</v>
      </c>
      <c r="C172" s="87"/>
      <c r="D172" s="86">
        <v>0.36443574000000001</v>
      </c>
      <c r="E172" s="86">
        <v>0.43239750999999998</v>
      </c>
      <c r="F172" s="86">
        <v>0.30325321</v>
      </c>
      <c r="G172" s="86"/>
      <c r="H172" s="86">
        <v>0.27724934000000001</v>
      </c>
      <c r="I172" s="86">
        <v>0.38591076000000002</v>
      </c>
      <c r="J172" s="88"/>
      <c r="K172" s="86">
        <v>8.3000000000000004E-2</v>
      </c>
      <c r="L172" s="89">
        <f t="shared" si="54"/>
        <v>3.948612530120482</v>
      </c>
      <c r="M172" s="90">
        <f t="shared" si="55"/>
        <v>6.1182530000000013E-2</v>
      </c>
      <c r="N172" s="90">
        <f t="shared" si="56"/>
        <v>0.12914429999999999</v>
      </c>
      <c r="O172" s="90">
        <f t="shared" si="57"/>
        <v>0.10866142000000001</v>
      </c>
      <c r="P172" s="86"/>
      <c r="Q172" s="90">
        <f t="shared" si="60"/>
        <v>7.4047269999999998E-2</v>
      </c>
      <c r="R172" s="90">
        <f t="shared" si="72"/>
        <v>0.11677818</v>
      </c>
      <c r="S172" s="90">
        <f t="shared" si="72"/>
        <v>0.10341045666666666</v>
      </c>
      <c r="T172" s="91"/>
      <c r="U172" s="92">
        <v>0.26102544</v>
      </c>
    </row>
    <row r="173" spans="1:21">
      <c r="A173" s="10">
        <v>39873</v>
      </c>
      <c r="B173" s="86">
        <v>0.33310904000000002</v>
      </c>
      <c r="C173" s="87"/>
      <c r="D173" s="86">
        <v>0.37917231000000001</v>
      </c>
      <c r="E173" s="86">
        <v>0.43174142999999998</v>
      </c>
      <c r="F173" s="86">
        <v>0.30584918</v>
      </c>
      <c r="G173" s="86"/>
      <c r="H173" s="86">
        <v>0.28928647000000002</v>
      </c>
      <c r="I173" s="86">
        <v>0.38467300999999998</v>
      </c>
      <c r="J173" s="88"/>
      <c r="K173" s="86">
        <v>8.6999999999999994E-2</v>
      </c>
      <c r="L173" s="89">
        <f t="shared" si="54"/>
        <v>3.8288395402298856</v>
      </c>
      <c r="M173" s="90">
        <f t="shared" si="55"/>
        <v>7.3323130000000014E-2</v>
      </c>
      <c r="N173" s="90">
        <f t="shared" si="56"/>
        <v>0.12589224999999998</v>
      </c>
      <c r="O173" s="90">
        <f t="shared" si="57"/>
        <v>9.5386539999999964E-2</v>
      </c>
      <c r="P173" s="86"/>
      <c r="Q173" s="90">
        <f t="shared" si="60"/>
        <v>7.0624030000000004E-2</v>
      </c>
      <c r="R173" s="90">
        <f t="shared" si="72"/>
        <v>0.12228532666666665</v>
      </c>
      <c r="S173" s="90">
        <f t="shared" si="72"/>
        <v>9.9502413333333317E-2</v>
      </c>
      <c r="T173" s="91"/>
      <c r="U173" s="92">
        <v>0.26941063999999998</v>
      </c>
    </row>
    <row r="174" spans="1:21">
      <c r="A174" s="10">
        <v>39904</v>
      </c>
      <c r="B174" s="86">
        <v>0.33214472</v>
      </c>
      <c r="C174" s="87"/>
      <c r="D174" s="86">
        <v>0.38880213000000002</v>
      </c>
      <c r="E174" s="86">
        <v>0.41681667999999999</v>
      </c>
      <c r="F174" s="86">
        <v>0.30719869999999999</v>
      </c>
      <c r="G174" s="86"/>
      <c r="H174" s="86">
        <v>0.28378263999999997</v>
      </c>
      <c r="I174" s="86">
        <v>0.38631958999999999</v>
      </c>
      <c r="J174" s="88"/>
      <c r="K174" s="86">
        <v>0.09</v>
      </c>
      <c r="L174" s="89">
        <f t="shared" si="54"/>
        <v>3.6904968888888892</v>
      </c>
      <c r="M174" s="90">
        <f t="shared" si="55"/>
        <v>8.1603430000000032E-2</v>
      </c>
      <c r="N174" s="90">
        <f t="shared" si="56"/>
        <v>0.10961798</v>
      </c>
      <c r="O174" s="90">
        <f t="shared" si="57"/>
        <v>0.10253695000000002</v>
      </c>
      <c r="P174" s="86"/>
      <c r="Q174" s="90">
        <f t="shared" si="60"/>
        <v>7.2036363333333353E-2</v>
      </c>
      <c r="R174" s="90">
        <f t="shared" ref="R174:S176" si="73">AVERAGE(N172:N174)</f>
        <v>0.12155150999999999</v>
      </c>
      <c r="S174" s="90">
        <f t="shared" si="73"/>
        <v>0.10219497</v>
      </c>
      <c r="T174" s="91"/>
      <c r="U174" s="92">
        <v>0.26568449</v>
      </c>
    </row>
    <row r="175" spans="1:21">
      <c r="A175" s="10">
        <v>39934</v>
      </c>
      <c r="B175" s="86">
        <v>0.33479725999999999</v>
      </c>
      <c r="C175" s="87"/>
      <c r="D175" s="86">
        <v>0.38425588999999999</v>
      </c>
      <c r="E175" s="86">
        <v>0.41457012999999998</v>
      </c>
      <c r="F175" s="86">
        <v>0.31544908999999999</v>
      </c>
      <c r="G175" s="86"/>
      <c r="H175" s="86">
        <v>0.29188511</v>
      </c>
      <c r="I175" s="86">
        <v>0.38215956000000001</v>
      </c>
      <c r="J175" s="88"/>
      <c r="K175" s="86">
        <v>9.4E-2</v>
      </c>
      <c r="L175" s="89">
        <f t="shared" si="54"/>
        <v>3.5616729787234043</v>
      </c>
      <c r="M175" s="90">
        <f t="shared" si="55"/>
        <v>6.8806800000000001E-2</v>
      </c>
      <c r="N175" s="90">
        <f t="shared" si="56"/>
        <v>9.9121039999999994E-2</v>
      </c>
      <c r="O175" s="90">
        <f t="shared" si="57"/>
        <v>9.0274450000000006E-2</v>
      </c>
      <c r="P175" s="86"/>
      <c r="Q175" s="90">
        <f t="shared" si="60"/>
        <v>7.4577786666666687E-2</v>
      </c>
      <c r="R175" s="90">
        <f t="shared" si="73"/>
        <v>0.11154375666666666</v>
      </c>
      <c r="S175" s="90">
        <f t="shared" si="73"/>
        <v>9.6065979999999995E-2</v>
      </c>
      <c r="T175" s="91"/>
      <c r="U175" s="92">
        <v>0.26574093999999998</v>
      </c>
    </row>
    <row r="176" spans="1:21">
      <c r="A176" s="10">
        <v>39965</v>
      </c>
      <c r="B176" s="86">
        <v>0.33322505000000002</v>
      </c>
      <c r="C176" s="87"/>
      <c r="D176" s="86">
        <v>0.38308333</v>
      </c>
      <c r="E176" s="86">
        <v>0.42613278999999998</v>
      </c>
      <c r="F176" s="86">
        <v>0.31013014999999999</v>
      </c>
      <c r="G176" s="86"/>
      <c r="H176" s="86">
        <v>0.2870607</v>
      </c>
      <c r="I176" s="86">
        <v>0.38698877999999998</v>
      </c>
      <c r="J176" s="88"/>
      <c r="K176" s="86">
        <v>9.5000000000000001E-2</v>
      </c>
      <c r="L176" s="89">
        <f t="shared" si="54"/>
        <v>3.5076321052631583</v>
      </c>
      <c r="M176" s="90">
        <f t="shared" si="55"/>
        <v>7.2953180000000006E-2</v>
      </c>
      <c r="N176" s="90">
        <f t="shared" si="56"/>
        <v>0.11600263999999999</v>
      </c>
      <c r="O176" s="90">
        <f t="shared" si="57"/>
        <v>9.9928079999999975E-2</v>
      </c>
      <c r="P176" s="86"/>
      <c r="Q176" s="90">
        <f t="shared" si="60"/>
        <v>7.4454470000000009E-2</v>
      </c>
      <c r="R176" s="90">
        <f t="shared" si="73"/>
        <v>0.10824721999999999</v>
      </c>
      <c r="S176" s="90">
        <f t="shared" si="73"/>
        <v>9.7579826666666661E-2</v>
      </c>
      <c r="T176" s="91"/>
      <c r="U176" s="92">
        <v>0.26249981</v>
      </c>
    </row>
    <row r="177" spans="1:21">
      <c r="A177" s="10">
        <v>39995</v>
      </c>
      <c r="B177" s="86">
        <v>0.34662671</v>
      </c>
      <c r="C177" s="87"/>
      <c r="D177" s="86">
        <v>0.40187036999999998</v>
      </c>
      <c r="E177" s="86">
        <v>0.44640612000000002</v>
      </c>
      <c r="F177" s="86">
        <v>0.31879471999999998</v>
      </c>
      <c r="G177" s="86"/>
      <c r="H177" s="86">
        <v>0.30784727000000001</v>
      </c>
      <c r="I177" s="86">
        <v>0.39197996000000002</v>
      </c>
      <c r="J177" s="88"/>
      <c r="K177" s="86">
        <v>9.5000000000000001E-2</v>
      </c>
      <c r="L177" s="89">
        <f t="shared" si="54"/>
        <v>3.6487022105263156</v>
      </c>
      <c r="M177" s="90">
        <f t="shared" si="55"/>
        <v>8.3075650000000001E-2</v>
      </c>
      <c r="N177" s="90">
        <f t="shared" si="56"/>
        <v>0.12761140000000004</v>
      </c>
      <c r="O177" s="90">
        <f t="shared" si="57"/>
        <v>8.413269000000001E-2</v>
      </c>
      <c r="P177" s="86"/>
      <c r="Q177" s="90">
        <f t="shared" si="60"/>
        <v>7.4945209999999998E-2</v>
      </c>
      <c r="R177" s="90">
        <f t="shared" ref="R177:S179" si="74">AVERAGE(N175:N177)</f>
        <v>0.11424502666666668</v>
      </c>
      <c r="S177" s="90">
        <f t="shared" si="74"/>
        <v>9.1445073333333335E-2</v>
      </c>
      <c r="T177" s="91"/>
      <c r="U177" s="92">
        <v>0.28011985</v>
      </c>
    </row>
    <row r="178" spans="1:21">
      <c r="A178" s="10">
        <v>40026</v>
      </c>
      <c r="B178" s="86">
        <v>0.34500333</v>
      </c>
      <c r="C178" s="87"/>
      <c r="D178" s="86">
        <v>0.39032812</v>
      </c>
      <c r="E178" s="86">
        <v>0.45069084999999998</v>
      </c>
      <c r="F178" s="86">
        <v>0.31854169999999998</v>
      </c>
      <c r="G178" s="86"/>
      <c r="H178" s="86">
        <v>0.30438609</v>
      </c>
      <c r="I178" s="86">
        <v>0.39059426000000003</v>
      </c>
      <c r="J178" s="88"/>
      <c r="K178" s="86">
        <v>9.6000000000000002E-2</v>
      </c>
      <c r="L178" s="89">
        <f t="shared" si="54"/>
        <v>3.5937846874999999</v>
      </c>
      <c r="M178" s="90">
        <f t="shared" si="55"/>
        <v>7.1786420000000017E-2</v>
      </c>
      <c r="N178" s="90">
        <f t="shared" si="56"/>
        <v>0.13214914999999999</v>
      </c>
      <c r="O178" s="90">
        <f t="shared" si="57"/>
        <v>8.6208170000000028E-2</v>
      </c>
      <c r="P178" s="86"/>
      <c r="Q178" s="90">
        <f t="shared" si="60"/>
        <v>7.5938416666666675E-2</v>
      </c>
      <c r="R178" s="90">
        <f t="shared" si="74"/>
        <v>0.12525439666666668</v>
      </c>
      <c r="S178" s="90">
        <f t="shared" si="74"/>
        <v>9.0089646666666676E-2</v>
      </c>
      <c r="T178" s="91"/>
      <c r="U178" s="92">
        <v>0.27645640999999999</v>
      </c>
    </row>
    <row r="179" spans="1:21">
      <c r="A179" s="10">
        <v>40057</v>
      </c>
      <c r="B179" s="86">
        <v>0.33956798999999999</v>
      </c>
      <c r="C179" s="87"/>
      <c r="D179" s="86">
        <v>0.37730031000000003</v>
      </c>
      <c r="E179" s="86">
        <v>0.43357900999999999</v>
      </c>
      <c r="F179" s="86">
        <v>0.31883529999999999</v>
      </c>
      <c r="G179" s="86"/>
      <c r="H179" s="86">
        <v>0.29432718000000002</v>
      </c>
      <c r="I179" s="86">
        <v>0.38990979999999997</v>
      </c>
      <c r="J179" s="88"/>
      <c r="K179" s="86">
        <v>9.8000000000000004E-2</v>
      </c>
      <c r="L179" s="89">
        <f t="shared" si="54"/>
        <v>3.4649794897959181</v>
      </c>
      <c r="M179" s="90">
        <f t="shared" si="55"/>
        <v>5.8465010000000039E-2</v>
      </c>
      <c r="N179" s="90">
        <f t="shared" si="56"/>
        <v>0.11474371</v>
      </c>
      <c r="O179" s="90">
        <f t="shared" si="57"/>
        <v>9.5582619999999952E-2</v>
      </c>
      <c r="P179" s="86"/>
      <c r="Q179" s="90">
        <f t="shared" si="60"/>
        <v>7.1109026666666686E-2</v>
      </c>
      <c r="R179" s="90">
        <f t="shared" si="74"/>
        <v>0.12483475333333334</v>
      </c>
      <c r="S179" s="90">
        <f t="shared" si="74"/>
        <v>8.8641159999999997E-2</v>
      </c>
      <c r="T179" s="91"/>
      <c r="U179" s="92">
        <v>0.27280655999999998</v>
      </c>
    </row>
    <row r="180" spans="1:21">
      <c r="A180" s="10">
        <v>40087</v>
      </c>
      <c r="B180" s="86">
        <v>0.34402274999999999</v>
      </c>
      <c r="C180" s="87"/>
      <c r="D180" s="86">
        <v>0.38746734999999999</v>
      </c>
      <c r="E180" s="86">
        <v>0.44160652</v>
      </c>
      <c r="F180" s="86">
        <v>0.32120894</v>
      </c>
      <c r="G180" s="86"/>
      <c r="H180" s="86">
        <v>0.30306808000000002</v>
      </c>
      <c r="I180" s="86">
        <v>0.39076039000000001</v>
      </c>
      <c r="J180" s="88"/>
      <c r="K180" s="86">
        <v>0.1</v>
      </c>
      <c r="L180" s="89">
        <f t="shared" si="54"/>
        <v>3.4402274999999998</v>
      </c>
      <c r="M180" s="90">
        <f t="shared" si="55"/>
        <v>6.625840999999999E-2</v>
      </c>
      <c r="N180" s="90">
        <f t="shared" si="56"/>
        <v>0.12039758</v>
      </c>
      <c r="O180" s="90">
        <f t="shared" si="57"/>
        <v>8.7692309999999996E-2</v>
      </c>
      <c r="P180" s="86"/>
      <c r="Q180" s="90">
        <f t="shared" si="60"/>
        <v>6.5503280000000011E-2</v>
      </c>
      <c r="R180" s="90">
        <f t="shared" ref="R180:S182" si="75">AVERAGE(N178:N180)</f>
        <v>0.12243014666666667</v>
      </c>
      <c r="S180" s="90">
        <f t="shared" si="75"/>
        <v>8.9827699999999996E-2</v>
      </c>
      <c r="T180" s="91"/>
      <c r="U180" s="92">
        <v>0.27959949000000001</v>
      </c>
    </row>
    <row r="181" spans="1:21">
      <c r="A181" s="10">
        <v>40118</v>
      </c>
      <c r="B181" s="86">
        <v>0.33905231000000002</v>
      </c>
      <c r="C181" s="87"/>
      <c r="D181" s="86">
        <v>0.39213079000000001</v>
      </c>
      <c r="E181" s="86">
        <v>0.44978280999999998</v>
      </c>
      <c r="F181" s="86">
        <v>0.31352556999999998</v>
      </c>
      <c r="G181" s="86"/>
      <c r="H181" s="86">
        <v>0.29748912999999999</v>
      </c>
      <c r="I181" s="86">
        <v>0.39076865999999999</v>
      </c>
      <c r="J181" s="88"/>
      <c r="K181" s="86">
        <v>9.9000000000000005E-2</v>
      </c>
      <c r="L181" s="89">
        <f t="shared" si="54"/>
        <v>3.4247708080808081</v>
      </c>
      <c r="M181" s="90">
        <f t="shared" si="55"/>
        <v>7.8605220000000031E-2</v>
      </c>
      <c r="N181" s="90">
        <f t="shared" si="56"/>
        <v>0.13625724</v>
      </c>
      <c r="O181" s="90">
        <f t="shared" si="57"/>
        <v>9.3279529999999999E-2</v>
      </c>
      <c r="P181" s="86"/>
      <c r="Q181" s="90">
        <f t="shared" si="60"/>
        <v>6.7776213333333349E-2</v>
      </c>
      <c r="R181" s="90">
        <f t="shared" si="75"/>
        <v>0.12379951</v>
      </c>
      <c r="S181" s="90">
        <f t="shared" si="75"/>
        <v>9.2184819999999987E-2</v>
      </c>
      <c r="T181" s="91"/>
      <c r="U181" s="92">
        <v>0.27642531999999997</v>
      </c>
    </row>
    <row r="182" spans="1:21">
      <c r="A182" s="10">
        <v>40148</v>
      </c>
      <c r="B182" s="86">
        <v>0.34261708000000002</v>
      </c>
      <c r="C182" s="87"/>
      <c r="D182" s="86">
        <v>0.40581010000000001</v>
      </c>
      <c r="E182" s="86">
        <v>0.43397912999999999</v>
      </c>
      <c r="F182" s="86">
        <v>0.31743845999999998</v>
      </c>
      <c r="G182" s="86"/>
      <c r="H182" s="86">
        <v>0.29481447999999999</v>
      </c>
      <c r="I182" s="86">
        <v>0.39463559999999998</v>
      </c>
      <c r="J182" s="88"/>
      <c r="K182" s="86">
        <v>9.9000000000000005E-2</v>
      </c>
      <c r="L182" s="89">
        <f t="shared" si="54"/>
        <v>3.460778585858586</v>
      </c>
      <c r="M182" s="90">
        <f t="shared" si="55"/>
        <v>8.8371640000000029E-2</v>
      </c>
      <c r="N182" s="90">
        <f t="shared" si="56"/>
        <v>0.11654067000000001</v>
      </c>
      <c r="O182" s="90">
        <f t="shared" si="57"/>
        <v>9.9821119999999985E-2</v>
      </c>
      <c r="P182" s="86"/>
      <c r="Q182" s="90">
        <f t="shared" si="60"/>
        <v>7.7745090000000017E-2</v>
      </c>
      <c r="R182" s="90">
        <f t="shared" si="75"/>
        <v>0.12439849666666668</v>
      </c>
      <c r="S182" s="90">
        <f t="shared" si="75"/>
        <v>9.3597653333333322E-2</v>
      </c>
      <c r="T182" s="91"/>
      <c r="U182" s="92">
        <v>0.27986856999999998</v>
      </c>
    </row>
    <row r="183" spans="1:21">
      <c r="A183" s="10">
        <v>40179</v>
      </c>
      <c r="B183" s="86">
        <v>0.34599464000000002</v>
      </c>
      <c r="C183" s="87"/>
      <c r="D183" s="86">
        <v>0.39684699000000001</v>
      </c>
      <c r="E183" s="86">
        <v>0.45663848000000001</v>
      </c>
      <c r="F183" s="86">
        <v>0.32012520999999999</v>
      </c>
      <c r="G183" s="86"/>
      <c r="H183" s="86">
        <v>0.29782817</v>
      </c>
      <c r="I183" s="86">
        <v>0.39936604999999997</v>
      </c>
      <c r="J183" s="88"/>
      <c r="K183" s="86">
        <v>9.8000000000000004E-2</v>
      </c>
      <c r="L183" s="89">
        <f t="shared" si="54"/>
        <v>3.5305575510204084</v>
      </c>
      <c r="M183" s="90">
        <f t="shared" si="55"/>
        <v>7.6721780000000017E-2</v>
      </c>
      <c r="N183" s="90">
        <f t="shared" si="56"/>
        <v>0.13651327000000002</v>
      </c>
      <c r="O183" s="90">
        <f t="shared" si="57"/>
        <v>0.10153787999999997</v>
      </c>
      <c r="P183" s="86"/>
      <c r="Q183" s="90">
        <f t="shared" si="60"/>
        <v>8.1232880000000021E-2</v>
      </c>
      <c r="R183" s="90">
        <f t="shared" ref="R183:S185" si="76">AVERAGE(N181:N183)</f>
        <v>0.12977039333333334</v>
      </c>
      <c r="S183" s="90">
        <f t="shared" si="76"/>
        <v>9.8212843333333313E-2</v>
      </c>
      <c r="T183" s="91"/>
      <c r="U183" s="92">
        <v>0.27823632999999998</v>
      </c>
    </row>
    <row r="184" spans="1:21">
      <c r="A184" s="10">
        <v>40210</v>
      </c>
      <c r="B184" s="86">
        <v>0.34783532</v>
      </c>
      <c r="C184" s="87"/>
      <c r="D184" s="86">
        <v>0.39814822</v>
      </c>
      <c r="E184" s="86">
        <v>0.45059242999999999</v>
      </c>
      <c r="F184" s="86">
        <v>0.31921812999999999</v>
      </c>
      <c r="G184" s="86"/>
      <c r="H184" s="86">
        <v>0.30318242000000001</v>
      </c>
      <c r="I184" s="86">
        <v>0.39919753000000002</v>
      </c>
      <c r="J184" s="88"/>
      <c r="K184" s="86">
        <v>9.8000000000000004E-2</v>
      </c>
      <c r="L184" s="89">
        <f t="shared" si="54"/>
        <v>3.5493399999999999</v>
      </c>
      <c r="M184" s="90">
        <f t="shared" si="55"/>
        <v>7.8930090000000008E-2</v>
      </c>
      <c r="N184" s="90">
        <f t="shared" si="56"/>
        <v>0.1313743</v>
      </c>
      <c r="O184" s="90">
        <f t="shared" si="57"/>
        <v>9.6015110000000015E-2</v>
      </c>
      <c r="P184" s="86"/>
      <c r="Q184" s="90">
        <f t="shared" si="60"/>
        <v>8.1341170000000018E-2</v>
      </c>
      <c r="R184" s="90">
        <f t="shared" si="76"/>
        <v>0.12814274666666667</v>
      </c>
      <c r="S184" s="90">
        <f t="shared" si="76"/>
        <v>9.9124703333333328E-2</v>
      </c>
      <c r="T184" s="91"/>
      <c r="U184" s="92">
        <v>0.28253244</v>
      </c>
    </row>
    <row r="185" spans="1:21">
      <c r="A185" s="10">
        <v>40238</v>
      </c>
      <c r="B185" s="86">
        <v>0.34208678999999997</v>
      </c>
      <c r="C185" s="87"/>
      <c r="D185" s="86">
        <v>0.40986414999999998</v>
      </c>
      <c r="E185" s="86">
        <v>0.44202201000000002</v>
      </c>
      <c r="F185" s="86">
        <v>0.31163592000000001</v>
      </c>
      <c r="G185" s="86"/>
      <c r="H185" s="86">
        <v>0.2946742</v>
      </c>
      <c r="I185" s="86">
        <v>0.39476800000000001</v>
      </c>
      <c r="J185" s="88"/>
      <c r="K185" s="86">
        <v>9.9000000000000005E-2</v>
      </c>
      <c r="L185" s="89">
        <f t="shared" si="54"/>
        <v>3.4554221212121208</v>
      </c>
      <c r="M185" s="90">
        <f t="shared" si="55"/>
        <v>9.8228229999999972E-2</v>
      </c>
      <c r="N185" s="90">
        <f t="shared" si="56"/>
        <v>0.13038609000000001</v>
      </c>
      <c r="O185" s="90">
        <f t="shared" si="57"/>
        <v>0.10009380000000001</v>
      </c>
      <c r="P185" s="86"/>
      <c r="Q185" s="90">
        <f t="shared" si="60"/>
        <v>8.4626699999999999E-2</v>
      </c>
      <c r="R185" s="90">
        <f t="shared" si="76"/>
        <v>0.13275788666666669</v>
      </c>
      <c r="S185" s="90">
        <f t="shared" si="76"/>
        <v>9.9215596666666669E-2</v>
      </c>
      <c r="T185" s="91"/>
      <c r="U185" s="92">
        <v>0.27677668</v>
      </c>
    </row>
    <row r="186" spans="1:21">
      <c r="A186" s="10">
        <v>40269</v>
      </c>
      <c r="B186" s="86">
        <v>0.34222072999999997</v>
      </c>
      <c r="C186" s="87"/>
      <c r="D186" s="86">
        <v>0.39937036999999997</v>
      </c>
      <c r="E186" s="86">
        <v>0.43158173999999999</v>
      </c>
      <c r="F186" s="86">
        <v>0.31534842000000002</v>
      </c>
      <c r="G186" s="86"/>
      <c r="H186" s="86">
        <v>0.30061729999999998</v>
      </c>
      <c r="I186" s="86">
        <v>0.38965786000000002</v>
      </c>
      <c r="J186" s="88"/>
      <c r="K186" s="86">
        <v>9.9000000000000005E-2</v>
      </c>
      <c r="L186" s="89">
        <f t="shared" si="54"/>
        <v>3.4567750505050499</v>
      </c>
      <c r="M186" s="90">
        <f t="shared" si="55"/>
        <v>8.4021949999999956E-2</v>
      </c>
      <c r="N186" s="90">
        <f t="shared" si="56"/>
        <v>0.11623331999999997</v>
      </c>
      <c r="O186" s="90">
        <f t="shared" si="57"/>
        <v>8.9040560000000046E-2</v>
      </c>
      <c r="P186" s="86"/>
      <c r="Q186" s="90">
        <f t="shared" si="60"/>
        <v>8.7060089999999979E-2</v>
      </c>
      <c r="R186" s="90">
        <f t="shared" ref="R186:S188" si="77">AVERAGE(N184:N186)</f>
        <v>0.12599790333333333</v>
      </c>
      <c r="S186" s="90">
        <f t="shared" si="77"/>
        <v>9.5049823333333353E-2</v>
      </c>
      <c r="T186" s="91"/>
      <c r="U186" s="92">
        <v>0.27502849000000001</v>
      </c>
    </row>
    <row r="187" spans="1:21">
      <c r="A187" s="10">
        <v>40299</v>
      </c>
      <c r="B187" s="86">
        <v>0.34328429999999999</v>
      </c>
      <c r="C187" s="87"/>
      <c r="D187" s="86">
        <v>0.40013536</v>
      </c>
      <c r="E187" s="86">
        <v>0.43930306000000002</v>
      </c>
      <c r="F187" s="86">
        <v>0.31726227000000001</v>
      </c>
      <c r="G187" s="86"/>
      <c r="H187" s="86">
        <v>0.29029475999999999</v>
      </c>
      <c r="I187" s="86">
        <v>0.40062302</v>
      </c>
      <c r="J187" s="88"/>
      <c r="K187" s="86">
        <v>9.6000000000000002E-2</v>
      </c>
      <c r="L187" s="89">
        <f t="shared" si="54"/>
        <v>3.5758781249999996</v>
      </c>
      <c r="M187" s="90">
        <f t="shared" si="55"/>
        <v>8.2873089999999983E-2</v>
      </c>
      <c r="N187" s="90">
        <f t="shared" si="56"/>
        <v>0.12204079000000001</v>
      </c>
      <c r="O187" s="90">
        <f t="shared" si="57"/>
        <v>0.11032826000000001</v>
      </c>
      <c r="P187" s="86"/>
      <c r="Q187" s="90">
        <f t="shared" si="60"/>
        <v>8.8374423333333299E-2</v>
      </c>
      <c r="R187" s="90">
        <f t="shared" si="77"/>
        <v>0.12288673333333333</v>
      </c>
      <c r="S187" s="90">
        <f t="shared" si="77"/>
        <v>9.9820873333333351E-2</v>
      </c>
      <c r="T187" s="91"/>
      <c r="U187" s="92">
        <v>0.27371599000000002</v>
      </c>
    </row>
    <row r="188" spans="1:21">
      <c r="A188" s="10">
        <v>40330</v>
      </c>
      <c r="B188" s="86">
        <v>0.33622212000000001</v>
      </c>
      <c r="C188" s="87"/>
      <c r="D188" s="86">
        <v>0.40940559999999998</v>
      </c>
      <c r="E188" s="86">
        <v>0.4209464</v>
      </c>
      <c r="F188" s="86">
        <v>0.31038507999999998</v>
      </c>
      <c r="G188" s="86"/>
      <c r="H188" s="86">
        <v>0.29475933999999998</v>
      </c>
      <c r="I188" s="86">
        <v>0.38666581999999999</v>
      </c>
      <c r="J188" s="88"/>
      <c r="K188" s="86">
        <v>9.4E-2</v>
      </c>
      <c r="L188" s="89">
        <f t="shared" si="54"/>
        <v>3.5768310638297875</v>
      </c>
      <c r="M188" s="90">
        <f t="shared" si="55"/>
        <v>9.9020520000000001E-2</v>
      </c>
      <c r="N188" s="90">
        <f t="shared" si="56"/>
        <v>0.11056132000000002</v>
      </c>
      <c r="O188" s="90">
        <f t="shared" si="57"/>
        <v>9.1906480000000013E-2</v>
      </c>
      <c r="P188" s="86"/>
      <c r="Q188" s="90">
        <f t="shared" si="60"/>
        <v>8.8638519999999985E-2</v>
      </c>
      <c r="R188" s="90">
        <f t="shared" si="77"/>
        <v>0.11627847666666667</v>
      </c>
      <c r="S188" s="90">
        <f t="shared" si="77"/>
        <v>9.709176666666669E-2</v>
      </c>
      <c r="T188" s="91"/>
      <c r="U188" s="92">
        <v>0.27012874999999997</v>
      </c>
    </row>
    <row r="189" spans="1:21">
      <c r="A189" s="10">
        <v>40360</v>
      </c>
      <c r="B189" s="86">
        <v>0.33660320999999999</v>
      </c>
      <c r="C189" s="87"/>
      <c r="D189" s="86">
        <v>0.39154750999999999</v>
      </c>
      <c r="E189" s="86">
        <v>0.44790855000000002</v>
      </c>
      <c r="F189" s="86">
        <v>0.30680636</v>
      </c>
      <c r="G189" s="86"/>
      <c r="H189" s="86">
        <v>0.29543399999999997</v>
      </c>
      <c r="I189" s="86">
        <v>0.38514361000000003</v>
      </c>
      <c r="J189" s="88"/>
      <c r="K189" s="86">
        <v>9.4E-2</v>
      </c>
      <c r="L189" s="89">
        <f t="shared" si="54"/>
        <v>3.5808852127659572</v>
      </c>
      <c r="M189" s="90">
        <f t="shared" si="55"/>
        <v>8.4741149999999987E-2</v>
      </c>
      <c r="N189" s="90">
        <f t="shared" si="56"/>
        <v>0.14110219000000002</v>
      </c>
      <c r="O189" s="90">
        <f t="shared" si="57"/>
        <v>8.9709610000000051E-2</v>
      </c>
      <c r="P189" s="86"/>
      <c r="Q189" s="90">
        <f t="shared" si="60"/>
        <v>8.8878253333333324E-2</v>
      </c>
      <c r="R189" s="90">
        <f t="shared" ref="R189:S191" si="78">AVERAGE(N187:N189)</f>
        <v>0.12456810000000001</v>
      </c>
      <c r="S189" s="90">
        <f t="shared" si="78"/>
        <v>9.7314783333333363E-2</v>
      </c>
      <c r="T189" s="91"/>
      <c r="U189" s="92">
        <v>0.27188637999999998</v>
      </c>
    </row>
    <row r="190" spans="1:21">
      <c r="A190" s="10">
        <v>40391</v>
      </c>
      <c r="B190" s="86">
        <v>0.33816666000000001</v>
      </c>
      <c r="C190" s="87"/>
      <c r="D190" s="86">
        <v>0.39396091</v>
      </c>
      <c r="E190" s="86">
        <v>0.43258763</v>
      </c>
      <c r="F190" s="86">
        <v>0.31076387</v>
      </c>
      <c r="G190" s="86"/>
      <c r="H190" s="86">
        <v>0.29230836999999998</v>
      </c>
      <c r="I190" s="86">
        <v>0.39127234</v>
      </c>
      <c r="J190" s="88"/>
      <c r="K190" s="86">
        <v>9.5000000000000001E-2</v>
      </c>
      <c r="L190" s="89">
        <f t="shared" si="54"/>
        <v>3.5596490526315789</v>
      </c>
      <c r="M190" s="90">
        <f t="shared" si="55"/>
        <v>8.319704E-2</v>
      </c>
      <c r="N190" s="90">
        <f t="shared" si="56"/>
        <v>0.12182376</v>
      </c>
      <c r="O190" s="90">
        <f t="shared" si="57"/>
        <v>9.8963970000000012E-2</v>
      </c>
      <c r="P190" s="86"/>
      <c r="Q190" s="90">
        <f t="shared" si="60"/>
        <v>8.8986236666666663E-2</v>
      </c>
      <c r="R190" s="90">
        <f t="shared" si="78"/>
        <v>0.12449575666666668</v>
      </c>
      <c r="S190" s="90">
        <f t="shared" si="78"/>
        <v>9.3526686666666692E-2</v>
      </c>
      <c r="T190" s="91"/>
      <c r="U190" s="92">
        <v>0.27197078000000002</v>
      </c>
    </row>
    <row r="191" spans="1:21">
      <c r="A191" s="10">
        <v>40422</v>
      </c>
      <c r="B191" s="86">
        <v>0.33238941</v>
      </c>
      <c r="C191" s="87"/>
      <c r="D191" s="86">
        <v>0.40216782000000001</v>
      </c>
      <c r="E191" s="86">
        <v>0.41592496000000001</v>
      </c>
      <c r="F191" s="86">
        <v>0.30772643</v>
      </c>
      <c r="G191" s="86"/>
      <c r="H191" s="86">
        <v>0.28272902999999999</v>
      </c>
      <c r="I191" s="86">
        <v>0.38775711000000002</v>
      </c>
      <c r="J191" s="88"/>
      <c r="K191" s="86">
        <v>9.5000000000000001E-2</v>
      </c>
      <c r="L191" s="89">
        <f t="shared" si="54"/>
        <v>3.4988358947368421</v>
      </c>
      <c r="M191" s="90">
        <f t="shared" si="55"/>
        <v>9.4441390000000014E-2</v>
      </c>
      <c r="N191" s="90">
        <f t="shared" si="56"/>
        <v>0.10819853000000001</v>
      </c>
      <c r="O191" s="90">
        <f t="shared" si="57"/>
        <v>0.10502808000000002</v>
      </c>
      <c r="P191" s="86"/>
      <c r="Q191" s="90">
        <f t="shared" si="60"/>
        <v>8.745986E-2</v>
      </c>
      <c r="R191" s="90">
        <f t="shared" si="78"/>
        <v>0.12370816000000001</v>
      </c>
      <c r="S191" s="90">
        <f t="shared" si="78"/>
        <v>9.7900553333333362E-2</v>
      </c>
      <c r="T191" s="91"/>
      <c r="U191" s="92">
        <v>0.26360763999999998</v>
      </c>
    </row>
    <row r="192" spans="1:21">
      <c r="A192" s="10">
        <v>40452</v>
      </c>
      <c r="B192" s="86">
        <v>0.33566976999999998</v>
      </c>
      <c r="C192" s="87"/>
      <c r="D192" s="86">
        <v>0.39701288000000001</v>
      </c>
      <c r="E192" s="86">
        <v>0.42889708999999998</v>
      </c>
      <c r="F192" s="86">
        <v>0.30723412999999999</v>
      </c>
      <c r="G192" s="86"/>
      <c r="H192" s="86">
        <v>0.28538898000000001</v>
      </c>
      <c r="I192" s="86">
        <v>0.39196426000000001</v>
      </c>
      <c r="J192" s="88"/>
      <c r="K192" s="86">
        <v>9.4E-2</v>
      </c>
      <c r="L192" s="89">
        <f t="shared" si="54"/>
        <v>3.5709549999999997</v>
      </c>
      <c r="M192" s="90">
        <f t="shared" si="55"/>
        <v>8.9778750000000018E-2</v>
      </c>
      <c r="N192" s="90">
        <f t="shared" si="56"/>
        <v>0.12166295999999999</v>
      </c>
      <c r="O192" s="90">
        <f t="shared" si="57"/>
        <v>0.10657527999999999</v>
      </c>
      <c r="P192" s="86"/>
      <c r="Q192" s="90">
        <f t="shared" si="60"/>
        <v>8.9139060000000006E-2</v>
      </c>
      <c r="R192" s="90">
        <f t="shared" ref="R192:S194" si="79">AVERAGE(N190:N192)</f>
        <v>0.11722841666666667</v>
      </c>
      <c r="S192" s="90">
        <f t="shared" si="79"/>
        <v>0.10352244333333334</v>
      </c>
      <c r="T192" s="91"/>
      <c r="U192" s="92">
        <v>0.27163047000000001</v>
      </c>
    </row>
    <row r="193" spans="1:21">
      <c r="A193" s="10">
        <v>40483</v>
      </c>
      <c r="B193" s="86">
        <v>0.33998083000000001</v>
      </c>
      <c r="C193" s="87"/>
      <c r="D193" s="86">
        <v>0.40152367999999999</v>
      </c>
      <c r="E193" s="86">
        <v>0.44630114999999998</v>
      </c>
      <c r="F193" s="86">
        <v>0.30925610999999997</v>
      </c>
      <c r="G193" s="86"/>
      <c r="H193" s="86">
        <v>0.29740984999999998</v>
      </c>
      <c r="I193" s="86">
        <v>0.39141846000000002</v>
      </c>
      <c r="J193" s="88"/>
      <c r="K193" s="86">
        <v>9.8000000000000004E-2</v>
      </c>
      <c r="L193" s="89">
        <f t="shared" si="54"/>
        <v>3.4691921428571431</v>
      </c>
      <c r="M193" s="90">
        <f t="shared" si="55"/>
        <v>9.2267570000000021E-2</v>
      </c>
      <c r="N193" s="90">
        <f t="shared" si="56"/>
        <v>0.13704504000000001</v>
      </c>
      <c r="O193" s="90">
        <f t="shared" si="57"/>
        <v>9.4008610000000048E-2</v>
      </c>
      <c r="P193" s="86"/>
      <c r="Q193" s="90">
        <f t="shared" si="60"/>
        <v>9.2162570000000013E-2</v>
      </c>
      <c r="R193" s="90">
        <f t="shared" si="79"/>
        <v>0.12230217666666666</v>
      </c>
      <c r="S193" s="90">
        <f t="shared" si="79"/>
        <v>0.10187065666666668</v>
      </c>
      <c r="T193" s="91"/>
      <c r="U193" s="92">
        <v>0.27381365000000002</v>
      </c>
    </row>
    <row r="194" spans="1:21">
      <c r="A194" s="10">
        <v>40513</v>
      </c>
      <c r="B194" s="86">
        <v>0.34242855</v>
      </c>
      <c r="C194" s="87"/>
      <c r="D194" s="86">
        <v>0.38925865999999998</v>
      </c>
      <c r="E194" s="86">
        <v>0.43847258</v>
      </c>
      <c r="F194" s="86">
        <v>0.31579056</v>
      </c>
      <c r="G194" s="86"/>
      <c r="H194" s="86">
        <v>0.29423464999999999</v>
      </c>
      <c r="I194" s="86">
        <v>0.39729726999999998</v>
      </c>
      <c r="J194" s="88"/>
      <c r="K194" s="86">
        <v>9.3000000000000013E-2</v>
      </c>
      <c r="L194" s="89">
        <f t="shared" si="54"/>
        <v>3.6820274193548381</v>
      </c>
      <c r="M194" s="90">
        <f t="shared" si="55"/>
        <v>7.3468099999999981E-2</v>
      </c>
      <c r="N194" s="90">
        <f t="shared" si="56"/>
        <v>0.12268202</v>
      </c>
      <c r="O194" s="90">
        <f t="shared" si="57"/>
        <v>0.10306261999999999</v>
      </c>
      <c r="P194" s="86"/>
      <c r="Q194" s="90">
        <f t="shared" si="60"/>
        <v>8.5171473333333345E-2</v>
      </c>
      <c r="R194" s="90">
        <f t="shared" si="79"/>
        <v>0.12713000666666666</v>
      </c>
      <c r="S194" s="90">
        <f t="shared" si="79"/>
        <v>0.10121550333333335</v>
      </c>
      <c r="T194" s="91"/>
      <c r="U194" s="92">
        <v>0.27705323999999998</v>
      </c>
    </row>
    <row r="195" spans="1:21">
      <c r="A195" s="10">
        <v>40544</v>
      </c>
      <c r="B195" s="86">
        <v>0.33808391999999998</v>
      </c>
      <c r="C195" s="87"/>
      <c r="D195" s="86">
        <v>0.41902460000000002</v>
      </c>
      <c r="E195" s="86">
        <v>0.44011497999999999</v>
      </c>
      <c r="F195" s="86">
        <v>0.30775681999999999</v>
      </c>
      <c r="G195" s="86"/>
      <c r="H195" s="86">
        <v>0.28980584999999998</v>
      </c>
      <c r="I195" s="86">
        <v>0.39214995000000002</v>
      </c>
      <c r="J195" s="88"/>
      <c r="K195" s="86">
        <v>9.0999999999999998E-2</v>
      </c>
      <c r="L195" s="89">
        <f t="shared" ref="L195:L258" si="80">B195/K195</f>
        <v>3.7152079120879118</v>
      </c>
      <c r="M195" s="90">
        <f t="shared" ref="M195:M258" si="81">D195-F195</f>
        <v>0.11126778000000004</v>
      </c>
      <c r="N195" s="90">
        <f t="shared" si="56"/>
        <v>0.13235816</v>
      </c>
      <c r="O195" s="90">
        <f t="shared" si="57"/>
        <v>0.10234410000000005</v>
      </c>
      <c r="P195" s="86"/>
      <c r="Q195" s="90">
        <f t="shared" si="60"/>
        <v>9.2334483333333342E-2</v>
      </c>
      <c r="R195" s="90">
        <f t="shared" ref="R195:S197" si="82">AVERAGE(N193:N195)</f>
        <v>0.13069507333333333</v>
      </c>
      <c r="S195" s="90">
        <f t="shared" si="82"/>
        <v>9.980511000000003E-2</v>
      </c>
      <c r="T195" s="91"/>
      <c r="U195" s="92">
        <v>0.27654535000000002</v>
      </c>
    </row>
    <row r="196" spans="1:21">
      <c r="A196" s="10">
        <v>40575</v>
      </c>
      <c r="B196" s="86">
        <v>0.33052048000000001</v>
      </c>
      <c r="C196" s="87"/>
      <c r="D196" s="86">
        <v>0.40965311999999998</v>
      </c>
      <c r="E196" s="86">
        <v>0.42634219000000001</v>
      </c>
      <c r="F196" s="86">
        <v>0.30123842000000001</v>
      </c>
      <c r="G196" s="86"/>
      <c r="H196" s="86">
        <v>0.28595678000000002</v>
      </c>
      <c r="I196" s="86">
        <v>0.38381327999999998</v>
      </c>
      <c r="J196" s="88"/>
      <c r="K196" s="86">
        <v>0.09</v>
      </c>
      <c r="L196" s="89">
        <f t="shared" si="80"/>
        <v>3.672449777777778</v>
      </c>
      <c r="M196" s="90">
        <f t="shared" si="81"/>
        <v>0.10841469999999997</v>
      </c>
      <c r="N196" s="90">
        <f t="shared" ref="N196:N259" si="83">E196-F196</f>
        <v>0.12510377</v>
      </c>
      <c r="O196" s="90">
        <f t="shared" ref="O196:O259" si="84">I196-H196</f>
        <v>9.7856499999999957E-2</v>
      </c>
      <c r="P196" s="86"/>
      <c r="Q196" s="90">
        <f t="shared" si="60"/>
        <v>9.7716860000000003E-2</v>
      </c>
      <c r="R196" s="90">
        <f t="shared" si="82"/>
        <v>0.12671465000000001</v>
      </c>
      <c r="S196" s="90">
        <f t="shared" si="82"/>
        <v>0.10108774</v>
      </c>
      <c r="T196" s="91"/>
      <c r="U196" s="92">
        <v>0.26013171000000002</v>
      </c>
    </row>
    <row r="197" spans="1:21">
      <c r="A197" s="10">
        <v>40603</v>
      </c>
      <c r="B197" s="86">
        <v>0.34526547000000002</v>
      </c>
      <c r="C197" s="87"/>
      <c r="D197" s="86">
        <v>0.42163988000000002</v>
      </c>
      <c r="E197" s="86">
        <v>0.46828565</v>
      </c>
      <c r="F197" s="86">
        <v>0.30138228</v>
      </c>
      <c r="G197" s="86"/>
      <c r="H197" s="86">
        <v>0.29192477999999999</v>
      </c>
      <c r="I197" s="86">
        <v>0.40458069000000002</v>
      </c>
      <c r="J197" s="88"/>
      <c r="K197" s="86">
        <v>0.09</v>
      </c>
      <c r="L197" s="89">
        <f t="shared" si="80"/>
        <v>3.8362830000000003</v>
      </c>
      <c r="M197" s="90">
        <f t="shared" si="81"/>
        <v>0.12025760000000002</v>
      </c>
      <c r="N197" s="90">
        <f t="shared" si="83"/>
        <v>0.16690337</v>
      </c>
      <c r="O197" s="90">
        <f t="shared" si="84"/>
        <v>0.11265591000000003</v>
      </c>
      <c r="P197" s="86"/>
      <c r="Q197" s="90">
        <f t="shared" si="60"/>
        <v>0.11331336000000002</v>
      </c>
      <c r="R197" s="90">
        <f t="shared" si="82"/>
        <v>0.1414551</v>
      </c>
      <c r="S197" s="90">
        <f t="shared" si="82"/>
        <v>0.10428550333333335</v>
      </c>
      <c r="T197" s="91"/>
      <c r="U197" s="92">
        <v>0.27115049000000002</v>
      </c>
    </row>
    <row r="198" spans="1:21">
      <c r="A198" s="10">
        <v>40634</v>
      </c>
      <c r="B198" s="86">
        <v>0.34060356000000003</v>
      </c>
      <c r="C198" s="87"/>
      <c r="D198" s="86">
        <v>0.41461377999999999</v>
      </c>
      <c r="E198" s="86">
        <v>0.43504403000000003</v>
      </c>
      <c r="F198" s="86">
        <v>0.31105017000000001</v>
      </c>
      <c r="G198" s="86"/>
      <c r="H198" s="86">
        <v>0.29106578999999999</v>
      </c>
      <c r="I198" s="86">
        <v>0.39691253999999998</v>
      </c>
      <c r="J198" s="88"/>
      <c r="K198" s="86">
        <v>9.0999999999999998E-2</v>
      </c>
      <c r="L198" s="89">
        <f t="shared" si="80"/>
        <v>3.7428962637362639</v>
      </c>
      <c r="M198" s="90">
        <f t="shared" si="81"/>
        <v>0.10356360999999997</v>
      </c>
      <c r="N198" s="90">
        <f t="shared" si="83"/>
        <v>0.12399386000000001</v>
      </c>
      <c r="O198" s="90">
        <f t="shared" si="84"/>
        <v>0.10584674999999999</v>
      </c>
      <c r="P198" s="86"/>
      <c r="Q198" s="90">
        <f t="shared" si="60"/>
        <v>0.11074530333333332</v>
      </c>
      <c r="R198" s="90">
        <f t="shared" ref="R198:S200" si="85">AVERAGE(N196:N198)</f>
        <v>0.13866700000000001</v>
      </c>
      <c r="S198" s="90">
        <f t="shared" si="85"/>
        <v>0.10545305333333332</v>
      </c>
      <c r="T198" s="91"/>
      <c r="U198" s="92">
        <v>0.27392003999999998</v>
      </c>
    </row>
    <row r="199" spans="1:21">
      <c r="A199" s="10">
        <v>40664</v>
      </c>
      <c r="B199" s="86">
        <v>0.34083689</v>
      </c>
      <c r="C199" s="87"/>
      <c r="D199" s="86">
        <v>0.39849667999999999</v>
      </c>
      <c r="E199" s="86">
        <v>0.42985298999999999</v>
      </c>
      <c r="F199" s="86">
        <v>0.31033527</v>
      </c>
      <c r="G199" s="86"/>
      <c r="H199" s="86">
        <v>0.29117188999999999</v>
      </c>
      <c r="I199" s="86">
        <v>0.39583573</v>
      </c>
      <c r="J199" s="88"/>
      <c r="K199" s="86">
        <v>0.09</v>
      </c>
      <c r="L199" s="89">
        <f t="shared" si="80"/>
        <v>3.7870765555555557</v>
      </c>
      <c r="M199" s="90">
        <f t="shared" si="81"/>
        <v>8.8161409999999996E-2</v>
      </c>
      <c r="N199" s="90">
        <f t="shared" si="83"/>
        <v>0.11951771999999999</v>
      </c>
      <c r="O199" s="90">
        <f t="shared" si="84"/>
        <v>0.10466384000000001</v>
      </c>
      <c r="P199" s="86"/>
      <c r="Q199" s="90">
        <f t="shared" si="60"/>
        <v>0.10399420666666666</v>
      </c>
      <c r="R199" s="90">
        <f t="shared" si="85"/>
        <v>0.13680498333333332</v>
      </c>
      <c r="S199" s="90">
        <f t="shared" si="85"/>
        <v>0.10772216666666667</v>
      </c>
      <c r="T199" s="91"/>
      <c r="U199" s="92">
        <v>0.26857163000000001</v>
      </c>
    </row>
    <row r="200" spans="1:21">
      <c r="A200" s="10">
        <v>40695</v>
      </c>
      <c r="B200" s="86">
        <v>0.34324062</v>
      </c>
      <c r="C200" s="87"/>
      <c r="D200" s="86">
        <v>0.41288862999999998</v>
      </c>
      <c r="E200" s="86">
        <v>0.43381935999999999</v>
      </c>
      <c r="F200" s="86">
        <v>0.31317243</v>
      </c>
      <c r="G200" s="86"/>
      <c r="H200" s="86">
        <v>0.29144115999999998</v>
      </c>
      <c r="I200" s="86">
        <v>0.40137339999999999</v>
      </c>
      <c r="J200" s="88"/>
      <c r="K200" s="86">
        <v>9.0999999999999998E-2</v>
      </c>
      <c r="L200" s="89">
        <f t="shared" si="80"/>
        <v>3.7718749450549449</v>
      </c>
      <c r="M200" s="90">
        <f t="shared" si="81"/>
        <v>9.9716199999999977E-2</v>
      </c>
      <c r="N200" s="90">
        <f t="shared" si="83"/>
        <v>0.12064692999999999</v>
      </c>
      <c r="O200" s="90">
        <f t="shared" si="84"/>
        <v>0.10993224000000001</v>
      </c>
      <c r="P200" s="86"/>
      <c r="Q200" s="90">
        <f t="shared" ref="Q200:Q263" si="86">AVERAGE(M198:M200)</f>
        <v>9.714707333333332E-2</v>
      </c>
      <c r="R200" s="90">
        <f t="shared" si="85"/>
        <v>0.12138617</v>
      </c>
      <c r="S200" s="90">
        <f t="shared" si="85"/>
        <v>0.10681427666666667</v>
      </c>
      <c r="T200" s="91"/>
      <c r="U200" s="92">
        <v>0.27345857000000001</v>
      </c>
    </row>
    <row r="201" spans="1:21">
      <c r="A201" s="10">
        <v>40725</v>
      </c>
      <c r="B201" s="86">
        <v>0.34416843000000003</v>
      </c>
      <c r="C201" s="87"/>
      <c r="D201" s="86">
        <v>0.42535012</v>
      </c>
      <c r="E201" s="86">
        <v>0.44272865</v>
      </c>
      <c r="F201" s="86">
        <v>0.30926124999999999</v>
      </c>
      <c r="G201" s="86"/>
      <c r="H201" s="86">
        <v>0.29017277000000002</v>
      </c>
      <c r="I201" s="86">
        <v>0.40556247000000001</v>
      </c>
      <c r="J201" s="88"/>
      <c r="K201" s="86">
        <v>0.09</v>
      </c>
      <c r="L201" s="89">
        <f t="shared" si="80"/>
        <v>3.8240936666666672</v>
      </c>
      <c r="M201" s="90">
        <f t="shared" si="81"/>
        <v>0.11608887000000001</v>
      </c>
      <c r="N201" s="90">
        <f t="shared" si="83"/>
        <v>0.13346740000000001</v>
      </c>
      <c r="O201" s="90">
        <f t="shared" si="84"/>
        <v>0.11538969999999998</v>
      </c>
      <c r="P201" s="86"/>
      <c r="Q201" s="90">
        <f t="shared" si="86"/>
        <v>0.10132215999999999</v>
      </c>
      <c r="R201" s="90">
        <f t="shared" ref="R201:S203" si="87">AVERAGE(N199:N201)</f>
        <v>0.12454401666666666</v>
      </c>
      <c r="S201" s="90">
        <f t="shared" si="87"/>
        <v>0.10999526</v>
      </c>
      <c r="T201" s="91"/>
      <c r="U201" s="92">
        <v>0.27410588000000002</v>
      </c>
    </row>
    <row r="202" spans="1:21">
      <c r="A202" s="10">
        <v>40756</v>
      </c>
      <c r="B202" s="86">
        <v>0.33619352000000002</v>
      </c>
      <c r="C202" s="87"/>
      <c r="D202" s="86">
        <v>0.41277979999999997</v>
      </c>
      <c r="E202" s="86">
        <v>0.42666689000000002</v>
      </c>
      <c r="F202" s="86">
        <v>0.30385982</v>
      </c>
      <c r="G202" s="86"/>
      <c r="H202" s="86">
        <v>0.28487072000000002</v>
      </c>
      <c r="I202" s="86">
        <v>0.39598165000000002</v>
      </c>
      <c r="J202" s="88"/>
      <c r="K202" s="86">
        <v>0.09</v>
      </c>
      <c r="L202" s="89">
        <f t="shared" si="80"/>
        <v>3.7354835555555561</v>
      </c>
      <c r="M202" s="90">
        <f t="shared" si="81"/>
        <v>0.10891997999999997</v>
      </c>
      <c r="N202" s="90">
        <f t="shared" si="83"/>
        <v>0.12280707000000002</v>
      </c>
      <c r="O202" s="90">
        <f t="shared" si="84"/>
        <v>0.11111093</v>
      </c>
      <c r="P202" s="86"/>
      <c r="Q202" s="90">
        <f t="shared" si="86"/>
        <v>0.10824168333333332</v>
      </c>
      <c r="R202" s="90">
        <f t="shared" si="87"/>
        <v>0.12564046666666667</v>
      </c>
      <c r="S202" s="90">
        <f t="shared" si="87"/>
        <v>0.11214428999999999</v>
      </c>
      <c r="T202" s="91"/>
      <c r="U202" s="92">
        <v>0.26371034999999998</v>
      </c>
    </row>
    <row r="203" spans="1:21">
      <c r="A203" s="10">
        <v>40787</v>
      </c>
      <c r="B203" s="86">
        <v>0.34095033000000002</v>
      </c>
      <c r="C203" s="87"/>
      <c r="D203" s="86">
        <v>0.41730588000000002</v>
      </c>
      <c r="E203" s="86">
        <v>0.43504053999999998</v>
      </c>
      <c r="F203" s="86">
        <v>0.30849884</v>
      </c>
      <c r="G203" s="86"/>
      <c r="H203" s="86">
        <v>0.28331787000000003</v>
      </c>
      <c r="I203" s="86">
        <v>0.40443451000000002</v>
      </c>
      <c r="J203" s="88"/>
      <c r="K203" s="86">
        <v>0.09</v>
      </c>
      <c r="L203" s="89">
        <f t="shared" si="80"/>
        <v>3.7883370000000003</v>
      </c>
      <c r="M203" s="90">
        <f t="shared" si="81"/>
        <v>0.10880704000000002</v>
      </c>
      <c r="N203" s="90">
        <f t="shared" si="83"/>
        <v>0.12654169999999998</v>
      </c>
      <c r="O203" s="90">
        <f t="shared" si="84"/>
        <v>0.12111664</v>
      </c>
      <c r="P203" s="86"/>
      <c r="Q203" s="90">
        <f t="shared" si="86"/>
        <v>0.11127196333333333</v>
      </c>
      <c r="R203" s="90">
        <f t="shared" si="87"/>
        <v>0.12760539000000001</v>
      </c>
      <c r="S203" s="90">
        <f t="shared" si="87"/>
        <v>0.11587242333333332</v>
      </c>
      <c r="T203" s="91"/>
      <c r="U203" s="92">
        <v>0.27140888000000002</v>
      </c>
    </row>
    <row r="204" spans="1:21">
      <c r="A204" s="10">
        <v>40817</v>
      </c>
      <c r="B204" s="86">
        <v>0.34312998</v>
      </c>
      <c r="C204" s="87"/>
      <c r="D204" s="86">
        <v>0.42098611000000002</v>
      </c>
      <c r="E204" s="86">
        <v>0.45591071</v>
      </c>
      <c r="F204" s="86">
        <v>0.30403211000000002</v>
      </c>
      <c r="G204" s="86"/>
      <c r="H204" s="86">
        <v>0.29201181999999998</v>
      </c>
      <c r="I204" s="86">
        <v>0.40006586999999999</v>
      </c>
      <c r="J204" s="88"/>
      <c r="K204" s="86">
        <v>8.8000000000000009E-2</v>
      </c>
      <c r="L204" s="89">
        <f t="shared" si="80"/>
        <v>3.8992043181818179</v>
      </c>
      <c r="M204" s="90">
        <f t="shared" si="81"/>
        <v>0.116954</v>
      </c>
      <c r="N204" s="90">
        <f t="shared" si="83"/>
        <v>0.15187859999999997</v>
      </c>
      <c r="O204" s="90">
        <f t="shared" si="84"/>
        <v>0.10805405000000001</v>
      </c>
      <c r="P204" s="86"/>
      <c r="Q204" s="90">
        <f t="shared" si="86"/>
        <v>0.11156033999999999</v>
      </c>
      <c r="R204" s="90">
        <f t="shared" ref="R204:S206" si="88">AVERAGE(N202:N204)</f>
        <v>0.13374245666666665</v>
      </c>
      <c r="S204" s="90">
        <f t="shared" si="88"/>
        <v>0.11342720666666667</v>
      </c>
      <c r="T204" s="91"/>
      <c r="U204" s="92">
        <v>0.27185380999999997</v>
      </c>
    </row>
    <row r="205" spans="1:21">
      <c r="A205" s="10">
        <v>40848</v>
      </c>
      <c r="B205" s="86">
        <v>0.33939707000000002</v>
      </c>
      <c r="C205" s="87"/>
      <c r="D205" s="86">
        <v>0.41638365999999999</v>
      </c>
      <c r="E205" s="86">
        <v>0.43718041000000002</v>
      </c>
      <c r="F205" s="86">
        <v>0.30497702999999998</v>
      </c>
      <c r="G205" s="86"/>
      <c r="H205" s="86">
        <v>0.28846645999999998</v>
      </c>
      <c r="I205" s="86">
        <v>0.39910411000000001</v>
      </c>
      <c r="J205" s="88"/>
      <c r="K205" s="86">
        <v>8.5999999999999993E-2</v>
      </c>
      <c r="L205" s="89">
        <f t="shared" si="80"/>
        <v>3.9464775581395353</v>
      </c>
      <c r="M205" s="90">
        <f t="shared" si="81"/>
        <v>0.11140663000000001</v>
      </c>
      <c r="N205" s="90">
        <f t="shared" si="83"/>
        <v>0.13220338000000004</v>
      </c>
      <c r="O205" s="90">
        <f t="shared" si="84"/>
        <v>0.11063765000000003</v>
      </c>
      <c r="P205" s="86"/>
      <c r="Q205" s="90">
        <f t="shared" si="86"/>
        <v>0.11238922333333334</v>
      </c>
      <c r="R205" s="90">
        <f t="shared" si="88"/>
        <v>0.13687456000000001</v>
      </c>
      <c r="S205" s="90">
        <f t="shared" si="88"/>
        <v>0.11326944666666668</v>
      </c>
      <c r="T205" s="91"/>
      <c r="U205" s="92">
        <v>0.27057398999999999</v>
      </c>
    </row>
    <row r="206" spans="1:21">
      <c r="A206" s="10">
        <v>40878</v>
      </c>
      <c r="B206" s="86">
        <v>0.33308071</v>
      </c>
      <c r="C206" s="87"/>
      <c r="D206" s="86">
        <v>0.40775625999999998</v>
      </c>
      <c r="E206" s="86">
        <v>0.44859292000000001</v>
      </c>
      <c r="F206" s="86">
        <v>0.29992550000000001</v>
      </c>
      <c r="G206" s="86"/>
      <c r="H206" s="86">
        <v>0.28433313999999998</v>
      </c>
      <c r="I206" s="86">
        <v>0.39131348999999999</v>
      </c>
      <c r="J206" s="88"/>
      <c r="K206" s="86">
        <v>8.5000000000000006E-2</v>
      </c>
      <c r="L206" s="89">
        <f t="shared" si="80"/>
        <v>3.9185965882352938</v>
      </c>
      <c r="M206" s="90">
        <f t="shared" si="81"/>
        <v>0.10783075999999997</v>
      </c>
      <c r="N206" s="90">
        <f t="shared" si="83"/>
        <v>0.14866741999999999</v>
      </c>
      <c r="O206" s="90">
        <f t="shared" si="84"/>
        <v>0.10698035</v>
      </c>
      <c r="P206" s="86"/>
      <c r="Q206" s="90">
        <f t="shared" si="86"/>
        <v>0.11206379666666666</v>
      </c>
      <c r="R206" s="90">
        <f t="shared" si="88"/>
        <v>0.14424980000000001</v>
      </c>
      <c r="S206" s="90">
        <f t="shared" si="88"/>
        <v>0.10855735000000001</v>
      </c>
      <c r="T206" s="91"/>
      <c r="U206" s="92">
        <v>0.26841324999999999</v>
      </c>
    </row>
    <row r="207" spans="1:21">
      <c r="A207" s="10">
        <v>40909</v>
      </c>
      <c r="B207" s="86">
        <v>0.33082433999999999</v>
      </c>
      <c r="C207" s="87"/>
      <c r="D207" s="86">
        <v>0.40291506999999999</v>
      </c>
      <c r="E207" s="86">
        <v>0.43024409000000002</v>
      </c>
      <c r="F207" s="86">
        <v>0.29996958000000001</v>
      </c>
      <c r="G207" s="86"/>
      <c r="H207" s="86">
        <v>0.27305615999999999</v>
      </c>
      <c r="I207" s="86">
        <v>0.39662871</v>
      </c>
      <c r="J207" s="88"/>
      <c r="K207" s="86">
        <v>8.3000000000000004E-2</v>
      </c>
      <c r="L207" s="89">
        <f t="shared" si="80"/>
        <v>3.9858354216867466</v>
      </c>
      <c r="M207" s="90">
        <f t="shared" si="81"/>
        <v>0.10294548999999997</v>
      </c>
      <c r="N207" s="90">
        <f t="shared" si="83"/>
        <v>0.13027451000000001</v>
      </c>
      <c r="O207" s="90">
        <f t="shared" si="84"/>
        <v>0.12357255</v>
      </c>
      <c r="P207" s="86"/>
      <c r="Q207" s="90">
        <f t="shared" si="86"/>
        <v>0.10739429333333332</v>
      </c>
      <c r="R207" s="90">
        <f t="shared" ref="R207:S209" si="89">AVERAGE(N205:N207)</f>
        <v>0.13704843666666669</v>
      </c>
      <c r="S207" s="90">
        <f t="shared" si="89"/>
        <v>0.11373018333333335</v>
      </c>
      <c r="T207" s="91"/>
      <c r="U207" s="92">
        <v>0.26223173</v>
      </c>
    </row>
    <row r="208" spans="1:21">
      <c r="A208" s="10">
        <v>40940</v>
      </c>
      <c r="B208" s="86">
        <v>0.33890407</v>
      </c>
      <c r="C208" s="87"/>
      <c r="D208" s="86">
        <v>0.39939469</v>
      </c>
      <c r="E208" s="86">
        <v>0.44855125000000001</v>
      </c>
      <c r="F208" s="86">
        <v>0.30623504000000001</v>
      </c>
      <c r="G208" s="86"/>
      <c r="H208" s="86">
        <v>0.28216281999999998</v>
      </c>
      <c r="I208" s="86">
        <v>0.40414516</v>
      </c>
      <c r="J208" s="88"/>
      <c r="K208" s="86">
        <v>8.3000000000000004E-2</v>
      </c>
      <c r="L208" s="89">
        <f t="shared" si="80"/>
        <v>4.0831815662650603</v>
      </c>
      <c r="M208" s="90">
        <f t="shared" si="81"/>
        <v>9.3159649999999983E-2</v>
      </c>
      <c r="N208" s="90">
        <f t="shared" si="83"/>
        <v>0.14231621</v>
      </c>
      <c r="O208" s="90">
        <f t="shared" si="84"/>
        <v>0.12198234000000002</v>
      </c>
      <c r="P208" s="86"/>
      <c r="Q208" s="90">
        <f t="shared" si="86"/>
        <v>0.10131196666666664</v>
      </c>
      <c r="R208" s="90">
        <f t="shared" si="89"/>
        <v>0.14041938000000001</v>
      </c>
      <c r="S208" s="90">
        <f t="shared" si="89"/>
        <v>0.11751174666666668</v>
      </c>
      <c r="T208" s="91"/>
      <c r="U208" s="92">
        <v>0.26521644</v>
      </c>
    </row>
    <row r="209" spans="1:21">
      <c r="A209" s="10">
        <v>40969</v>
      </c>
      <c r="B209" s="86">
        <v>0.33035018999999999</v>
      </c>
      <c r="C209" s="87"/>
      <c r="D209" s="86">
        <v>0.41454513999999998</v>
      </c>
      <c r="E209" s="86">
        <v>0.42418467999999998</v>
      </c>
      <c r="F209" s="86">
        <v>0.29996336000000001</v>
      </c>
      <c r="G209" s="86"/>
      <c r="H209" s="86">
        <v>0.27176655</v>
      </c>
      <c r="I209" s="86">
        <v>0.39768554</v>
      </c>
      <c r="J209" s="88"/>
      <c r="K209" s="86">
        <v>8.199999999999999E-2</v>
      </c>
      <c r="L209" s="89">
        <f t="shared" si="80"/>
        <v>4.0286608536585371</v>
      </c>
      <c r="M209" s="90">
        <f t="shared" si="81"/>
        <v>0.11458177999999997</v>
      </c>
      <c r="N209" s="90">
        <f t="shared" si="83"/>
        <v>0.12422131999999997</v>
      </c>
      <c r="O209" s="90">
        <f t="shared" si="84"/>
        <v>0.12591899000000001</v>
      </c>
      <c r="P209" s="86"/>
      <c r="Q209" s="90">
        <f t="shared" si="86"/>
        <v>0.10356230666666665</v>
      </c>
      <c r="R209" s="90">
        <f t="shared" si="89"/>
        <v>0.13227068</v>
      </c>
      <c r="S209" s="90">
        <f t="shared" si="89"/>
        <v>0.12382462666666667</v>
      </c>
      <c r="T209" s="91"/>
      <c r="U209" s="92">
        <v>0.26403777</v>
      </c>
    </row>
    <row r="210" spans="1:21">
      <c r="A210" s="10">
        <v>41000</v>
      </c>
      <c r="B210" s="86">
        <v>0.33066693000000003</v>
      </c>
      <c r="C210" s="87"/>
      <c r="D210" s="86">
        <v>0.38828973999999999</v>
      </c>
      <c r="E210" s="86">
        <v>0.42750730999999997</v>
      </c>
      <c r="F210" s="86">
        <v>0.30070929000000002</v>
      </c>
      <c r="G210" s="86"/>
      <c r="H210" s="86">
        <v>0.27550025</v>
      </c>
      <c r="I210" s="86">
        <v>0.39363777</v>
      </c>
      <c r="J210" s="88"/>
      <c r="K210" s="86">
        <v>8.199999999999999E-2</v>
      </c>
      <c r="L210" s="89">
        <f t="shared" si="80"/>
        <v>4.0325235365853667</v>
      </c>
      <c r="M210" s="90">
        <f t="shared" si="81"/>
        <v>8.7580449999999976E-2</v>
      </c>
      <c r="N210" s="90">
        <f t="shared" si="83"/>
        <v>0.12679801999999996</v>
      </c>
      <c r="O210" s="90">
        <f t="shared" si="84"/>
        <v>0.11813752</v>
      </c>
      <c r="P210" s="86"/>
      <c r="Q210" s="90">
        <f t="shared" si="86"/>
        <v>9.8440626666666642E-2</v>
      </c>
      <c r="R210" s="90">
        <f t="shared" ref="R210:S212" si="90">AVERAGE(N208:N210)</f>
        <v>0.13111184999999997</v>
      </c>
      <c r="S210" s="90">
        <f t="shared" si="90"/>
        <v>0.12201295000000001</v>
      </c>
      <c r="T210" s="91"/>
      <c r="U210" s="92">
        <v>0.25498411999999998</v>
      </c>
    </row>
    <row r="211" spans="1:21">
      <c r="A211" s="10">
        <v>41030</v>
      </c>
      <c r="B211" s="86">
        <v>0.34013522000000002</v>
      </c>
      <c r="C211" s="87"/>
      <c r="D211" s="86">
        <v>0.41916004000000001</v>
      </c>
      <c r="E211" s="86">
        <v>0.43186938000000002</v>
      </c>
      <c r="F211" s="86">
        <v>0.30327952000000002</v>
      </c>
      <c r="G211" s="86"/>
      <c r="H211" s="86">
        <v>0.29243258999999999</v>
      </c>
      <c r="I211" s="86">
        <v>0.39403117999999998</v>
      </c>
      <c r="J211" s="88"/>
      <c r="K211" s="86">
        <v>8.199999999999999E-2</v>
      </c>
      <c r="L211" s="89">
        <f t="shared" si="80"/>
        <v>4.1479904878048783</v>
      </c>
      <c r="M211" s="90">
        <f t="shared" si="81"/>
        <v>0.11588051999999999</v>
      </c>
      <c r="N211" s="90">
        <f t="shared" si="83"/>
        <v>0.12858986</v>
      </c>
      <c r="O211" s="90">
        <f t="shared" si="84"/>
        <v>0.10159858999999999</v>
      </c>
      <c r="P211" s="86"/>
      <c r="Q211" s="90">
        <f t="shared" si="86"/>
        <v>0.10601424999999998</v>
      </c>
      <c r="R211" s="90">
        <f t="shared" si="90"/>
        <v>0.12653639999999997</v>
      </c>
      <c r="S211" s="90">
        <f t="shared" si="90"/>
        <v>0.11521836666666667</v>
      </c>
      <c r="T211" s="91"/>
      <c r="U211" s="92">
        <v>0.26477209000000002</v>
      </c>
    </row>
    <row r="212" spans="1:21">
      <c r="A212" s="10">
        <v>41061</v>
      </c>
      <c r="B212" s="86">
        <v>0.33450812000000002</v>
      </c>
      <c r="C212" s="87"/>
      <c r="D212" s="86">
        <v>0.41188188999999997</v>
      </c>
      <c r="E212" s="86">
        <v>0.43283516999999999</v>
      </c>
      <c r="F212" s="86">
        <v>0.30168730999999999</v>
      </c>
      <c r="G212" s="86"/>
      <c r="H212" s="86">
        <v>0.26894280999999998</v>
      </c>
      <c r="I212" s="86">
        <v>0.40638296000000002</v>
      </c>
      <c r="J212" s="88"/>
      <c r="K212" s="86">
        <v>8.199999999999999E-2</v>
      </c>
      <c r="L212" s="89">
        <f t="shared" si="80"/>
        <v>4.0793673170731717</v>
      </c>
      <c r="M212" s="90">
        <f t="shared" si="81"/>
        <v>0.11019457999999999</v>
      </c>
      <c r="N212" s="90">
        <f t="shared" si="83"/>
        <v>0.13114786</v>
      </c>
      <c r="O212" s="90">
        <f t="shared" si="84"/>
        <v>0.13744015000000004</v>
      </c>
      <c r="P212" s="86"/>
      <c r="Q212" s="90">
        <f t="shared" si="86"/>
        <v>0.10455184999999999</v>
      </c>
      <c r="R212" s="90">
        <f t="shared" si="90"/>
        <v>0.12884524666666666</v>
      </c>
      <c r="S212" s="90">
        <f t="shared" si="90"/>
        <v>0.11905875333333334</v>
      </c>
      <c r="T212" s="91"/>
      <c r="U212" s="92">
        <v>0.26186948999999998</v>
      </c>
    </row>
    <row r="213" spans="1:21">
      <c r="A213" s="10">
        <v>41091</v>
      </c>
      <c r="B213" s="86">
        <v>0.33982451000000002</v>
      </c>
      <c r="C213" s="87"/>
      <c r="D213" s="86">
        <v>0.40741486999999998</v>
      </c>
      <c r="E213" s="86">
        <v>0.42878856999999998</v>
      </c>
      <c r="F213" s="86">
        <v>0.30561011999999999</v>
      </c>
      <c r="G213" s="86"/>
      <c r="H213" s="86">
        <v>0.28148220000000002</v>
      </c>
      <c r="I213" s="86">
        <v>0.40447042999999999</v>
      </c>
      <c r="J213" s="88"/>
      <c r="K213" s="86">
        <v>8.199999999999999E-2</v>
      </c>
      <c r="L213" s="89">
        <f t="shared" si="80"/>
        <v>4.1442013414634156</v>
      </c>
      <c r="M213" s="90">
        <f t="shared" si="81"/>
        <v>0.10180475</v>
      </c>
      <c r="N213" s="90">
        <f t="shared" si="83"/>
        <v>0.12317844999999999</v>
      </c>
      <c r="O213" s="90">
        <f t="shared" si="84"/>
        <v>0.12298822999999998</v>
      </c>
      <c r="P213" s="86"/>
      <c r="Q213" s="90">
        <f t="shared" si="86"/>
        <v>0.10929328333333332</v>
      </c>
      <c r="R213" s="90">
        <f t="shared" ref="R213:S215" si="91">AVERAGE(N211:N213)</f>
        <v>0.12763872333333334</v>
      </c>
      <c r="S213" s="90">
        <f t="shared" si="91"/>
        <v>0.12067565666666667</v>
      </c>
      <c r="T213" s="91"/>
      <c r="U213" s="92">
        <v>0.26479776999999999</v>
      </c>
    </row>
    <row r="214" spans="1:21">
      <c r="A214" s="10">
        <v>41122</v>
      </c>
      <c r="B214" s="86">
        <v>0.33126425999999998</v>
      </c>
      <c r="C214" s="87"/>
      <c r="D214" s="86">
        <v>0.40343864000000002</v>
      </c>
      <c r="E214" s="86">
        <v>0.42622557999999999</v>
      </c>
      <c r="F214" s="86">
        <v>0.29632173000000001</v>
      </c>
      <c r="G214" s="86"/>
      <c r="H214" s="86">
        <v>0.27401567999999998</v>
      </c>
      <c r="I214" s="86">
        <v>0.39704465</v>
      </c>
      <c r="J214" s="88"/>
      <c r="K214" s="86">
        <v>8.1000000000000003E-2</v>
      </c>
      <c r="L214" s="89">
        <f t="shared" si="80"/>
        <v>4.0896822222222218</v>
      </c>
      <c r="M214" s="90">
        <f t="shared" si="81"/>
        <v>0.10711691000000001</v>
      </c>
      <c r="N214" s="90">
        <f t="shared" si="83"/>
        <v>0.12990384999999999</v>
      </c>
      <c r="O214" s="90">
        <f t="shared" si="84"/>
        <v>0.12302897000000002</v>
      </c>
      <c r="P214" s="86"/>
      <c r="Q214" s="90">
        <f t="shared" si="86"/>
        <v>0.10637207999999999</v>
      </c>
      <c r="R214" s="90">
        <f t="shared" si="91"/>
        <v>0.12807672000000001</v>
      </c>
      <c r="S214" s="90">
        <f t="shared" si="91"/>
        <v>0.12781911666666668</v>
      </c>
      <c r="T214" s="91"/>
      <c r="U214" s="92">
        <v>0.26127926000000001</v>
      </c>
    </row>
    <row r="215" spans="1:21">
      <c r="A215" s="10">
        <v>41153</v>
      </c>
      <c r="B215" s="86">
        <v>0.33359337</v>
      </c>
      <c r="C215" s="87"/>
      <c r="D215" s="86">
        <v>0.40226424</v>
      </c>
      <c r="E215" s="86">
        <v>0.43846719000000001</v>
      </c>
      <c r="F215" s="86">
        <v>0.29951593999999998</v>
      </c>
      <c r="G215" s="86"/>
      <c r="H215" s="86">
        <v>0.28137889999999999</v>
      </c>
      <c r="I215" s="86">
        <v>0.39252013000000002</v>
      </c>
      <c r="J215" s="88"/>
      <c r="K215" s="86">
        <v>7.8E-2</v>
      </c>
      <c r="L215" s="89">
        <f t="shared" si="80"/>
        <v>4.2768380769230765</v>
      </c>
      <c r="M215" s="90">
        <f t="shared" si="81"/>
        <v>0.10274830000000001</v>
      </c>
      <c r="N215" s="90">
        <f t="shared" si="83"/>
        <v>0.13895125000000003</v>
      </c>
      <c r="O215" s="90">
        <f t="shared" si="84"/>
        <v>0.11114123000000004</v>
      </c>
      <c r="P215" s="86"/>
      <c r="Q215" s="90">
        <f t="shared" si="86"/>
        <v>0.10388998666666667</v>
      </c>
      <c r="R215" s="90">
        <f t="shared" si="91"/>
        <v>0.13067785000000001</v>
      </c>
      <c r="S215" s="90">
        <f t="shared" si="91"/>
        <v>0.11905281000000001</v>
      </c>
      <c r="T215" s="91"/>
      <c r="U215" s="92">
        <v>0.26727171999999999</v>
      </c>
    </row>
    <row r="216" spans="1:21">
      <c r="A216" s="10">
        <v>41183</v>
      </c>
      <c r="B216" s="86">
        <v>0.32754751999999998</v>
      </c>
      <c r="C216" s="87"/>
      <c r="D216" s="86">
        <v>0.41074006000000002</v>
      </c>
      <c r="E216" s="86">
        <v>0.40105987999999998</v>
      </c>
      <c r="F216" s="86">
        <v>0.29569967000000003</v>
      </c>
      <c r="G216" s="86"/>
      <c r="H216" s="86">
        <v>0.26576258000000003</v>
      </c>
      <c r="I216" s="86">
        <v>0.39560824999999999</v>
      </c>
      <c r="J216" s="88"/>
      <c r="K216" s="86">
        <v>7.8E-2</v>
      </c>
      <c r="L216" s="89">
        <f t="shared" si="80"/>
        <v>4.1993271794871792</v>
      </c>
      <c r="M216" s="90">
        <f t="shared" si="81"/>
        <v>0.11504038999999999</v>
      </c>
      <c r="N216" s="90">
        <f t="shared" si="83"/>
        <v>0.10536020999999995</v>
      </c>
      <c r="O216" s="90">
        <f t="shared" si="84"/>
        <v>0.12984566999999997</v>
      </c>
      <c r="P216" s="86"/>
      <c r="Q216" s="90">
        <f t="shared" si="86"/>
        <v>0.10830186666666668</v>
      </c>
      <c r="R216" s="90">
        <f t="shared" ref="R216:S218" si="92">AVERAGE(N214:N216)</f>
        <v>0.12473843666666666</v>
      </c>
      <c r="S216" s="90">
        <f t="shared" si="92"/>
        <v>0.12133862333333334</v>
      </c>
      <c r="T216" s="91"/>
      <c r="U216" s="92">
        <v>0.25869397999999999</v>
      </c>
    </row>
    <row r="217" spans="1:21">
      <c r="A217" s="10">
        <v>41214</v>
      </c>
      <c r="B217" s="86">
        <v>0.33132857999999998</v>
      </c>
      <c r="C217" s="87"/>
      <c r="D217" s="86">
        <v>0.40756150000000002</v>
      </c>
      <c r="E217" s="86">
        <v>0.42658095000000001</v>
      </c>
      <c r="F217" s="86">
        <v>0.29667700000000002</v>
      </c>
      <c r="G217" s="86"/>
      <c r="H217" s="86">
        <v>0.27203269000000002</v>
      </c>
      <c r="I217" s="86">
        <v>0.39792741999999998</v>
      </c>
      <c r="J217" s="88"/>
      <c r="K217" s="86">
        <v>7.6999999999999999E-2</v>
      </c>
      <c r="L217" s="89">
        <f t="shared" si="80"/>
        <v>4.302968571428571</v>
      </c>
      <c r="M217" s="90">
        <f t="shared" si="81"/>
        <v>0.1108845</v>
      </c>
      <c r="N217" s="90">
        <f t="shared" si="83"/>
        <v>0.12990394999999999</v>
      </c>
      <c r="O217" s="90">
        <f t="shared" si="84"/>
        <v>0.12589472999999995</v>
      </c>
      <c r="P217" s="86"/>
      <c r="Q217" s="90">
        <f t="shared" si="86"/>
        <v>0.10955773000000001</v>
      </c>
      <c r="R217" s="90">
        <f t="shared" si="92"/>
        <v>0.12473846999999999</v>
      </c>
      <c r="S217" s="90">
        <f t="shared" si="92"/>
        <v>0.12229387666666665</v>
      </c>
      <c r="T217" s="91"/>
      <c r="U217" s="92">
        <v>0.26629459</v>
      </c>
    </row>
    <row r="218" spans="1:21">
      <c r="A218" s="10">
        <v>41244</v>
      </c>
      <c r="B218" s="86">
        <v>0.32632165000000002</v>
      </c>
      <c r="C218" s="87"/>
      <c r="D218" s="86">
        <v>0.41530931999999998</v>
      </c>
      <c r="E218" s="86">
        <v>0.41390072999999999</v>
      </c>
      <c r="F218" s="86">
        <v>0.29597719</v>
      </c>
      <c r="G218" s="86"/>
      <c r="H218" s="86">
        <v>0.27016477999999999</v>
      </c>
      <c r="I218" s="86">
        <v>0.3923083</v>
      </c>
      <c r="J218" s="88"/>
      <c r="K218" s="86">
        <v>7.9000000000000001E-2</v>
      </c>
      <c r="L218" s="89">
        <f t="shared" si="80"/>
        <v>4.130653797468355</v>
      </c>
      <c r="M218" s="90">
        <f t="shared" si="81"/>
        <v>0.11933212999999998</v>
      </c>
      <c r="N218" s="90">
        <f t="shared" si="83"/>
        <v>0.11792353999999999</v>
      </c>
      <c r="O218" s="90">
        <f t="shared" si="84"/>
        <v>0.12214352000000001</v>
      </c>
      <c r="P218" s="86"/>
      <c r="Q218" s="90">
        <f t="shared" si="86"/>
        <v>0.11508567333333332</v>
      </c>
      <c r="R218" s="90">
        <f t="shared" si="92"/>
        <v>0.11772923333333331</v>
      </c>
      <c r="S218" s="90">
        <f t="shared" si="92"/>
        <v>0.12596130666666663</v>
      </c>
      <c r="T218" s="91"/>
      <c r="U218" s="92">
        <v>0.25755030000000001</v>
      </c>
    </row>
    <row r="219" spans="1:21">
      <c r="A219" s="10">
        <v>41275</v>
      </c>
      <c r="B219" s="86">
        <v>0.33166036999999998</v>
      </c>
      <c r="C219" s="87"/>
      <c r="D219" s="86">
        <v>0.41568583999999997</v>
      </c>
      <c r="E219" s="86">
        <v>0.41836164999999997</v>
      </c>
      <c r="F219" s="86">
        <v>0.29921196999999999</v>
      </c>
      <c r="G219" s="86"/>
      <c r="H219" s="86">
        <v>0.27168465000000003</v>
      </c>
      <c r="I219" s="86">
        <v>0.39863875999999998</v>
      </c>
      <c r="J219" s="88"/>
      <c r="K219" s="86">
        <v>0.08</v>
      </c>
      <c r="L219" s="89">
        <f t="shared" si="80"/>
        <v>4.1457546249999995</v>
      </c>
      <c r="M219" s="90">
        <f t="shared" si="81"/>
        <v>0.11647386999999998</v>
      </c>
      <c r="N219" s="90">
        <f t="shared" si="83"/>
        <v>0.11914967999999998</v>
      </c>
      <c r="O219" s="90">
        <f t="shared" si="84"/>
        <v>0.12695410999999995</v>
      </c>
      <c r="P219" s="86"/>
      <c r="Q219" s="90">
        <f t="shared" si="86"/>
        <v>0.11556349999999999</v>
      </c>
      <c r="R219" s="90">
        <f t="shared" ref="R219:S221" si="93">AVERAGE(N217:N219)</f>
        <v>0.12232572333333332</v>
      </c>
      <c r="S219" s="90">
        <f t="shared" si="93"/>
        <v>0.1249974533333333</v>
      </c>
      <c r="T219" s="91"/>
      <c r="U219" s="92">
        <v>0.25558047</v>
      </c>
    </row>
    <row r="220" spans="1:21">
      <c r="A220" s="10">
        <v>41306</v>
      </c>
      <c r="B220" s="86">
        <v>0.32388651000000002</v>
      </c>
      <c r="C220" s="87"/>
      <c r="D220" s="86">
        <v>0.40210063000000001</v>
      </c>
      <c r="E220" s="86">
        <v>0.42288849000000001</v>
      </c>
      <c r="F220" s="86">
        <v>0.28905861999999999</v>
      </c>
      <c r="G220" s="86"/>
      <c r="H220" s="86">
        <v>0.26839816999999999</v>
      </c>
      <c r="I220" s="86">
        <v>0.38801744999999999</v>
      </c>
      <c r="J220" s="88"/>
      <c r="K220" s="86">
        <v>7.6999999999999999E-2</v>
      </c>
      <c r="L220" s="89">
        <f t="shared" si="80"/>
        <v>4.2063183116883121</v>
      </c>
      <c r="M220" s="90">
        <f t="shared" si="81"/>
        <v>0.11304201000000003</v>
      </c>
      <c r="N220" s="90">
        <f t="shared" si="83"/>
        <v>0.13382987000000002</v>
      </c>
      <c r="O220" s="90">
        <f t="shared" si="84"/>
        <v>0.11961927999999999</v>
      </c>
      <c r="P220" s="86"/>
      <c r="Q220" s="90">
        <f t="shared" si="86"/>
        <v>0.11628266999999999</v>
      </c>
      <c r="R220" s="90">
        <f t="shared" si="93"/>
        <v>0.12363436333333333</v>
      </c>
      <c r="S220" s="90">
        <f t="shared" si="93"/>
        <v>0.12290563666666665</v>
      </c>
      <c r="T220" s="91"/>
      <c r="U220" s="92">
        <v>0.25011155000000002</v>
      </c>
    </row>
    <row r="221" spans="1:21">
      <c r="A221" s="10">
        <v>41334</v>
      </c>
      <c r="B221" s="86">
        <v>0.31640998999999997</v>
      </c>
      <c r="C221" s="87"/>
      <c r="D221" s="86">
        <v>0.38566496</v>
      </c>
      <c r="E221" s="86">
        <v>0.40884917999999998</v>
      </c>
      <c r="F221" s="86">
        <v>0.28882439999999998</v>
      </c>
      <c r="G221" s="86"/>
      <c r="H221" s="86">
        <v>0.26293561999999998</v>
      </c>
      <c r="I221" s="86">
        <v>0.37981502</v>
      </c>
      <c r="J221" s="88"/>
      <c r="K221" s="86">
        <v>7.4999999999999997E-2</v>
      </c>
      <c r="L221" s="89">
        <f t="shared" si="80"/>
        <v>4.2187998666666662</v>
      </c>
      <c r="M221" s="90">
        <f t="shared" si="81"/>
        <v>9.684056000000002E-2</v>
      </c>
      <c r="N221" s="90">
        <f t="shared" si="83"/>
        <v>0.12002478</v>
      </c>
      <c r="O221" s="90">
        <f t="shared" si="84"/>
        <v>0.11687940000000002</v>
      </c>
      <c r="P221" s="86"/>
      <c r="Q221" s="90">
        <f t="shared" si="86"/>
        <v>0.10878548</v>
      </c>
      <c r="R221" s="90">
        <f t="shared" si="93"/>
        <v>0.12433477666666666</v>
      </c>
      <c r="S221" s="90">
        <f t="shared" si="93"/>
        <v>0.12115092999999999</v>
      </c>
      <c r="T221" s="91"/>
      <c r="U221" s="92">
        <v>0.24455378</v>
      </c>
    </row>
    <row r="222" spans="1:21">
      <c r="A222" s="10">
        <v>41365</v>
      </c>
      <c r="B222" s="86">
        <v>0.32298854999999999</v>
      </c>
      <c r="C222" s="87"/>
      <c r="D222" s="86">
        <v>0.41133747999999998</v>
      </c>
      <c r="E222" s="86">
        <v>0.40160760000000001</v>
      </c>
      <c r="F222" s="86">
        <v>0.29048084000000002</v>
      </c>
      <c r="G222" s="86"/>
      <c r="H222" s="86">
        <v>0.26987379</v>
      </c>
      <c r="I222" s="86">
        <v>0.38202989999999998</v>
      </c>
      <c r="J222" s="88"/>
      <c r="K222" s="86">
        <v>7.5999999999999998E-2</v>
      </c>
      <c r="L222" s="89">
        <f t="shared" si="80"/>
        <v>4.2498493421052634</v>
      </c>
      <c r="M222" s="90">
        <f t="shared" si="81"/>
        <v>0.12085663999999996</v>
      </c>
      <c r="N222" s="90">
        <f t="shared" si="83"/>
        <v>0.11112675999999999</v>
      </c>
      <c r="O222" s="90">
        <f t="shared" si="84"/>
        <v>0.11215610999999998</v>
      </c>
      <c r="P222" s="86"/>
      <c r="Q222" s="90">
        <f t="shared" si="86"/>
        <v>0.11024640333333334</v>
      </c>
      <c r="R222" s="90">
        <f t="shared" ref="R222:S224" si="94">AVERAGE(N220:N222)</f>
        <v>0.12166047000000001</v>
      </c>
      <c r="S222" s="90">
        <f t="shared" si="94"/>
        <v>0.11621826333333334</v>
      </c>
      <c r="T222" s="91"/>
      <c r="U222" s="92">
        <v>0.24842127</v>
      </c>
    </row>
    <row r="223" spans="1:21">
      <c r="A223" s="10">
        <v>41395</v>
      </c>
      <c r="B223" s="86">
        <v>0.32378808999999997</v>
      </c>
      <c r="C223" s="87"/>
      <c r="D223" s="86">
        <v>0.40403467999999998</v>
      </c>
      <c r="E223" s="86">
        <v>0.39915207000000003</v>
      </c>
      <c r="F223" s="86">
        <v>0.29283223000000003</v>
      </c>
      <c r="G223" s="86"/>
      <c r="H223" s="86">
        <v>0.27176918</v>
      </c>
      <c r="I223" s="86">
        <v>0.38254450000000001</v>
      </c>
      <c r="J223" s="88"/>
      <c r="K223" s="86">
        <v>7.4999999999999997E-2</v>
      </c>
      <c r="L223" s="89">
        <f t="shared" si="80"/>
        <v>4.3171745333333336</v>
      </c>
      <c r="M223" s="90">
        <f t="shared" si="81"/>
        <v>0.11120244999999995</v>
      </c>
      <c r="N223" s="90">
        <f t="shared" si="83"/>
        <v>0.10631984</v>
      </c>
      <c r="O223" s="90">
        <f t="shared" si="84"/>
        <v>0.11077532000000001</v>
      </c>
      <c r="P223" s="86"/>
      <c r="Q223" s="90">
        <f t="shared" si="86"/>
        <v>0.10963321666666664</v>
      </c>
      <c r="R223" s="90">
        <f t="shared" si="94"/>
        <v>0.11249046</v>
      </c>
      <c r="S223" s="90">
        <f t="shared" si="94"/>
        <v>0.11327027666666667</v>
      </c>
      <c r="T223" s="91"/>
      <c r="U223" s="92">
        <v>0.25575611999999998</v>
      </c>
    </row>
    <row r="224" spans="1:21">
      <c r="A224" s="10">
        <v>41426</v>
      </c>
      <c r="B224" s="86">
        <v>0.32120831</v>
      </c>
      <c r="C224" s="87"/>
      <c r="D224" s="86">
        <v>0.40473268000000001</v>
      </c>
      <c r="E224" s="86">
        <v>0.40160857</v>
      </c>
      <c r="F224" s="86">
        <v>0.29005658000000001</v>
      </c>
      <c r="G224" s="86"/>
      <c r="H224" s="86">
        <v>0.26935072999999998</v>
      </c>
      <c r="I224" s="86">
        <v>0.37995384999999998</v>
      </c>
      <c r="J224" s="88"/>
      <c r="K224" s="86">
        <v>7.4999999999999997E-2</v>
      </c>
      <c r="L224" s="89">
        <f t="shared" si="80"/>
        <v>4.2827774666666665</v>
      </c>
      <c r="M224" s="90">
        <f t="shared" si="81"/>
        <v>0.1146761</v>
      </c>
      <c r="N224" s="90">
        <f t="shared" si="83"/>
        <v>0.11155198999999999</v>
      </c>
      <c r="O224" s="90">
        <f t="shared" si="84"/>
        <v>0.11060312</v>
      </c>
      <c r="P224" s="86"/>
      <c r="Q224" s="90">
        <f t="shared" si="86"/>
        <v>0.11557839666666664</v>
      </c>
      <c r="R224" s="90">
        <f t="shared" si="94"/>
        <v>0.10966619666666666</v>
      </c>
      <c r="S224" s="90">
        <f t="shared" si="94"/>
        <v>0.11117818333333333</v>
      </c>
      <c r="T224" s="91"/>
      <c r="U224" s="92">
        <v>0.24803643</v>
      </c>
    </row>
    <row r="225" spans="1:21">
      <c r="A225" s="10">
        <v>41456</v>
      </c>
      <c r="B225" s="86">
        <v>0.32101109</v>
      </c>
      <c r="C225" s="87"/>
      <c r="D225" s="86">
        <v>0.40711389999999997</v>
      </c>
      <c r="E225" s="86">
        <v>0.39635164000000001</v>
      </c>
      <c r="F225" s="86">
        <v>0.28778974000000002</v>
      </c>
      <c r="G225" s="86"/>
      <c r="H225" s="86">
        <v>0.26591653999999998</v>
      </c>
      <c r="I225" s="86">
        <v>0.38323021000000002</v>
      </c>
      <c r="J225" s="88"/>
      <c r="K225" s="86">
        <v>7.2999999999999995E-2</v>
      </c>
      <c r="L225" s="89">
        <f t="shared" si="80"/>
        <v>4.3974121917808224</v>
      </c>
      <c r="M225" s="90">
        <f t="shared" si="81"/>
        <v>0.11932415999999996</v>
      </c>
      <c r="N225" s="90">
        <f t="shared" si="83"/>
        <v>0.10856189999999999</v>
      </c>
      <c r="O225" s="90">
        <f t="shared" si="84"/>
        <v>0.11731367000000004</v>
      </c>
      <c r="P225" s="86"/>
      <c r="Q225" s="90">
        <f t="shared" si="86"/>
        <v>0.11506756999999997</v>
      </c>
      <c r="R225" s="90">
        <f t="shared" ref="R225:S227" si="95">AVERAGE(N223:N225)</f>
        <v>0.10881124333333332</v>
      </c>
      <c r="S225" s="90">
        <f t="shared" si="95"/>
        <v>0.11289737000000001</v>
      </c>
      <c r="T225" s="91"/>
      <c r="U225" s="92">
        <v>0.25261461000000002</v>
      </c>
    </row>
    <row r="226" spans="1:21">
      <c r="A226" s="10">
        <v>41487</v>
      </c>
      <c r="B226" s="86">
        <v>0.32153759999999998</v>
      </c>
      <c r="C226" s="87"/>
      <c r="D226" s="86">
        <v>0.39883305000000002</v>
      </c>
      <c r="E226" s="86">
        <v>0.40480662000000001</v>
      </c>
      <c r="F226" s="86">
        <v>0.29142696000000001</v>
      </c>
      <c r="G226" s="86"/>
      <c r="H226" s="86">
        <v>0.27185392000000003</v>
      </c>
      <c r="I226" s="86">
        <v>0.37926801999999998</v>
      </c>
      <c r="J226" s="88"/>
      <c r="K226" s="86">
        <v>7.2000000000000008E-2</v>
      </c>
      <c r="L226" s="89">
        <f t="shared" si="80"/>
        <v>4.4657999999999989</v>
      </c>
      <c r="M226" s="90">
        <f t="shared" si="81"/>
        <v>0.10740609000000001</v>
      </c>
      <c r="N226" s="90">
        <f t="shared" si="83"/>
        <v>0.11337965999999999</v>
      </c>
      <c r="O226" s="90">
        <f t="shared" si="84"/>
        <v>0.10741409999999996</v>
      </c>
      <c r="P226" s="86"/>
      <c r="Q226" s="90">
        <f t="shared" si="86"/>
        <v>0.11380211666666666</v>
      </c>
      <c r="R226" s="90">
        <f t="shared" si="95"/>
        <v>0.11116451666666666</v>
      </c>
      <c r="S226" s="90">
        <f t="shared" si="95"/>
        <v>0.11177696333333333</v>
      </c>
      <c r="T226" s="91"/>
      <c r="U226" s="92">
        <v>0.24944931000000001</v>
      </c>
    </row>
    <row r="227" spans="1:21">
      <c r="A227" s="10">
        <v>41518</v>
      </c>
      <c r="B227" s="86">
        <v>0.31878289999999998</v>
      </c>
      <c r="C227" s="87"/>
      <c r="D227" s="86">
        <v>0.40964097999999999</v>
      </c>
      <c r="E227" s="86">
        <v>0.38422393999999999</v>
      </c>
      <c r="F227" s="86">
        <v>0.28952459000000003</v>
      </c>
      <c r="G227" s="86"/>
      <c r="H227" s="86">
        <v>0.27217102999999998</v>
      </c>
      <c r="I227" s="86">
        <v>0.37318143999999998</v>
      </c>
      <c r="J227" s="88"/>
      <c r="K227" s="86">
        <v>7.2000000000000008E-2</v>
      </c>
      <c r="L227" s="89">
        <f t="shared" si="80"/>
        <v>4.4275402777777773</v>
      </c>
      <c r="M227" s="90">
        <f t="shared" si="81"/>
        <v>0.12011638999999996</v>
      </c>
      <c r="N227" s="90">
        <f t="shared" si="83"/>
        <v>9.469934999999996E-2</v>
      </c>
      <c r="O227" s="90">
        <f t="shared" si="84"/>
        <v>0.10101040999999999</v>
      </c>
      <c r="P227" s="86"/>
      <c r="Q227" s="90">
        <f t="shared" si="86"/>
        <v>0.11561554666666664</v>
      </c>
      <c r="R227" s="90">
        <f t="shared" si="95"/>
        <v>0.10554696999999998</v>
      </c>
      <c r="S227" s="90">
        <f t="shared" si="95"/>
        <v>0.10857939333333333</v>
      </c>
      <c r="T227" s="91"/>
      <c r="U227" s="92">
        <v>0.25354780999999998</v>
      </c>
    </row>
    <row r="228" spans="1:21">
      <c r="A228" s="10">
        <v>41548</v>
      </c>
      <c r="B228" s="86">
        <v>0.31736302999999999</v>
      </c>
      <c r="C228" s="87"/>
      <c r="D228" s="86">
        <v>0.40261567999999998</v>
      </c>
      <c r="E228" s="86">
        <v>0.39909868999999998</v>
      </c>
      <c r="F228" s="86">
        <v>0.28739556999999999</v>
      </c>
      <c r="G228" s="86"/>
      <c r="H228" s="86">
        <v>0.26647683999999999</v>
      </c>
      <c r="I228" s="86">
        <v>0.37556030000000001</v>
      </c>
      <c r="J228" s="88"/>
      <c r="K228" s="86">
        <v>7.2000000000000008E-2</v>
      </c>
      <c r="L228" s="89">
        <f t="shared" si="80"/>
        <v>4.4078198611111103</v>
      </c>
      <c r="M228" s="90">
        <f t="shared" si="81"/>
        <v>0.11522010999999999</v>
      </c>
      <c r="N228" s="90">
        <f t="shared" si="83"/>
        <v>0.11170311999999999</v>
      </c>
      <c r="O228" s="90">
        <f t="shared" si="84"/>
        <v>0.10908346000000002</v>
      </c>
      <c r="P228" s="86"/>
      <c r="Q228" s="90">
        <f t="shared" si="86"/>
        <v>0.11424752999999999</v>
      </c>
      <c r="R228" s="90">
        <f t="shared" ref="R228:S230" si="96">AVERAGE(N226:N228)</f>
        <v>0.10659404333333332</v>
      </c>
      <c r="S228" s="90">
        <f t="shared" si="96"/>
        <v>0.10583598999999999</v>
      </c>
      <c r="T228" s="91"/>
      <c r="U228" s="92">
        <v>0.25007948000000002</v>
      </c>
    </row>
    <row r="229" spans="1:21">
      <c r="A229" s="10">
        <v>41579</v>
      </c>
      <c r="B229" s="86">
        <v>0.30853445000000002</v>
      </c>
      <c r="C229" s="87"/>
      <c r="D229" s="86">
        <v>0.37253554999999999</v>
      </c>
      <c r="E229" s="86">
        <v>0.38598258000000002</v>
      </c>
      <c r="F229" s="86">
        <v>0.28254578000000002</v>
      </c>
      <c r="G229" s="86"/>
      <c r="H229" s="86">
        <v>0.25769828</v>
      </c>
      <c r="I229" s="86">
        <v>0.36577064999999997</v>
      </c>
      <c r="J229" s="88"/>
      <c r="K229" s="86">
        <v>6.9000000000000006E-2</v>
      </c>
      <c r="L229" s="89">
        <f t="shared" si="80"/>
        <v>4.4715137681159423</v>
      </c>
      <c r="M229" s="90">
        <f t="shared" si="81"/>
        <v>8.9989769999999969E-2</v>
      </c>
      <c r="N229" s="90">
        <f t="shared" si="83"/>
        <v>0.1034368</v>
      </c>
      <c r="O229" s="90">
        <f t="shared" si="84"/>
        <v>0.10807236999999997</v>
      </c>
      <c r="P229" s="86"/>
      <c r="Q229" s="90">
        <f t="shared" si="86"/>
        <v>0.10844208999999998</v>
      </c>
      <c r="R229" s="90">
        <f t="shared" si="96"/>
        <v>0.10327975666666665</v>
      </c>
      <c r="S229" s="90">
        <f t="shared" si="96"/>
        <v>0.10605541333333333</v>
      </c>
      <c r="T229" s="91"/>
      <c r="U229" s="92">
        <v>0.24155252999999999</v>
      </c>
    </row>
    <row r="230" spans="1:21">
      <c r="A230" s="10">
        <v>41609</v>
      </c>
      <c r="B230" s="86">
        <v>0.31393895999999999</v>
      </c>
      <c r="C230" s="87"/>
      <c r="D230" s="86">
        <v>0.39853961999999998</v>
      </c>
      <c r="E230" s="86">
        <v>0.39963946</v>
      </c>
      <c r="F230" s="86">
        <v>0.28351005000000001</v>
      </c>
      <c r="G230" s="86"/>
      <c r="H230" s="86">
        <v>0.26368987999999999</v>
      </c>
      <c r="I230" s="86">
        <v>0.37468538000000001</v>
      </c>
      <c r="J230" s="88"/>
      <c r="K230" s="86">
        <v>6.7000000000000004E-2</v>
      </c>
      <c r="L230" s="89">
        <f t="shared" si="80"/>
        <v>4.6856561194029842</v>
      </c>
      <c r="M230" s="90">
        <f t="shared" si="81"/>
        <v>0.11502956999999997</v>
      </c>
      <c r="N230" s="90">
        <f t="shared" si="83"/>
        <v>0.11612940999999999</v>
      </c>
      <c r="O230" s="90">
        <f t="shared" si="84"/>
        <v>0.11099550000000002</v>
      </c>
      <c r="P230" s="86"/>
      <c r="Q230" s="90">
        <f t="shared" si="86"/>
        <v>0.10674648333333331</v>
      </c>
      <c r="R230" s="90">
        <f t="shared" si="96"/>
        <v>0.11042310999999999</v>
      </c>
      <c r="S230" s="90">
        <f t="shared" si="96"/>
        <v>0.10938377666666667</v>
      </c>
      <c r="T230" s="91"/>
      <c r="U230" s="92">
        <v>0.24969551000000001</v>
      </c>
    </row>
    <row r="231" spans="1:21">
      <c r="A231" s="10">
        <v>41640</v>
      </c>
      <c r="B231" s="86">
        <v>0.31043290000000001</v>
      </c>
      <c r="C231" s="87"/>
      <c r="D231" s="86">
        <v>0.40247751999999998</v>
      </c>
      <c r="E231" s="86">
        <v>0.39748380999999999</v>
      </c>
      <c r="F231" s="86">
        <v>0.27947224999999998</v>
      </c>
      <c r="G231" s="86"/>
      <c r="H231" s="86">
        <v>0.25397484999999997</v>
      </c>
      <c r="I231" s="86">
        <v>0.37477281000000001</v>
      </c>
      <c r="J231" s="88"/>
      <c r="K231" s="86">
        <v>6.6000000000000003E-2</v>
      </c>
      <c r="L231" s="89">
        <f t="shared" si="80"/>
        <v>4.7035287878787875</v>
      </c>
      <c r="M231" s="90">
        <f t="shared" si="81"/>
        <v>0.12300527</v>
      </c>
      <c r="N231" s="90">
        <f t="shared" si="83"/>
        <v>0.11801156000000002</v>
      </c>
      <c r="O231" s="90">
        <f t="shared" si="84"/>
        <v>0.12079796000000004</v>
      </c>
      <c r="P231" s="86"/>
      <c r="Q231" s="90">
        <f t="shared" si="86"/>
        <v>0.10934153666666664</v>
      </c>
      <c r="R231" s="90">
        <f t="shared" ref="R231:S233" si="97">AVERAGE(N229:N231)</f>
        <v>0.11252592333333333</v>
      </c>
      <c r="S231" s="90">
        <f t="shared" si="97"/>
        <v>0.11328861000000001</v>
      </c>
      <c r="T231" s="91"/>
      <c r="U231" s="92">
        <v>0.24125695</v>
      </c>
    </row>
    <row r="232" spans="1:21">
      <c r="A232" s="10">
        <v>41671</v>
      </c>
      <c r="B232" s="86">
        <v>0.31404455999999997</v>
      </c>
      <c r="C232" s="87"/>
      <c r="D232" s="86">
        <v>0.39939138000000002</v>
      </c>
      <c r="E232" s="86">
        <v>0.39336181999999997</v>
      </c>
      <c r="F232" s="86">
        <v>0.28389957999999998</v>
      </c>
      <c r="G232" s="86"/>
      <c r="H232" s="86">
        <v>0.26058550000000003</v>
      </c>
      <c r="I232" s="86">
        <v>0.37581191000000003</v>
      </c>
      <c r="J232" s="88"/>
      <c r="K232" s="86">
        <v>6.7000000000000004E-2</v>
      </c>
      <c r="L232" s="89">
        <f t="shared" si="80"/>
        <v>4.6872322388059695</v>
      </c>
      <c r="M232" s="90">
        <f t="shared" si="81"/>
        <v>0.11549180000000003</v>
      </c>
      <c r="N232" s="90">
        <f t="shared" si="83"/>
        <v>0.10946223999999999</v>
      </c>
      <c r="O232" s="90">
        <f t="shared" si="84"/>
        <v>0.11522641</v>
      </c>
      <c r="P232" s="86"/>
      <c r="Q232" s="90">
        <f t="shared" si="86"/>
        <v>0.11784221333333333</v>
      </c>
      <c r="R232" s="90">
        <f t="shared" si="97"/>
        <v>0.11453440333333333</v>
      </c>
      <c r="S232" s="90">
        <f t="shared" si="97"/>
        <v>0.11567329000000003</v>
      </c>
      <c r="T232" s="91"/>
      <c r="U232" s="92">
        <v>0.24651530999999999</v>
      </c>
    </row>
    <row r="233" spans="1:21">
      <c r="A233" s="10">
        <v>41699</v>
      </c>
      <c r="B233" s="86">
        <v>0.30749943000000002</v>
      </c>
      <c r="C233" s="87"/>
      <c r="D233" s="86">
        <v>0.38199870000000002</v>
      </c>
      <c r="E233" s="86">
        <v>0.39840881</v>
      </c>
      <c r="F233" s="86">
        <v>0.27972187999999998</v>
      </c>
      <c r="G233" s="86"/>
      <c r="H233" s="86">
        <v>0.25290959000000002</v>
      </c>
      <c r="I233" s="86">
        <v>0.37171491000000001</v>
      </c>
      <c r="J233" s="88"/>
      <c r="K233" s="86">
        <v>6.7000000000000004E-2</v>
      </c>
      <c r="L233" s="89">
        <f t="shared" si="80"/>
        <v>4.5895437313432836</v>
      </c>
      <c r="M233" s="90">
        <f t="shared" si="81"/>
        <v>0.10227682000000005</v>
      </c>
      <c r="N233" s="90">
        <f t="shared" si="83"/>
        <v>0.11868693000000002</v>
      </c>
      <c r="O233" s="90">
        <f t="shared" si="84"/>
        <v>0.11880531999999999</v>
      </c>
      <c r="P233" s="86"/>
      <c r="Q233" s="90">
        <f t="shared" si="86"/>
        <v>0.11359129666666669</v>
      </c>
      <c r="R233" s="90">
        <f t="shared" si="97"/>
        <v>0.11538691000000001</v>
      </c>
      <c r="S233" s="90">
        <f t="shared" si="97"/>
        <v>0.11827656333333335</v>
      </c>
      <c r="T233" s="91"/>
      <c r="U233" s="92">
        <v>0.23379047</v>
      </c>
    </row>
    <row r="234" spans="1:21">
      <c r="A234" s="10">
        <v>41730</v>
      </c>
      <c r="B234" s="86">
        <v>0.31527364000000002</v>
      </c>
      <c r="C234" s="87"/>
      <c r="D234" s="86">
        <v>0.39175243999999998</v>
      </c>
      <c r="E234" s="86">
        <v>0.39790054000000002</v>
      </c>
      <c r="F234" s="86">
        <v>0.27974740999999997</v>
      </c>
      <c r="G234" s="86"/>
      <c r="H234" s="86">
        <v>0.25541572000000001</v>
      </c>
      <c r="I234" s="86">
        <v>0.37917073000000001</v>
      </c>
      <c r="J234" s="88"/>
      <c r="K234" s="86">
        <v>6.2E-2</v>
      </c>
      <c r="L234" s="89">
        <f t="shared" si="80"/>
        <v>5.08505870967742</v>
      </c>
      <c r="M234" s="90">
        <f t="shared" si="81"/>
        <v>0.11200503000000001</v>
      </c>
      <c r="N234" s="90">
        <f t="shared" si="83"/>
        <v>0.11815313000000005</v>
      </c>
      <c r="O234" s="90">
        <f t="shared" si="84"/>
        <v>0.12375501</v>
      </c>
      <c r="P234" s="86"/>
      <c r="Q234" s="90">
        <f t="shared" si="86"/>
        <v>0.10992455000000002</v>
      </c>
      <c r="R234" s="90">
        <f t="shared" ref="R234:S236" si="98">AVERAGE(N232:N234)</f>
        <v>0.11543410000000003</v>
      </c>
      <c r="S234" s="90">
        <f t="shared" si="98"/>
        <v>0.11926224666666667</v>
      </c>
      <c r="T234" s="91"/>
      <c r="U234" s="92">
        <v>0.25079436999999999</v>
      </c>
    </row>
    <row r="235" spans="1:21">
      <c r="A235" s="10">
        <v>41760</v>
      </c>
      <c r="B235" s="86">
        <v>0.30926696999999997</v>
      </c>
      <c r="C235" s="87"/>
      <c r="D235" s="86">
        <v>0.37870280000000001</v>
      </c>
      <c r="E235" s="86">
        <v>0.38311395999999998</v>
      </c>
      <c r="F235" s="86">
        <v>0.27657999999999999</v>
      </c>
      <c r="G235" s="86"/>
      <c r="H235" s="86">
        <v>0.25029333999999998</v>
      </c>
      <c r="I235" s="86">
        <v>0.37597810999999998</v>
      </c>
      <c r="J235" s="88"/>
      <c r="K235" s="86">
        <v>6.3E-2</v>
      </c>
      <c r="L235" s="89">
        <f t="shared" si="80"/>
        <v>4.9089995238095234</v>
      </c>
      <c r="M235" s="90">
        <f t="shared" si="81"/>
        <v>0.10212280000000001</v>
      </c>
      <c r="N235" s="90">
        <f t="shared" si="83"/>
        <v>0.10653395999999998</v>
      </c>
      <c r="O235" s="90">
        <f t="shared" si="84"/>
        <v>0.12568477</v>
      </c>
      <c r="P235" s="86"/>
      <c r="Q235" s="90">
        <f t="shared" si="86"/>
        <v>0.10546821666666668</v>
      </c>
      <c r="R235" s="90">
        <f t="shared" si="98"/>
        <v>0.11445800666666668</v>
      </c>
      <c r="S235" s="90">
        <f t="shared" si="98"/>
        <v>0.12274836666666666</v>
      </c>
      <c r="T235" s="91"/>
      <c r="U235" s="92">
        <v>0.24357344</v>
      </c>
    </row>
    <row r="236" spans="1:21">
      <c r="A236" s="10">
        <v>41791</v>
      </c>
      <c r="B236" s="86">
        <v>0.31131326999999998</v>
      </c>
      <c r="C236" s="87"/>
      <c r="D236" s="86">
        <v>0.38965312000000002</v>
      </c>
      <c r="E236" s="86">
        <v>0.39107658000000001</v>
      </c>
      <c r="F236" s="86">
        <v>0.28003767000000002</v>
      </c>
      <c r="G236" s="86"/>
      <c r="H236" s="86">
        <v>0.2551118</v>
      </c>
      <c r="I236" s="86">
        <v>0.37541290999999999</v>
      </c>
      <c r="J236" s="88"/>
      <c r="K236" s="86">
        <v>6.0999999999999999E-2</v>
      </c>
      <c r="L236" s="89">
        <f t="shared" si="80"/>
        <v>5.1034962295081963</v>
      </c>
      <c r="M236" s="90">
        <f t="shared" si="81"/>
        <v>0.10961545</v>
      </c>
      <c r="N236" s="90">
        <f t="shared" si="83"/>
        <v>0.11103890999999999</v>
      </c>
      <c r="O236" s="90">
        <f t="shared" si="84"/>
        <v>0.12030110999999999</v>
      </c>
      <c r="P236" s="86"/>
      <c r="Q236" s="90">
        <f t="shared" si="86"/>
        <v>0.10791442666666667</v>
      </c>
      <c r="R236" s="90">
        <f t="shared" si="98"/>
        <v>0.11190866666666667</v>
      </c>
      <c r="S236" s="90">
        <f t="shared" si="98"/>
        <v>0.12324696333333333</v>
      </c>
      <c r="T236" s="91"/>
      <c r="U236" s="92">
        <v>0.24057745</v>
      </c>
    </row>
    <row r="237" spans="1:21">
      <c r="A237" s="10">
        <v>41821</v>
      </c>
      <c r="B237" s="86">
        <v>0.30881217999999999</v>
      </c>
      <c r="C237" s="87"/>
      <c r="D237" s="86">
        <v>0.39166220000000002</v>
      </c>
      <c r="E237" s="86">
        <v>0.39365946000000002</v>
      </c>
      <c r="F237" s="86">
        <v>0.27435557999999999</v>
      </c>
      <c r="G237" s="86"/>
      <c r="H237" s="86">
        <v>0.2519941</v>
      </c>
      <c r="I237" s="86">
        <v>0.37485354999999998</v>
      </c>
      <c r="J237" s="88"/>
      <c r="K237" s="86">
        <v>6.2E-2</v>
      </c>
      <c r="L237" s="89">
        <f t="shared" si="80"/>
        <v>4.9808416129032258</v>
      </c>
      <c r="M237" s="90">
        <f t="shared" si="81"/>
        <v>0.11730662000000003</v>
      </c>
      <c r="N237" s="90">
        <f t="shared" si="83"/>
        <v>0.11930388000000003</v>
      </c>
      <c r="O237" s="90">
        <f t="shared" si="84"/>
        <v>0.12285944999999998</v>
      </c>
      <c r="P237" s="86"/>
      <c r="Q237" s="90">
        <f t="shared" si="86"/>
        <v>0.10968162333333335</v>
      </c>
      <c r="R237" s="90">
        <f t="shared" ref="R237:S239" si="99">AVERAGE(N235:N237)</f>
        <v>0.11229225</v>
      </c>
      <c r="S237" s="90">
        <f t="shared" si="99"/>
        <v>0.12294844333333332</v>
      </c>
      <c r="T237" s="91"/>
      <c r="U237" s="92">
        <v>0.23581308000000001</v>
      </c>
    </row>
    <row r="238" spans="1:21">
      <c r="A238" s="10">
        <v>41852</v>
      </c>
      <c r="B238" s="86">
        <v>0.30312317999999999</v>
      </c>
      <c r="C238" s="87"/>
      <c r="D238" s="86">
        <v>0.36927193000000003</v>
      </c>
      <c r="E238" s="86">
        <v>0.36594534000000001</v>
      </c>
      <c r="F238" s="86">
        <v>0.27715777000000003</v>
      </c>
      <c r="G238" s="86"/>
      <c r="H238" s="86">
        <v>0.24355784999999999</v>
      </c>
      <c r="I238" s="86">
        <v>0.36967064999999999</v>
      </c>
      <c r="J238" s="88"/>
      <c r="K238" s="86">
        <v>6.0999999999999999E-2</v>
      </c>
      <c r="L238" s="89">
        <f t="shared" si="80"/>
        <v>4.9692324590163937</v>
      </c>
      <c r="M238" s="90">
        <f t="shared" si="81"/>
        <v>9.211416E-2</v>
      </c>
      <c r="N238" s="90">
        <f t="shared" si="83"/>
        <v>8.8787569999999982E-2</v>
      </c>
      <c r="O238" s="90">
        <f t="shared" si="84"/>
        <v>0.1261128</v>
      </c>
      <c r="P238" s="86"/>
      <c r="Q238" s="90">
        <f t="shared" si="86"/>
        <v>0.10634541000000002</v>
      </c>
      <c r="R238" s="90">
        <f t="shared" si="99"/>
        <v>0.10637678666666667</v>
      </c>
      <c r="S238" s="90">
        <f t="shared" si="99"/>
        <v>0.12309112</v>
      </c>
      <c r="T238" s="91"/>
      <c r="U238" s="92">
        <v>0.22966179</v>
      </c>
    </row>
    <row r="239" spans="1:21">
      <c r="A239" s="10">
        <v>41883</v>
      </c>
      <c r="B239" s="86">
        <v>0.30108646999999999</v>
      </c>
      <c r="C239" s="87"/>
      <c r="D239" s="86">
        <v>0.37358956999999998</v>
      </c>
      <c r="E239" s="86">
        <v>0.36889714000000001</v>
      </c>
      <c r="F239" s="86">
        <v>0.27722608999999998</v>
      </c>
      <c r="G239" s="86"/>
      <c r="H239" s="86">
        <v>0.23931406</v>
      </c>
      <c r="I239" s="86">
        <v>0.37321933000000002</v>
      </c>
      <c r="J239" s="88"/>
      <c r="K239" s="86">
        <v>5.9000000000000004E-2</v>
      </c>
      <c r="L239" s="89">
        <f t="shared" si="80"/>
        <v>5.1031605084745761</v>
      </c>
      <c r="M239" s="90">
        <f t="shared" si="81"/>
        <v>9.6363480000000001E-2</v>
      </c>
      <c r="N239" s="90">
        <f t="shared" si="83"/>
        <v>9.1671050000000032E-2</v>
      </c>
      <c r="O239" s="90">
        <f t="shared" si="84"/>
        <v>0.13390527000000002</v>
      </c>
      <c r="P239" s="86"/>
      <c r="Q239" s="90">
        <f t="shared" si="86"/>
        <v>0.10192808666666668</v>
      </c>
      <c r="R239" s="90">
        <f t="shared" si="99"/>
        <v>9.9920833333333348E-2</v>
      </c>
      <c r="S239" s="90">
        <f t="shared" si="99"/>
        <v>0.12762583999999999</v>
      </c>
      <c r="T239" s="91"/>
      <c r="U239" s="92">
        <v>0.23558742999999999</v>
      </c>
    </row>
    <row r="240" spans="1:21">
      <c r="A240" s="10">
        <v>41913</v>
      </c>
      <c r="B240" s="86">
        <v>0.31037787999999999</v>
      </c>
      <c r="C240" s="87"/>
      <c r="D240" s="86">
        <v>0.37474079999999999</v>
      </c>
      <c r="E240" s="86">
        <v>0.39685314999999999</v>
      </c>
      <c r="F240" s="86">
        <v>0.27804361999999999</v>
      </c>
      <c r="G240" s="86"/>
      <c r="H240" s="86">
        <v>0.26021084</v>
      </c>
      <c r="I240" s="86">
        <v>0.36863445</v>
      </c>
      <c r="J240" s="88"/>
      <c r="K240" s="86">
        <v>5.7000000000000002E-2</v>
      </c>
      <c r="L240" s="89">
        <f t="shared" si="80"/>
        <v>5.4452259649122805</v>
      </c>
      <c r="M240" s="90">
        <f t="shared" si="81"/>
        <v>9.6697179999999994E-2</v>
      </c>
      <c r="N240" s="90">
        <f t="shared" si="83"/>
        <v>0.11880953</v>
      </c>
      <c r="O240" s="90">
        <f t="shared" si="84"/>
        <v>0.10842361</v>
      </c>
      <c r="P240" s="86"/>
      <c r="Q240" s="90">
        <f t="shared" si="86"/>
        <v>9.5058273333333332E-2</v>
      </c>
      <c r="R240" s="90">
        <f t="shared" ref="R240:S242" si="100">AVERAGE(N238:N240)</f>
        <v>9.9756049999999999E-2</v>
      </c>
      <c r="S240" s="90">
        <f t="shared" si="100"/>
        <v>0.12281389333333333</v>
      </c>
      <c r="T240" s="91"/>
      <c r="U240" s="92">
        <v>0.24476196</v>
      </c>
    </row>
    <row r="241" spans="1:30" s="37" customFormat="1" ht="14.5">
      <c r="A241" s="35">
        <v>41944</v>
      </c>
      <c r="B241" s="86">
        <v>0.30733750999999998</v>
      </c>
      <c r="C241" s="87"/>
      <c r="D241" s="86">
        <v>0.38591736999999998</v>
      </c>
      <c r="E241" s="86">
        <v>0.38476110000000002</v>
      </c>
      <c r="F241" s="86">
        <v>0.27786476999999998</v>
      </c>
      <c r="G241" s="86"/>
      <c r="H241" s="86">
        <v>0.24272035</v>
      </c>
      <c r="I241" s="86">
        <v>0.37848110000000001</v>
      </c>
      <c r="J241" s="88"/>
      <c r="K241" s="86">
        <v>5.7999999999999996E-2</v>
      </c>
      <c r="L241" s="89">
        <f t="shared" si="80"/>
        <v>5.2989225862068965</v>
      </c>
      <c r="M241" s="90">
        <f t="shared" si="81"/>
        <v>0.1080526</v>
      </c>
      <c r="N241" s="90">
        <f t="shared" si="83"/>
        <v>0.10689633000000004</v>
      </c>
      <c r="O241" s="90">
        <f t="shared" si="84"/>
        <v>0.13576075000000001</v>
      </c>
      <c r="P241" s="86"/>
      <c r="Q241" s="90">
        <f t="shared" si="86"/>
        <v>0.10037108666666666</v>
      </c>
      <c r="R241" s="90">
        <f t="shared" si="100"/>
        <v>0.10579230333333335</v>
      </c>
      <c r="S241" s="90">
        <f t="shared" si="100"/>
        <v>0.12602987666666668</v>
      </c>
      <c r="T241" s="91"/>
      <c r="U241" s="92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4.5">
      <c r="A242" s="35">
        <v>41974</v>
      </c>
      <c r="B242" s="86">
        <v>0.29744776000000001</v>
      </c>
      <c r="C242" s="87"/>
      <c r="D242" s="86">
        <v>0.36273709999999998</v>
      </c>
      <c r="E242" s="86">
        <v>0.37205948</v>
      </c>
      <c r="F242" s="86">
        <v>0.26923606</v>
      </c>
      <c r="G242" s="86"/>
      <c r="H242" s="86">
        <v>0.24431072000000001</v>
      </c>
      <c r="I242" s="86">
        <v>0.36213086</v>
      </c>
      <c r="J242" s="88"/>
      <c r="K242" s="86">
        <v>5.5999999999999994E-2</v>
      </c>
      <c r="L242" s="89">
        <f t="shared" si="80"/>
        <v>5.3115671428571432</v>
      </c>
      <c r="M242" s="90">
        <f t="shared" si="81"/>
        <v>9.350103999999998E-2</v>
      </c>
      <c r="N242" s="90">
        <f t="shared" si="83"/>
        <v>0.10282342</v>
      </c>
      <c r="O242" s="90">
        <f t="shared" si="84"/>
        <v>0.11782013999999999</v>
      </c>
      <c r="P242" s="86"/>
      <c r="Q242" s="90">
        <f t="shared" si="86"/>
        <v>9.9416939999999995E-2</v>
      </c>
      <c r="R242" s="90">
        <f t="shared" si="100"/>
        <v>0.10950976000000001</v>
      </c>
      <c r="S242" s="90">
        <f t="shared" si="100"/>
        <v>0.12066816666666667</v>
      </c>
      <c r="T242" s="91"/>
      <c r="U242" s="92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4.5">
      <c r="A243" s="35">
        <v>42005</v>
      </c>
      <c r="B243" s="86">
        <v>0.29351726</v>
      </c>
      <c r="C243" s="87"/>
      <c r="D243" s="86">
        <v>0.36304592000000002</v>
      </c>
      <c r="E243" s="86">
        <v>0.37384070000000003</v>
      </c>
      <c r="F243" s="86">
        <v>0.26806278</v>
      </c>
      <c r="G243" s="86"/>
      <c r="H243" s="86">
        <v>0.23813956</v>
      </c>
      <c r="I243" s="86">
        <v>0.35776059999999998</v>
      </c>
      <c r="J243" s="88"/>
      <c r="K243" s="86">
        <v>5.7000000000000002E-2</v>
      </c>
      <c r="L243" s="89">
        <f t="shared" si="80"/>
        <v>5.1494256140350876</v>
      </c>
      <c r="M243" s="90">
        <f t="shared" si="81"/>
        <v>9.4983140000000021E-2</v>
      </c>
      <c r="N243" s="90">
        <f t="shared" si="83"/>
        <v>0.10577792000000003</v>
      </c>
      <c r="O243" s="90">
        <f t="shared" si="84"/>
        <v>0.11962103999999998</v>
      </c>
      <c r="P243" s="86"/>
      <c r="Q243" s="90">
        <f t="shared" si="86"/>
        <v>9.8845593333333329E-2</v>
      </c>
      <c r="R243" s="90">
        <f t="shared" ref="R243:S245" si="101">AVERAGE(N241:N243)</f>
        <v>0.10516589000000003</v>
      </c>
      <c r="S243" s="90">
        <f t="shared" si="101"/>
        <v>0.12440064333333334</v>
      </c>
      <c r="T243" s="91"/>
      <c r="U243" s="92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4.5">
      <c r="A244" s="35">
        <v>42036</v>
      </c>
      <c r="B244" s="86">
        <v>0.29374307</v>
      </c>
      <c r="C244" s="87"/>
      <c r="D244" s="86">
        <v>0.37230299</v>
      </c>
      <c r="E244" s="86">
        <v>0.37188478000000003</v>
      </c>
      <c r="F244" s="86">
        <v>0.26455721999999998</v>
      </c>
      <c r="G244" s="86"/>
      <c r="H244" s="86">
        <v>0.24000526999999999</v>
      </c>
      <c r="I244" s="86">
        <v>0.357045</v>
      </c>
      <c r="J244" s="88"/>
      <c r="K244" s="86">
        <v>5.5E-2</v>
      </c>
      <c r="L244" s="89">
        <f t="shared" si="80"/>
        <v>5.340783090909091</v>
      </c>
      <c r="M244" s="90">
        <f t="shared" si="81"/>
        <v>0.10774577000000002</v>
      </c>
      <c r="N244" s="90">
        <f t="shared" si="83"/>
        <v>0.10732756000000004</v>
      </c>
      <c r="O244" s="90">
        <f t="shared" si="84"/>
        <v>0.11703973000000001</v>
      </c>
      <c r="P244" s="86"/>
      <c r="Q244" s="90">
        <f t="shared" si="86"/>
        <v>9.8743316666666678E-2</v>
      </c>
      <c r="R244" s="90">
        <f t="shared" si="101"/>
        <v>0.10530963333333336</v>
      </c>
      <c r="S244" s="90">
        <f t="shared" si="101"/>
        <v>0.11816030333333333</v>
      </c>
      <c r="T244" s="91"/>
      <c r="U244" s="92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4.5">
      <c r="A245" s="35">
        <v>42064</v>
      </c>
      <c r="B245" s="86">
        <v>0.29228336999999999</v>
      </c>
      <c r="C245" s="87"/>
      <c r="D245" s="86">
        <v>0.37136828</v>
      </c>
      <c r="E245" s="86">
        <v>0.35828717999999998</v>
      </c>
      <c r="F245" s="86">
        <v>0.26644572</v>
      </c>
      <c r="G245" s="86"/>
      <c r="H245" s="86">
        <v>0.23187637999999999</v>
      </c>
      <c r="I245" s="86">
        <v>0.36072952000000003</v>
      </c>
      <c r="J245" s="88"/>
      <c r="K245" s="86">
        <v>5.4000000000000006E-2</v>
      </c>
      <c r="L245" s="89">
        <f t="shared" si="80"/>
        <v>5.4126549999999991</v>
      </c>
      <c r="M245" s="90">
        <f t="shared" si="81"/>
        <v>0.10492256</v>
      </c>
      <c r="N245" s="90">
        <f t="shared" si="83"/>
        <v>9.1841459999999986E-2</v>
      </c>
      <c r="O245" s="90">
        <f t="shared" si="84"/>
        <v>0.12885314000000003</v>
      </c>
      <c r="P245" s="86"/>
      <c r="Q245" s="90">
        <f t="shared" si="86"/>
        <v>0.10255049000000001</v>
      </c>
      <c r="R245" s="90">
        <f t="shared" si="101"/>
        <v>0.10164898000000001</v>
      </c>
      <c r="S245" s="90">
        <f t="shared" si="101"/>
        <v>0.12183797</v>
      </c>
      <c r="T245" s="91"/>
      <c r="U245" s="92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4.5">
      <c r="A246" s="35">
        <v>42095</v>
      </c>
      <c r="B246" s="86">
        <v>0.30297267</v>
      </c>
      <c r="C246" s="87"/>
      <c r="D246" s="86">
        <v>0.38438686</v>
      </c>
      <c r="E246" s="86">
        <v>0.37213702999999998</v>
      </c>
      <c r="F246" s="86">
        <v>0.26950708000000001</v>
      </c>
      <c r="G246" s="86"/>
      <c r="H246" s="86">
        <v>0.24526576</v>
      </c>
      <c r="I246" s="86">
        <v>0.36599305999999998</v>
      </c>
      <c r="J246" s="88"/>
      <c r="K246" s="86">
        <v>5.4000000000000006E-2</v>
      </c>
      <c r="L246" s="89">
        <f t="shared" si="80"/>
        <v>5.6106049999999996</v>
      </c>
      <c r="M246" s="90">
        <f t="shared" si="81"/>
        <v>0.11487977999999999</v>
      </c>
      <c r="N246" s="90">
        <f t="shared" si="83"/>
        <v>0.10262994999999997</v>
      </c>
      <c r="O246" s="90">
        <f t="shared" si="84"/>
        <v>0.12072729999999998</v>
      </c>
      <c r="P246" s="86"/>
      <c r="Q246" s="90">
        <f t="shared" si="86"/>
        <v>0.10918270333333334</v>
      </c>
      <c r="R246" s="90">
        <f t="shared" ref="R246:S248" si="102">AVERAGE(N244:N246)</f>
        <v>0.10059965666666666</v>
      </c>
      <c r="S246" s="90">
        <f t="shared" si="102"/>
        <v>0.12220672333333334</v>
      </c>
      <c r="T246" s="91"/>
      <c r="U246" s="92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4.5">
      <c r="A247" s="35">
        <v>42125</v>
      </c>
      <c r="B247" s="86">
        <v>0.29031146000000002</v>
      </c>
      <c r="C247" s="87"/>
      <c r="D247" s="86">
        <v>0.36817172999999997</v>
      </c>
      <c r="E247" s="86">
        <v>0.35415442000000003</v>
      </c>
      <c r="F247" s="86">
        <v>0.26203373000000002</v>
      </c>
      <c r="G247" s="86"/>
      <c r="H247" s="86">
        <v>0.23689779</v>
      </c>
      <c r="I247" s="86">
        <v>0.35114669999999998</v>
      </c>
      <c r="J247" s="88"/>
      <c r="K247" s="86">
        <v>5.5999999999999994E-2</v>
      </c>
      <c r="L247" s="89">
        <f t="shared" si="80"/>
        <v>5.1841332142857155</v>
      </c>
      <c r="M247" s="90">
        <f t="shared" si="81"/>
        <v>0.10613799999999995</v>
      </c>
      <c r="N247" s="90">
        <f t="shared" si="83"/>
        <v>9.2120690000000005E-2</v>
      </c>
      <c r="O247" s="90">
        <f t="shared" si="84"/>
        <v>0.11424890999999998</v>
      </c>
      <c r="P247" s="86"/>
      <c r="Q247" s="90">
        <f t="shared" si="86"/>
        <v>0.10864677999999998</v>
      </c>
      <c r="R247" s="90">
        <f t="shared" si="102"/>
        <v>9.5530699999999982E-2</v>
      </c>
      <c r="S247" s="90">
        <f t="shared" si="102"/>
        <v>0.12127644999999999</v>
      </c>
      <c r="T247" s="91"/>
      <c r="U247" s="92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4.5">
      <c r="A248" s="35">
        <v>42156</v>
      </c>
      <c r="B248" s="86">
        <v>0.29221686000000002</v>
      </c>
      <c r="C248" s="87"/>
      <c r="D248" s="86">
        <v>0.35242879999999999</v>
      </c>
      <c r="E248" s="86">
        <v>0.35930254</v>
      </c>
      <c r="F248" s="86">
        <v>0.26527884000000002</v>
      </c>
      <c r="G248" s="86"/>
      <c r="H248" s="86">
        <v>0.23775518000000001</v>
      </c>
      <c r="I248" s="86">
        <v>0.35469656999999999</v>
      </c>
      <c r="J248" s="88"/>
      <c r="K248" s="86">
        <v>5.2999999999999999E-2</v>
      </c>
      <c r="L248" s="89">
        <f t="shared" si="80"/>
        <v>5.5135256603773595</v>
      </c>
      <c r="M248" s="90">
        <f t="shared" si="81"/>
        <v>8.7149959999999971E-2</v>
      </c>
      <c r="N248" s="90">
        <f t="shared" si="83"/>
        <v>9.4023699999999988E-2</v>
      </c>
      <c r="O248" s="90">
        <f t="shared" si="84"/>
        <v>0.11694138999999998</v>
      </c>
      <c r="P248" s="86"/>
      <c r="Q248" s="90">
        <f t="shared" si="86"/>
        <v>0.10272257999999997</v>
      </c>
      <c r="R248" s="90">
        <f t="shared" si="102"/>
        <v>9.6258113333333326E-2</v>
      </c>
      <c r="S248" s="90">
        <f t="shared" si="102"/>
        <v>0.11730586666666665</v>
      </c>
      <c r="T248" s="91"/>
      <c r="U248" s="92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4.5">
      <c r="A249" s="35">
        <v>42186</v>
      </c>
      <c r="B249" s="86">
        <v>0.28870562999999999</v>
      </c>
      <c r="C249" s="87"/>
      <c r="D249" s="86">
        <v>0.36246921999999998</v>
      </c>
      <c r="E249" s="86">
        <v>0.35671470999999999</v>
      </c>
      <c r="F249" s="86">
        <v>0.25996437999999999</v>
      </c>
      <c r="G249" s="86"/>
      <c r="H249" s="86">
        <v>0.23010806</v>
      </c>
      <c r="I249" s="86">
        <v>0.35600610999999999</v>
      </c>
      <c r="J249" s="88"/>
      <c r="K249" s="86">
        <v>5.2000000000000005E-2</v>
      </c>
      <c r="L249" s="89">
        <f t="shared" si="80"/>
        <v>5.5520313461538455</v>
      </c>
      <c r="M249" s="90">
        <f t="shared" si="81"/>
        <v>0.10250483999999999</v>
      </c>
      <c r="N249" s="90">
        <f t="shared" si="83"/>
        <v>9.6750329999999996E-2</v>
      </c>
      <c r="O249" s="90">
        <f t="shared" si="84"/>
        <v>0.12589804999999998</v>
      </c>
      <c r="P249" s="86"/>
      <c r="Q249" s="90">
        <f t="shared" si="86"/>
        <v>9.8597599999999966E-2</v>
      </c>
      <c r="R249" s="90">
        <f t="shared" ref="R249:S251" si="103">AVERAGE(N247:N249)</f>
        <v>9.4298239999999992E-2</v>
      </c>
      <c r="S249" s="90">
        <f t="shared" si="103"/>
        <v>0.11902944999999998</v>
      </c>
      <c r="T249" s="91"/>
      <c r="U249" s="92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4.5">
      <c r="A250" s="35">
        <v>42217</v>
      </c>
      <c r="B250" s="86">
        <v>0.29553554999999998</v>
      </c>
      <c r="C250" s="87"/>
      <c r="D250" s="86">
        <v>0.37701928000000001</v>
      </c>
      <c r="E250" s="86">
        <v>0.35316771000000002</v>
      </c>
      <c r="F250" s="86">
        <v>0.26714761999999997</v>
      </c>
      <c r="G250" s="86"/>
      <c r="H250" s="86">
        <v>0.23492878</v>
      </c>
      <c r="I250" s="86">
        <v>0.36222278000000002</v>
      </c>
      <c r="J250" s="88"/>
      <c r="K250" s="86">
        <v>5.0999999999999997E-2</v>
      </c>
      <c r="L250" s="89">
        <f t="shared" si="80"/>
        <v>5.7948147058823531</v>
      </c>
      <c r="M250" s="90">
        <f t="shared" si="81"/>
        <v>0.10987166000000004</v>
      </c>
      <c r="N250" s="90">
        <f t="shared" si="83"/>
        <v>8.6020090000000049E-2</v>
      </c>
      <c r="O250" s="90">
        <f t="shared" si="84"/>
        <v>0.12729400000000002</v>
      </c>
      <c r="P250" s="86"/>
      <c r="Q250" s="90">
        <f t="shared" si="86"/>
        <v>9.9842153333333336E-2</v>
      </c>
      <c r="R250" s="90">
        <f t="shared" si="103"/>
        <v>9.2264706666666682E-2</v>
      </c>
      <c r="S250" s="90">
        <f t="shared" si="103"/>
        <v>0.12337781333333332</v>
      </c>
      <c r="T250" s="91"/>
      <c r="U250" s="92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4.5">
      <c r="A251" s="35">
        <v>42248</v>
      </c>
      <c r="B251" s="86">
        <v>0.28178424000000002</v>
      </c>
      <c r="C251" s="87"/>
      <c r="D251" s="86">
        <v>0.34668431</v>
      </c>
      <c r="E251" s="86">
        <v>0.34790335</v>
      </c>
      <c r="F251" s="86">
        <v>0.25459879000000002</v>
      </c>
      <c r="G251" s="86"/>
      <c r="H251" s="86">
        <v>0.23262806</v>
      </c>
      <c r="I251" s="86">
        <v>0.34024325</v>
      </c>
      <c r="J251" s="88"/>
      <c r="K251" s="86">
        <v>0.05</v>
      </c>
      <c r="L251" s="89">
        <f t="shared" si="80"/>
        <v>5.6356847999999999</v>
      </c>
      <c r="M251" s="90">
        <f t="shared" si="81"/>
        <v>9.2085519999999976E-2</v>
      </c>
      <c r="N251" s="90">
        <f t="shared" si="83"/>
        <v>9.3304559999999981E-2</v>
      </c>
      <c r="O251" s="90">
        <f t="shared" si="84"/>
        <v>0.10761519</v>
      </c>
      <c r="P251" s="86"/>
      <c r="Q251" s="90">
        <f t="shared" si="86"/>
        <v>0.10148734</v>
      </c>
      <c r="R251" s="90">
        <f t="shared" si="103"/>
        <v>9.2024993333333346E-2</v>
      </c>
      <c r="S251" s="90">
        <f t="shared" si="103"/>
        <v>0.12026907999999999</v>
      </c>
      <c r="T251" s="91"/>
      <c r="U251" s="92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4.5">
      <c r="A252" s="35">
        <v>42278</v>
      </c>
      <c r="B252" s="86">
        <v>0.28439891</v>
      </c>
      <c r="C252" s="87"/>
      <c r="D252" s="86">
        <v>0.35102577000000001</v>
      </c>
      <c r="E252" s="86">
        <v>0.33961930000000001</v>
      </c>
      <c r="F252" s="86">
        <v>0.26167069999999998</v>
      </c>
      <c r="G252" s="86"/>
      <c r="H252" s="86">
        <v>0.23387706999999999</v>
      </c>
      <c r="I252" s="86">
        <v>0.34377370000000002</v>
      </c>
      <c r="J252" s="88"/>
      <c r="K252" s="86">
        <v>0.05</v>
      </c>
      <c r="L252" s="89">
        <f t="shared" si="80"/>
        <v>5.6879781999999999</v>
      </c>
      <c r="M252" s="90">
        <f t="shared" si="81"/>
        <v>8.9355070000000036E-2</v>
      </c>
      <c r="N252" s="90">
        <f t="shared" si="83"/>
        <v>7.7948600000000035E-2</v>
      </c>
      <c r="O252" s="90">
        <f t="shared" si="84"/>
        <v>0.10989663000000002</v>
      </c>
      <c r="P252" s="86"/>
      <c r="Q252" s="90">
        <f t="shared" si="86"/>
        <v>9.7104083333333355E-2</v>
      </c>
      <c r="R252" s="90">
        <f t="shared" ref="R252:S254" si="104">AVERAGE(N250:N252)</f>
        <v>8.5757750000000021E-2</v>
      </c>
      <c r="S252" s="90">
        <f t="shared" si="104"/>
        <v>0.11493527333333335</v>
      </c>
      <c r="T252" s="91"/>
      <c r="U252" s="92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4.5">
      <c r="A253" s="35">
        <v>42309</v>
      </c>
      <c r="B253" s="86">
        <v>0.28481063000000001</v>
      </c>
      <c r="C253" s="87"/>
      <c r="D253" s="86">
        <v>0.35656747999999999</v>
      </c>
      <c r="E253" s="86">
        <v>0.34795567999999999</v>
      </c>
      <c r="F253" s="86">
        <v>0.25504145</v>
      </c>
      <c r="G253" s="86"/>
      <c r="H253" s="86">
        <v>0.22722976</v>
      </c>
      <c r="I253" s="86">
        <v>0.34737189000000002</v>
      </c>
      <c r="J253" s="88"/>
      <c r="K253" s="86">
        <v>5.0999999999999997E-2</v>
      </c>
      <c r="L253" s="89">
        <f t="shared" si="80"/>
        <v>5.5845221568627457</v>
      </c>
      <c r="M253" s="90">
        <f t="shared" si="81"/>
        <v>0.10152602999999999</v>
      </c>
      <c r="N253" s="90">
        <f t="shared" si="83"/>
        <v>9.2914229999999987E-2</v>
      </c>
      <c r="O253" s="90">
        <f t="shared" si="84"/>
        <v>0.12014213000000001</v>
      </c>
      <c r="P253" s="86"/>
      <c r="Q253" s="90">
        <f t="shared" si="86"/>
        <v>9.4322206666666672E-2</v>
      </c>
      <c r="R253" s="90">
        <f t="shared" si="104"/>
        <v>8.8055796666666672E-2</v>
      </c>
      <c r="S253" s="90">
        <f t="shared" si="104"/>
        <v>0.11255131666666668</v>
      </c>
      <c r="T253" s="91"/>
      <c r="U253" s="92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4.5">
      <c r="A254" s="35">
        <v>42339</v>
      </c>
      <c r="B254" s="86">
        <v>0.27774339999999997</v>
      </c>
      <c r="C254" s="87"/>
      <c r="D254" s="86">
        <v>0.35345589999999999</v>
      </c>
      <c r="E254" s="86">
        <v>0.33064480000000002</v>
      </c>
      <c r="F254" s="86">
        <v>0.25671297999999998</v>
      </c>
      <c r="G254" s="86"/>
      <c r="H254" s="86">
        <v>0.22381495000000001</v>
      </c>
      <c r="I254" s="86">
        <v>0.34130051</v>
      </c>
      <c r="J254" s="88"/>
      <c r="K254" s="86">
        <v>0.05</v>
      </c>
      <c r="L254" s="89">
        <f t="shared" si="80"/>
        <v>5.554867999999999</v>
      </c>
      <c r="M254" s="90">
        <f t="shared" si="81"/>
        <v>9.674292000000001E-2</v>
      </c>
      <c r="N254" s="90">
        <f t="shared" si="83"/>
        <v>7.3931820000000037E-2</v>
      </c>
      <c r="O254" s="90">
        <f t="shared" si="84"/>
        <v>0.11748555999999999</v>
      </c>
      <c r="P254" s="86"/>
      <c r="Q254" s="90">
        <f t="shared" si="86"/>
        <v>9.5874673333333341E-2</v>
      </c>
      <c r="R254" s="90">
        <f t="shared" si="104"/>
        <v>8.1598216666666681E-2</v>
      </c>
      <c r="S254" s="90">
        <f t="shared" si="104"/>
        <v>0.11584144</v>
      </c>
      <c r="T254" s="91"/>
      <c r="U254" s="92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4.5">
      <c r="A255" s="35">
        <v>42370</v>
      </c>
      <c r="B255" s="86">
        <v>0.28129788</v>
      </c>
      <c r="C255" s="87"/>
      <c r="D255" s="86">
        <v>0.34273393000000002</v>
      </c>
      <c r="E255" s="86">
        <v>0.34287197000000003</v>
      </c>
      <c r="F255" s="86">
        <v>0.25755080000000002</v>
      </c>
      <c r="G255" s="86"/>
      <c r="H255" s="86">
        <v>0.22394803999999999</v>
      </c>
      <c r="I255" s="86">
        <v>0.34552105999999999</v>
      </c>
      <c r="J255" s="93"/>
      <c r="K255" s="86">
        <v>4.8000000000000001E-2</v>
      </c>
      <c r="L255" s="89">
        <f t="shared" si="80"/>
        <v>5.8603724999999995</v>
      </c>
      <c r="M255" s="90">
        <f t="shared" si="81"/>
        <v>8.5183129999999996E-2</v>
      </c>
      <c r="N255" s="90">
        <f t="shared" si="83"/>
        <v>8.5321170000000002E-2</v>
      </c>
      <c r="O255" s="90">
        <f t="shared" si="84"/>
        <v>0.12157302</v>
      </c>
      <c r="P255" s="86"/>
      <c r="Q255" s="90">
        <f t="shared" si="86"/>
        <v>9.4484026666666665E-2</v>
      </c>
      <c r="R255" s="90">
        <f t="shared" ref="R255:S257" si="105">AVERAGE(N253:N255)</f>
        <v>8.4055740000000004E-2</v>
      </c>
      <c r="S255" s="90">
        <f t="shared" si="105"/>
        <v>0.11973357</v>
      </c>
      <c r="T255" s="91"/>
      <c r="U255" s="92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4.5">
      <c r="A256" s="35">
        <v>42401</v>
      </c>
      <c r="B256" s="86">
        <v>0.28145720000000002</v>
      </c>
      <c r="C256" s="87"/>
      <c r="D256" s="86">
        <v>0.34467879000000001</v>
      </c>
      <c r="E256" s="86">
        <v>0.32729227999999999</v>
      </c>
      <c r="F256" s="86">
        <v>0.26016978000000002</v>
      </c>
      <c r="G256" s="86"/>
      <c r="H256" s="86">
        <v>0.22687404999999999</v>
      </c>
      <c r="I256" s="86">
        <v>0.34350524999999998</v>
      </c>
      <c r="J256" s="93"/>
      <c r="K256" s="86">
        <v>4.9000000000000002E-2</v>
      </c>
      <c r="L256" s="89">
        <f t="shared" si="80"/>
        <v>5.744024489795919</v>
      </c>
      <c r="M256" s="90">
        <f t="shared" si="81"/>
        <v>8.4509009999999996E-2</v>
      </c>
      <c r="N256" s="90">
        <f t="shared" si="83"/>
        <v>6.7122499999999974E-2</v>
      </c>
      <c r="O256" s="90">
        <f t="shared" si="84"/>
        <v>0.11663119999999999</v>
      </c>
      <c r="P256" s="86"/>
      <c r="Q256" s="90">
        <f t="shared" si="86"/>
        <v>8.8811686666666667E-2</v>
      </c>
      <c r="R256" s="90">
        <f t="shared" si="105"/>
        <v>7.5458496666666666E-2</v>
      </c>
      <c r="S256" s="90">
        <f t="shared" si="105"/>
        <v>0.11856325999999999</v>
      </c>
      <c r="T256" s="91"/>
      <c r="U256" s="92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4.5">
      <c r="A257" s="35">
        <v>42430</v>
      </c>
      <c r="B257" s="86">
        <v>0.28322199999999997</v>
      </c>
      <c r="C257" s="87"/>
      <c r="D257" s="86">
        <v>0.34785803999999998</v>
      </c>
      <c r="E257" s="86">
        <v>0.34916123999999998</v>
      </c>
      <c r="F257" s="86">
        <v>0.25768816</v>
      </c>
      <c r="G257" s="86"/>
      <c r="H257" s="86">
        <v>0.22416596999999999</v>
      </c>
      <c r="I257" s="86">
        <v>0.34815896000000002</v>
      </c>
      <c r="J257" s="93"/>
      <c r="K257" s="86">
        <v>0.05</v>
      </c>
      <c r="L257" s="89">
        <f t="shared" si="80"/>
        <v>5.664439999999999</v>
      </c>
      <c r="M257" s="90">
        <f t="shared" si="81"/>
        <v>9.016987999999998E-2</v>
      </c>
      <c r="N257" s="90">
        <f t="shared" si="83"/>
        <v>9.1473079999999984E-2</v>
      </c>
      <c r="O257" s="90">
        <f t="shared" si="84"/>
        <v>0.12399299000000003</v>
      </c>
      <c r="P257" s="86"/>
      <c r="Q257" s="90">
        <f t="shared" si="86"/>
        <v>8.6620673333333328E-2</v>
      </c>
      <c r="R257" s="90">
        <f t="shared" si="105"/>
        <v>8.130558333333332E-2</v>
      </c>
      <c r="S257" s="90">
        <f t="shared" si="105"/>
        <v>0.12073240333333335</v>
      </c>
      <c r="T257" s="91"/>
      <c r="U257" s="92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4.5">
      <c r="A258" s="35">
        <v>42461</v>
      </c>
      <c r="B258" s="86">
        <v>0.27615473000000001</v>
      </c>
      <c r="C258" s="87"/>
      <c r="D258" s="86">
        <v>0.32703478000000002</v>
      </c>
      <c r="E258" s="86">
        <v>0.32746624000000002</v>
      </c>
      <c r="F258" s="86">
        <v>0.25429790000000002</v>
      </c>
      <c r="G258" s="86"/>
      <c r="H258" s="86">
        <v>0.22759731999999999</v>
      </c>
      <c r="I258" s="86">
        <v>0.33112960000000002</v>
      </c>
      <c r="J258" s="93"/>
      <c r="K258" s="86">
        <v>5.0999999999999997E-2</v>
      </c>
      <c r="L258" s="89">
        <f t="shared" si="80"/>
        <v>5.4147986274509812</v>
      </c>
      <c r="M258" s="90">
        <f t="shared" si="81"/>
        <v>7.2736880000000004E-2</v>
      </c>
      <c r="N258" s="90">
        <f t="shared" si="83"/>
        <v>7.3168339999999998E-2</v>
      </c>
      <c r="O258" s="90">
        <f t="shared" si="84"/>
        <v>0.10353228000000003</v>
      </c>
      <c r="P258" s="86"/>
      <c r="Q258" s="90">
        <f t="shared" si="86"/>
        <v>8.2471923333333322E-2</v>
      </c>
      <c r="R258" s="90">
        <f t="shared" ref="R258:S260" si="106">AVERAGE(N256:N258)</f>
        <v>7.7254639999999986E-2</v>
      </c>
      <c r="S258" s="90">
        <f t="shared" si="106"/>
        <v>0.11471882333333334</v>
      </c>
      <c r="T258" s="91"/>
      <c r="U258" s="92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4.5">
      <c r="A259" s="35">
        <v>42491</v>
      </c>
      <c r="B259" s="86">
        <v>0.27908084999999999</v>
      </c>
      <c r="C259" s="87"/>
      <c r="D259" s="86">
        <v>0.33771709999999999</v>
      </c>
      <c r="E259" s="86">
        <v>0.33046688000000002</v>
      </c>
      <c r="F259" s="86">
        <v>0.25614616000000001</v>
      </c>
      <c r="G259" s="86"/>
      <c r="H259" s="86">
        <v>0.22362276</v>
      </c>
      <c r="I259" s="86">
        <v>0.34286681000000002</v>
      </c>
      <c r="J259" s="93"/>
      <c r="K259" s="86">
        <v>4.8000000000000001E-2</v>
      </c>
      <c r="L259" s="89">
        <f t="shared" ref="L259:L322" si="107">B259/K259</f>
        <v>5.814184375</v>
      </c>
      <c r="M259" s="90">
        <f t="shared" ref="M259:M322" si="108">D259-F259</f>
        <v>8.1570939999999981E-2</v>
      </c>
      <c r="N259" s="90">
        <f t="shared" si="83"/>
        <v>7.4320720000000007E-2</v>
      </c>
      <c r="O259" s="90">
        <f t="shared" si="84"/>
        <v>0.11924405000000002</v>
      </c>
      <c r="P259" s="86"/>
      <c r="Q259" s="90">
        <f t="shared" si="86"/>
        <v>8.1492566666666655E-2</v>
      </c>
      <c r="R259" s="90">
        <f t="shared" si="106"/>
        <v>7.9654046666666659E-2</v>
      </c>
      <c r="S259" s="90">
        <f t="shared" si="106"/>
        <v>0.11558977333333335</v>
      </c>
      <c r="T259" s="91"/>
      <c r="U259" s="92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4.5">
      <c r="A260" s="35">
        <v>42522</v>
      </c>
      <c r="B260" s="86">
        <v>0.27895104999999998</v>
      </c>
      <c r="C260" s="87"/>
      <c r="D260" s="86">
        <v>0.34468442999999999</v>
      </c>
      <c r="E260" s="86">
        <v>0.33529101</v>
      </c>
      <c r="F260" s="86">
        <v>0.25595838999999998</v>
      </c>
      <c r="G260" s="86"/>
      <c r="H260" s="86">
        <v>0.22374498000000001</v>
      </c>
      <c r="I260" s="86">
        <v>0.34496602999999998</v>
      </c>
      <c r="J260" s="93"/>
      <c r="K260" s="86">
        <v>4.9000000000000002E-2</v>
      </c>
      <c r="L260" s="89">
        <f t="shared" si="107"/>
        <v>5.6928785714285706</v>
      </c>
      <c r="M260" s="90">
        <f t="shared" si="108"/>
        <v>8.8726040000000006E-2</v>
      </c>
      <c r="N260" s="90">
        <f t="shared" ref="N260:N323" si="109">E260-F260</f>
        <v>7.933262000000002E-2</v>
      </c>
      <c r="O260" s="90">
        <f t="shared" ref="O260:O323" si="110">I260-H260</f>
        <v>0.12122104999999997</v>
      </c>
      <c r="P260" s="86"/>
      <c r="Q260" s="90">
        <f t="shared" si="86"/>
        <v>8.1011286666666668E-2</v>
      </c>
      <c r="R260" s="90">
        <f t="shared" si="106"/>
        <v>7.560722666666668E-2</v>
      </c>
      <c r="S260" s="90">
        <f t="shared" si="106"/>
        <v>0.11466579333333334</v>
      </c>
      <c r="T260" s="91"/>
      <c r="U260" s="92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4.5">
      <c r="A261" s="35">
        <v>42552</v>
      </c>
      <c r="B261" s="86">
        <v>0.28054541</v>
      </c>
      <c r="C261" s="87"/>
      <c r="D261" s="86">
        <v>0.34848381</v>
      </c>
      <c r="E261" s="86">
        <v>0.32616335000000002</v>
      </c>
      <c r="F261" s="86">
        <v>0.25838389</v>
      </c>
      <c r="G261" s="86"/>
      <c r="H261" s="86">
        <v>0.22765458999999999</v>
      </c>
      <c r="I261" s="86">
        <v>0.34310763</v>
      </c>
      <c r="J261" s="93"/>
      <c r="K261" s="86">
        <v>4.8000000000000001E-2</v>
      </c>
      <c r="L261" s="89">
        <f t="shared" si="107"/>
        <v>5.8446960416666665</v>
      </c>
      <c r="M261" s="90">
        <f t="shared" si="108"/>
        <v>9.009992E-2</v>
      </c>
      <c r="N261" s="90">
        <f t="shared" si="109"/>
        <v>6.7779460000000014E-2</v>
      </c>
      <c r="O261" s="90">
        <f t="shared" si="110"/>
        <v>0.11545304000000001</v>
      </c>
      <c r="P261" s="86"/>
      <c r="Q261" s="90">
        <f t="shared" si="86"/>
        <v>8.6798966666666658E-2</v>
      </c>
      <c r="R261" s="90">
        <f t="shared" ref="R261:S263" si="111">AVERAGE(N259:N261)</f>
        <v>7.3810933333333342E-2</v>
      </c>
      <c r="S261" s="90">
        <f t="shared" si="111"/>
        <v>0.11863938</v>
      </c>
      <c r="T261" s="91"/>
      <c r="U261" s="92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4.5">
      <c r="A262" s="35">
        <v>42583</v>
      </c>
      <c r="B262" s="86">
        <v>0.27802307999999998</v>
      </c>
      <c r="C262" s="87"/>
      <c r="D262" s="86">
        <v>0.34135090000000001</v>
      </c>
      <c r="E262" s="86">
        <v>0.32839516000000002</v>
      </c>
      <c r="F262" s="86">
        <v>0.25393334000000001</v>
      </c>
      <c r="G262" s="86"/>
      <c r="H262" s="86">
        <v>0.22367890000000001</v>
      </c>
      <c r="I262" s="86">
        <v>0.34066522999999999</v>
      </c>
      <c r="J262" s="93"/>
      <c r="K262" s="86">
        <v>4.9000000000000002E-2</v>
      </c>
      <c r="L262" s="89">
        <f t="shared" si="107"/>
        <v>5.6739404081632649</v>
      </c>
      <c r="M262" s="90">
        <f t="shared" si="108"/>
        <v>8.7417560000000005E-2</v>
      </c>
      <c r="N262" s="90">
        <f t="shared" si="109"/>
        <v>7.4461820000000012E-2</v>
      </c>
      <c r="O262" s="90">
        <f t="shared" si="110"/>
        <v>0.11698632999999997</v>
      </c>
      <c r="P262" s="86"/>
      <c r="Q262" s="90">
        <f t="shared" si="86"/>
        <v>8.8747840000000008E-2</v>
      </c>
      <c r="R262" s="90">
        <f t="shared" si="111"/>
        <v>7.3857966666666677E-2</v>
      </c>
      <c r="S262" s="90">
        <f t="shared" si="111"/>
        <v>0.11788680666666666</v>
      </c>
      <c r="T262" s="91"/>
      <c r="U262" s="92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4.5">
      <c r="A263" s="35">
        <v>42614</v>
      </c>
      <c r="B263" s="86">
        <v>0.27183541</v>
      </c>
      <c r="C263" s="87"/>
      <c r="D263" s="86">
        <v>0.33669969</v>
      </c>
      <c r="E263" s="86">
        <v>0.32560787000000002</v>
      </c>
      <c r="F263" s="86">
        <v>0.24850923</v>
      </c>
      <c r="G263" s="86"/>
      <c r="H263" s="86">
        <v>0.21244420999999999</v>
      </c>
      <c r="I263" s="86">
        <v>0.34020025999999998</v>
      </c>
      <c r="J263" s="93"/>
      <c r="K263" s="86">
        <v>0.05</v>
      </c>
      <c r="L263" s="89">
        <f t="shared" si="107"/>
        <v>5.4367082</v>
      </c>
      <c r="M263" s="90">
        <f t="shared" si="108"/>
        <v>8.8190459999999998E-2</v>
      </c>
      <c r="N263" s="90">
        <f t="shared" si="109"/>
        <v>7.7098640000000024E-2</v>
      </c>
      <c r="O263" s="90">
        <f t="shared" si="110"/>
        <v>0.12775604999999998</v>
      </c>
      <c r="P263" s="86"/>
      <c r="Q263" s="90">
        <f t="shared" si="86"/>
        <v>8.856931333333333E-2</v>
      </c>
      <c r="R263" s="90">
        <f t="shared" si="111"/>
        <v>7.3113306666666683E-2</v>
      </c>
      <c r="S263" s="90">
        <f t="shared" si="111"/>
        <v>0.12006513999999997</v>
      </c>
      <c r="T263" s="91"/>
      <c r="U263" s="92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4.5">
      <c r="A264" s="35">
        <v>42644</v>
      </c>
      <c r="B264" s="86">
        <v>0.27754278999999998</v>
      </c>
      <c r="C264" s="87"/>
      <c r="D264" s="86">
        <v>0.33823545999999999</v>
      </c>
      <c r="E264" s="86">
        <v>0.32219153</v>
      </c>
      <c r="F264" s="86">
        <v>0.25722243</v>
      </c>
      <c r="G264" s="86"/>
      <c r="H264" s="86">
        <v>0.22309456</v>
      </c>
      <c r="I264" s="86">
        <v>0.34005489</v>
      </c>
      <c r="J264" s="93"/>
      <c r="K264" s="86">
        <v>4.9000000000000002E-2</v>
      </c>
      <c r="L264" s="89">
        <f t="shared" si="107"/>
        <v>5.6641385714285706</v>
      </c>
      <c r="M264" s="90">
        <f t="shared" si="108"/>
        <v>8.1013029999999986E-2</v>
      </c>
      <c r="N264" s="90">
        <f t="shared" si="109"/>
        <v>6.4969100000000002E-2</v>
      </c>
      <c r="O264" s="90">
        <f t="shared" si="110"/>
        <v>0.11696033</v>
      </c>
      <c r="P264" s="86"/>
      <c r="Q264" s="90">
        <f t="shared" ref="Q264:S266" si="112">AVERAGE(M262:M264)</f>
        <v>8.5540350000000001E-2</v>
      </c>
      <c r="R264" s="90">
        <f t="shared" si="112"/>
        <v>7.2176520000000008E-2</v>
      </c>
      <c r="S264" s="90">
        <f t="shared" si="112"/>
        <v>0.12056757</v>
      </c>
      <c r="T264" s="91"/>
      <c r="U264" s="92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4.5">
      <c r="A265" s="35">
        <v>42675</v>
      </c>
      <c r="B265" s="86">
        <v>0.27297895</v>
      </c>
      <c r="C265" s="87"/>
      <c r="D265" s="86">
        <v>0.33886164000000002</v>
      </c>
      <c r="E265" s="86">
        <v>0.31350929999999999</v>
      </c>
      <c r="F265" s="86">
        <v>0.25236437</v>
      </c>
      <c r="G265" s="86"/>
      <c r="H265" s="86">
        <v>0.21864022999999999</v>
      </c>
      <c r="I265" s="86">
        <v>0.33403579999999999</v>
      </c>
      <c r="J265" s="93"/>
      <c r="K265" s="86">
        <v>4.7E-2</v>
      </c>
      <c r="L265" s="89">
        <f t="shared" si="107"/>
        <v>5.8080627659574464</v>
      </c>
      <c r="M265" s="90">
        <f t="shared" si="108"/>
        <v>8.6497270000000015E-2</v>
      </c>
      <c r="N265" s="90">
        <f t="shared" si="109"/>
        <v>6.1144929999999986E-2</v>
      </c>
      <c r="O265" s="90">
        <f t="shared" si="110"/>
        <v>0.11539557</v>
      </c>
      <c r="P265" s="86"/>
      <c r="Q265" s="90">
        <f t="shared" ref="Q265:Q328" si="113">AVERAGE(M263:M265)</f>
        <v>8.5233586666666653E-2</v>
      </c>
      <c r="R265" s="90">
        <f t="shared" si="112"/>
        <v>6.7737556666666671E-2</v>
      </c>
      <c r="S265" s="90">
        <f t="shared" si="112"/>
        <v>0.12003731666666666</v>
      </c>
      <c r="T265" s="91"/>
      <c r="U265" s="92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4.5">
      <c r="A266" s="35">
        <v>42705</v>
      </c>
      <c r="B266" s="86">
        <v>0.27628084000000003</v>
      </c>
      <c r="C266" s="87"/>
      <c r="D266" s="86">
        <v>0.32175007</v>
      </c>
      <c r="E266" s="86">
        <v>0.32809896</v>
      </c>
      <c r="F266" s="86">
        <v>0.25857719000000001</v>
      </c>
      <c r="G266" s="86"/>
      <c r="H266" s="86">
        <v>0.22037903</v>
      </c>
      <c r="I266" s="86">
        <v>0.33997009</v>
      </c>
      <c r="J266" s="93"/>
      <c r="K266" s="86">
        <v>4.7E-2</v>
      </c>
      <c r="L266" s="89">
        <f t="shared" si="107"/>
        <v>5.8783157446808518</v>
      </c>
      <c r="M266" s="90">
        <f t="shared" si="108"/>
        <v>6.3172879999999987E-2</v>
      </c>
      <c r="N266" s="90">
        <f t="shared" si="109"/>
        <v>6.9521769999999983E-2</v>
      </c>
      <c r="O266" s="90">
        <f t="shared" si="110"/>
        <v>0.11959106</v>
      </c>
      <c r="P266" s="86"/>
      <c r="Q266" s="90">
        <f t="shared" si="113"/>
        <v>7.6894393333333325E-2</v>
      </c>
      <c r="R266" s="90">
        <f t="shared" si="112"/>
        <v>6.5211933333333319E-2</v>
      </c>
      <c r="S266" s="90">
        <f t="shared" si="112"/>
        <v>0.11731565333333334</v>
      </c>
      <c r="T266" s="91"/>
      <c r="U266" s="92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4.5">
      <c r="A267" s="35">
        <v>42736</v>
      </c>
      <c r="B267" s="86">
        <v>0.27305680999999998</v>
      </c>
      <c r="C267" s="87"/>
      <c r="D267" s="86">
        <v>0.35584431</v>
      </c>
      <c r="E267" s="86">
        <v>0.31635075000000001</v>
      </c>
      <c r="F267" s="86">
        <v>0.24683743999999999</v>
      </c>
      <c r="G267" s="86"/>
      <c r="H267" s="86">
        <v>0.21649003</v>
      </c>
      <c r="I267" s="86">
        <v>0.33441966000000001</v>
      </c>
      <c r="J267" s="93"/>
      <c r="K267" s="86">
        <v>4.7E-2</v>
      </c>
      <c r="L267" s="89">
        <f t="shared" si="107"/>
        <v>5.8097193617021272</v>
      </c>
      <c r="M267" s="90">
        <f t="shared" si="108"/>
        <v>0.10900687000000001</v>
      </c>
      <c r="N267" s="90">
        <f t="shared" si="109"/>
        <v>6.9513310000000023E-2</v>
      </c>
      <c r="O267" s="90">
        <f t="shared" si="110"/>
        <v>0.11792963000000001</v>
      </c>
      <c r="P267" s="86"/>
      <c r="Q267" s="90">
        <f t="shared" si="113"/>
        <v>8.622567333333335E-2</v>
      </c>
      <c r="R267" s="90">
        <f t="shared" ref="R267:S269" si="114">AVERAGE(N265:N267)</f>
        <v>6.6726670000000002E-2</v>
      </c>
      <c r="S267" s="90">
        <f t="shared" si="114"/>
        <v>0.11763875333333333</v>
      </c>
      <c r="T267" s="91"/>
      <c r="U267" s="92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4.5">
      <c r="A268" s="35">
        <v>42767</v>
      </c>
      <c r="B268" s="86">
        <v>0.27487271000000002</v>
      </c>
      <c r="C268" s="87"/>
      <c r="D268" s="86">
        <v>0.33029638</v>
      </c>
      <c r="E268" s="86">
        <v>0.33915830000000002</v>
      </c>
      <c r="F268" s="86">
        <v>0.24840935</v>
      </c>
      <c r="G268" s="86"/>
      <c r="H268" s="86">
        <v>0.22023613</v>
      </c>
      <c r="I268" s="86">
        <v>0.33486345000000001</v>
      </c>
      <c r="J268" s="93"/>
      <c r="K268" s="86">
        <v>4.5999999999999999E-2</v>
      </c>
      <c r="L268" s="89">
        <f t="shared" si="107"/>
        <v>5.9754936956521743</v>
      </c>
      <c r="M268" s="90">
        <f t="shared" si="108"/>
        <v>8.188703E-2</v>
      </c>
      <c r="N268" s="90">
        <f t="shared" si="109"/>
        <v>9.0748950000000023E-2</v>
      </c>
      <c r="O268" s="90">
        <f t="shared" si="110"/>
        <v>0.11462732</v>
      </c>
      <c r="P268" s="86"/>
      <c r="Q268" s="90">
        <f t="shared" si="113"/>
        <v>8.4688926666666664E-2</v>
      </c>
      <c r="R268" s="90">
        <f t="shared" si="114"/>
        <v>7.6594676666666681E-2</v>
      </c>
      <c r="S268" s="90">
        <f t="shared" si="114"/>
        <v>0.11738267000000001</v>
      </c>
      <c r="T268" s="91"/>
      <c r="U268" s="92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4.5">
      <c r="A269" s="35">
        <v>42795</v>
      </c>
      <c r="B269" s="86">
        <v>0.27010893000000002</v>
      </c>
      <c r="C269" s="87"/>
      <c r="D269" s="86">
        <v>0.34301003000000002</v>
      </c>
      <c r="E269" s="86">
        <v>0.31375510000000001</v>
      </c>
      <c r="F269" s="86">
        <v>0.24889907999999999</v>
      </c>
      <c r="G269" s="86"/>
      <c r="H269" s="86">
        <v>0.20841394999999999</v>
      </c>
      <c r="I269" s="86">
        <v>0.33675496999999999</v>
      </c>
      <c r="J269" s="93"/>
      <c r="K269" s="86">
        <v>4.4000000000000004E-2</v>
      </c>
      <c r="L269" s="89">
        <f t="shared" si="107"/>
        <v>6.1388393181818177</v>
      </c>
      <c r="M269" s="90">
        <f t="shared" si="108"/>
        <v>9.4110950000000027E-2</v>
      </c>
      <c r="N269" s="90">
        <f t="shared" si="109"/>
        <v>6.4856020000000014E-2</v>
      </c>
      <c r="O269" s="90">
        <f t="shared" si="110"/>
        <v>0.12834102</v>
      </c>
      <c r="P269" s="86"/>
      <c r="Q269" s="90">
        <f t="shared" si="113"/>
        <v>9.5001616666666677E-2</v>
      </c>
      <c r="R269" s="90">
        <f t="shared" si="114"/>
        <v>7.5039426666666686E-2</v>
      </c>
      <c r="S269" s="90">
        <f t="shared" si="114"/>
        <v>0.12029932333333333</v>
      </c>
      <c r="T269" s="91"/>
      <c r="U269" s="92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4.5">
      <c r="A270" s="35">
        <v>42826</v>
      </c>
      <c r="B270" s="86">
        <v>0.26818127000000003</v>
      </c>
      <c r="C270" s="87"/>
      <c r="D270" s="86">
        <v>0.32125395000000001</v>
      </c>
      <c r="E270" s="86">
        <v>0.30950467999999998</v>
      </c>
      <c r="F270" s="86">
        <v>0.25045103000000002</v>
      </c>
      <c r="G270" s="86"/>
      <c r="H270" s="86">
        <v>0.21031986</v>
      </c>
      <c r="I270" s="86">
        <v>0.33257353000000001</v>
      </c>
      <c r="J270" s="93"/>
      <c r="K270" s="86">
        <v>4.4000000000000004E-2</v>
      </c>
      <c r="L270" s="89">
        <f t="shared" si="107"/>
        <v>6.0950288636363634</v>
      </c>
      <c r="M270" s="90">
        <f t="shared" si="108"/>
        <v>7.0802919999999991E-2</v>
      </c>
      <c r="N270" s="90">
        <f t="shared" si="109"/>
        <v>5.9053649999999958E-2</v>
      </c>
      <c r="O270" s="90">
        <f t="shared" si="110"/>
        <v>0.12225367000000001</v>
      </c>
      <c r="P270" s="86"/>
      <c r="Q270" s="90">
        <f t="shared" si="113"/>
        <v>8.2266966666666677E-2</v>
      </c>
      <c r="R270" s="90">
        <f t="shared" ref="R270:S272" si="115">AVERAGE(N268:N270)</f>
        <v>7.1552873333333336E-2</v>
      </c>
      <c r="S270" s="90">
        <f t="shared" si="115"/>
        <v>0.12174067</v>
      </c>
      <c r="T270" s="91"/>
      <c r="U270" s="92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4.5">
      <c r="A271" s="35">
        <v>42856</v>
      </c>
      <c r="B271" s="86">
        <v>0.26169779999999998</v>
      </c>
      <c r="C271" s="87"/>
      <c r="D271" s="86">
        <v>0.32309597000000001</v>
      </c>
      <c r="E271" s="86">
        <v>0.30911053999999999</v>
      </c>
      <c r="F271" s="86">
        <v>0.23933546999999999</v>
      </c>
      <c r="G271" s="86"/>
      <c r="H271" s="86">
        <v>0.20709174999999999</v>
      </c>
      <c r="I271" s="86">
        <v>0.32341775</v>
      </c>
      <c r="J271" s="93"/>
      <c r="K271" s="86">
        <v>4.4000000000000004E-2</v>
      </c>
      <c r="L271" s="89">
        <f t="shared" si="107"/>
        <v>5.9476772727272715</v>
      </c>
      <c r="M271" s="90">
        <f t="shared" si="108"/>
        <v>8.3760500000000015E-2</v>
      </c>
      <c r="N271" s="90">
        <f t="shared" si="109"/>
        <v>6.9775069999999995E-2</v>
      </c>
      <c r="O271" s="90">
        <f t="shared" si="110"/>
        <v>0.11632600000000001</v>
      </c>
      <c r="P271" s="86"/>
      <c r="Q271" s="90">
        <f t="shared" si="113"/>
        <v>8.2891456666666682E-2</v>
      </c>
      <c r="R271" s="90">
        <f t="shared" si="115"/>
        <v>6.4561579999999993E-2</v>
      </c>
      <c r="S271" s="90">
        <f t="shared" si="115"/>
        <v>0.12230689666666668</v>
      </c>
      <c r="T271" s="91"/>
      <c r="U271" s="92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4.5">
      <c r="A272" s="35">
        <v>42887</v>
      </c>
      <c r="B272" s="86">
        <v>0.25745523999999997</v>
      </c>
      <c r="C272" s="87"/>
      <c r="D272" s="86">
        <v>0.30754997000000001</v>
      </c>
      <c r="E272" s="86">
        <v>0.29472702000000001</v>
      </c>
      <c r="F272" s="86">
        <v>0.24046503</v>
      </c>
      <c r="G272" s="86"/>
      <c r="H272" s="86">
        <v>0.20757717000000001</v>
      </c>
      <c r="I272" s="86">
        <v>0.31619348000000003</v>
      </c>
      <c r="J272" s="93"/>
      <c r="K272" s="86">
        <v>4.2999999999999997E-2</v>
      </c>
      <c r="L272" s="89">
        <f t="shared" si="107"/>
        <v>5.9873311627906975</v>
      </c>
      <c r="M272" s="90">
        <f t="shared" si="108"/>
        <v>6.708494000000001E-2</v>
      </c>
      <c r="N272" s="90">
        <f t="shared" si="109"/>
        <v>5.426199000000001E-2</v>
      </c>
      <c r="O272" s="90">
        <f t="shared" si="110"/>
        <v>0.10861631000000002</v>
      </c>
      <c r="P272" s="86"/>
      <c r="Q272" s="90">
        <f t="shared" si="113"/>
        <v>7.3882786666666672E-2</v>
      </c>
      <c r="R272" s="90">
        <f t="shared" si="115"/>
        <v>6.1030236666666654E-2</v>
      </c>
      <c r="S272" s="90">
        <f t="shared" si="115"/>
        <v>0.11573199333333335</v>
      </c>
      <c r="T272" s="91"/>
      <c r="U272" s="92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4.5">
      <c r="A273" s="35">
        <v>42917</v>
      </c>
      <c r="B273" s="86">
        <v>0.25579400000000002</v>
      </c>
      <c r="C273" s="87"/>
      <c r="D273" s="86">
        <v>0.32143334000000001</v>
      </c>
      <c r="E273" s="86">
        <v>0.293821</v>
      </c>
      <c r="F273" s="86">
        <v>0.23964601999999999</v>
      </c>
      <c r="G273" s="86"/>
      <c r="H273" s="86">
        <v>0.19599947000000001</v>
      </c>
      <c r="I273" s="86">
        <v>0.32650726000000002</v>
      </c>
      <c r="J273" s="93"/>
      <c r="K273" s="86">
        <v>4.2999999999999997E-2</v>
      </c>
      <c r="L273" s="89">
        <f t="shared" si="107"/>
        <v>5.9486976744186055</v>
      </c>
      <c r="M273" s="90">
        <f t="shared" si="108"/>
        <v>8.1787320000000024E-2</v>
      </c>
      <c r="N273" s="90">
        <f t="shared" si="109"/>
        <v>5.4174980000000011E-2</v>
      </c>
      <c r="O273" s="90">
        <f t="shared" si="110"/>
        <v>0.13050779000000001</v>
      </c>
      <c r="P273" s="86"/>
      <c r="Q273" s="90">
        <f t="shared" si="113"/>
        <v>7.7544253333333354E-2</v>
      </c>
      <c r="R273" s="90">
        <f t="shared" ref="R273:S275" si="116">AVERAGE(N271:N273)</f>
        <v>5.9404013333333339E-2</v>
      </c>
      <c r="S273" s="90">
        <f t="shared" si="116"/>
        <v>0.11848336666666669</v>
      </c>
      <c r="T273" s="91"/>
      <c r="U273" s="92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4.5">
      <c r="A274" s="35">
        <v>42948</v>
      </c>
      <c r="B274" s="86">
        <v>0.25767942999999999</v>
      </c>
      <c r="C274" s="87"/>
      <c r="D274" s="86">
        <v>0.31230949000000002</v>
      </c>
      <c r="E274" s="86">
        <v>0.30647036999999999</v>
      </c>
      <c r="F274" s="86">
        <v>0.23866860000000001</v>
      </c>
      <c r="G274" s="86"/>
      <c r="H274" s="86">
        <v>0.20786360000000001</v>
      </c>
      <c r="I274" s="86">
        <v>0.31749951999999998</v>
      </c>
      <c r="J274" s="93"/>
      <c r="K274" s="86">
        <v>4.4000000000000004E-2</v>
      </c>
      <c r="L274" s="89">
        <f t="shared" si="107"/>
        <v>5.8563506818181805</v>
      </c>
      <c r="M274" s="90">
        <f t="shared" si="108"/>
        <v>7.3640890000000014E-2</v>
      </c>
      <c r="N274" s="90">
        <f t="shared" si="109"/>
        <v>6.7801769999999983E-2</v>
      </c>
      <c r="O274" s="90">
        <f t="shared" si="110"/>
        <v>0.10963591999999997</v>
      </c>
      <c r="P274" s="86"/>
      <c r="Q274" s="90">
        <f t="shared" si="113"/>
        <v>7.4171050000000016E-2</v>
      </c>
      <c r="R274" s="90">
        <f t="shared" si="116"/>
        <v>5.8746246666666668E-2</v>
      </c>
      <c r="S274" s="90">
        <f t="shared" si="116"/>
        <v>0.11625334</v>
      </c>
      <c r="T274" s="91"/>
      <c r="U274" s="92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4.5">
      <c r="A275" s="35">
        <v>42979</v>
      </c>
      <c r="B275" s="86">
        <v>0.26862354999999999</v>
      </c>
      <c r="C275" s="87"/>
      <c r="D275" s="86">
        <v>0.31638776000000002</v>
      </c>
      <c r="E275" s="86">
        <v>0.31146826</v>
      </c>
      <c r="F275" s="86">
        <v>0.25056365000000003</v>
      </c>
      <c r="G275" s="86"/>
      <c r="H275" s="86">
        <v>0.21459981</v>
      </c>
      <c r="I275" s="86">
        <v>0.33009611</v>
      </c>
      <c r="J275" s="93"/>
      <c r="K275" s="86">
        <v>4.2999999999999997E-2</v>
      </c>
      <c r="L275" s="89">
        <f t="shared" si="107"/>
        <v>6.2470593023255816</v>
      </c>
      <c r="M275" s="90">
        <f t="shared" si="108"/>
        <v>6.5824109999999991E-2</v>
      </c>
      <c r="N275" s="90">
        <f t="shared" si="109"/>
        <v>6.090460999999997E-2</v>
      </c>
      <c r="O275" s="90">
        <f t="shared" si="110"/>
        <v>0.1154963</v>
      </c>
      <c r="P275" s="86"/>
      <c r="Q275" s="90">
        <f t="shared" si="113"/>
        <v>7.3750773333333339E-2</v>
      </c>
      <c r="R275" s="90">
        <f t="shared" si="116"/>
        <v>6.0960453333333324E-2</v>
      </c>
      <c r="S275" s="90">
        <f t="shared" si="116"/>
        <v>0.11854667000000001</v>
      </c>
      <c r="T275" s="91"/>
      <c r="U275" s="92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4.5">
      <c r="A276" s="35">
        <v>43009</v>
      </c>
      <c r="B276" s="86">
        <v>0.26063670999999999</v>
      </c>
      <c r="C276" s="87"/>
      <c r="D276" s="86">
        <v>0.32472540999999999</v>
      </c>
      <c r="E276" s="86">
        <v>0.30737840999999999</v>
      </c>
      <c r="F276" s="86">
        <v>0.23782892</v>
      </c>
      <c r="G276" s="86"/>
      <c r="H276" s="86">
        <v>0.21249301000000001</v>
      </c>
      <c r="I276" s="86">
        <v>0.31793141000000003</v>
      </c>
      <c r="J276" s="93"/>
      <c r="K276" s="86">
        <v>4.2000000000000003E-2</v>
      </c>
      <c r="L276" s="89">
        <f t="shared" si="107"/>
        <v>6.2056359523809519</v>
      </c>
      <c r="M276" s="90">
        <f t="shared" si="108"/>
        <v>8.6896489999999993E-2</v>
      </c>
      <c r="N276" s="90">
        <f t="shared" si="109"/>
        <v>6.9549489999999992E-2</v>
      </c>
      <c r="O276" s="90">
        <f t="shared" si="110"/>
        <v>0.10543840000000002</v>
      </c>
      <c r="P276" s="86"/>
      <c r="Q276" s="90">
        <f t="shared" si="113"/>
        <v>7.545383E-2</v>
      </c>
      <c r="R276" s="90">
        <f t="shared" ref="R276:S278" si="117">AVERAGE(N274:N276)</f>
        <v>6.6085289999999977E-2</v>
      </c>
      <c r="S276" s="90">
        <f t="shared" si="117"/>
        <v>0.11019020666666667</v>
      </c>
      <c r="T276" s="91"/>
      <c r="U276" s="92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4.5">
      <c r="A277" s="35">
        <v>43040</v>
      </c>
      <c r="B277" s="86">
        <v>0.25630683999999998</v>
      </c>
      <c r="C277" s="87"/>
      <c r="D277" s="86">
        <v>0.31588174000000002</v>
      </c>
      <c r="E277" s="86">
        <v>0.28968814999999998</v>
      </c>
      <c r="F277" s="86">
        <v>0.24190697</v>
      </c>
      <c r="G277" s="86"/>
      <c r="H277" s="86">
        <v>0.19421826</v>
      </c>
      <c r="I277" s="86">
        <v>0.32547500000000001</v>
      </c>
      <c r="J277" s="93"/>
      <c r="K277" s="86">
        <v>4.2000000000000003E-2</v>
      </c>
      <c r="L277" s="89">
        <f t="shared" si="107"/>
        <v>6.1025438095238087</v>
      </c>
      <c r="M277" s="90">
        <f t="shared" si="108"/>
        <v>7.3974770000000023E-2</v>
      </c>
      <c r="N277" s="90">
        <f t="shared" si="109"/>
        <v>4.7781179999999979E-2</v>
      </c>
      <c r="O277" s="90">
        <f t="shared" si="110"/>
        <v>0.13125674000000001</v>
      </c>
      <c r="P277" s="86"/>
      <c r="Q277" s="90">
        <f t="shared" si="113"/>
        <v>7.5565123333333331E-2</v>
      </c>
      <c r="R277" s="90">
        <f t="shared" si="117"/>
        <v>5.941175999999998E-2</v>
      </c>
      <c r="S277" s="90">
        <f t="shared" si="117"/>
        <v>0.11739714666666667</v>
      </c>
      <c r="T277" s="91"/>
      <c r="U277" s="92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4.5">
      <c r="A278" s="35">
        <v>43070</v>
      </c>
      <c r="B278" s="86">
        <v>0.27681292000000002</v>
      </c>
      <c r="C278" s="87"/>
      <c r="D278" s="86">
        <v>0.33160669999999998</v>
      </c>
      <c r="E278" s="86">
        <v>0.32622765999999997</v>
      </c>
      <c r="F278" s="86">
        <v>0.24586588000000001</v>
      </c>
      <c r="G278" s="86"/>
      <c r="H278" s="86">
        <v>0.22833471</v>
      </c>
      <c r="I278" s="86">
        <v>0.33284937999999997</v>
      </c>
      <c r="J278" s="93"/>
      <c r="K278" s="86">
        <v>4.0999999999999995E-2</v>
      </c>
      <c r="L278" s="89">
        <f t="shared" si="107"/>
        <v>6.7515346341463429</v>
      </c>
      <c r="M278" s="90">
        <f t="shared" si="108"/>
        <v>8.5740819999999968E-2</v>
      </c>
      <c r="N278" s="90">
        <f t="shared" si="109"/>
        <v>8.0361779999999966E-2</v>
      </c>
      <c r="O278" s="90">
        <f t="shared" si="110"/>
        <v>0.10451466999999998</v>
      </c>
      <c r="P278" s="86"/>
      <c r="Q278" s="90">
        <f t="shared" si="113"/>
        <v>8.2204026666666666E-2</v>
      </c>
      <c r="R278" s="90">
        <f t="shared" si="117"/>
        <v>6.5897483333333312E-2</v>
      </c>
      <c r="S278" s="90">
        <f t="shared" si="117"/>
        <v>0.11373660333333334</v>
      </c>
      <c r="T278" s="91"/>
      <c r="U278" s="92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4.5">
      <c r="A279" s="35">
        <v>43101</v>
      </c>
      <c r="B279" s="86">
        <v>0.27443028000000003</v>
      </c>
      <c r="C279" s="87"/>
      <c r="D279" s="86">
        <v>0.33319296999999998</v>
      </c>
      <c r="E279" s="86">
        <v>0.32177428000000002</v>
      </c>
      <c r="F279" s="86">
        <v>0.24823290000000001</v>
      </c>
      <c r="G279" s="86"/>
      <c r="H279" s="86">
        <v>0.21592834</v>
      </c>
      <c r="I279" s="86">
        <v>0.3366268</v>
      </c>
      <c r="J279" s="93"/>
      <c r="K279" s="86">
        <v>0.04</v>
      </c>
      <c r="L279" s="89">
        <f t="shared" si="107"/>
        <v>6.8607570000000004</v>
      </c>
      <c r="M279" s="90">
        <f t="shared" si="108"/>
        <v>8.4960069999999971E-2</v>
      </c>
      <c r="N279" s="90">
        <f t="shared" si="109"/>
        <v>7.3541380000000017E-2</v>
      </c>
      <c r="O279" s="90">
        <f t="shared" si="110"/>
        <v>0.12069846000000001</v>
      </c>
      <c r="P279" s="86"/>
      <c r="Q279" s="90">
        <f t="shared" si="113"/>
        <v>8.1558553333333325E-2</v>
      </c>
      <c r="R279" s="90">
        <f t="shared" ref="R279:S281" si="118">AVERAGE(N277:N279)</f>
        <v>6.7228113333333325E-2</v>
      </c>
      <c r="S279" s="90">
        <f t="shared" si="118"/>
        <v>0.11882328999999998</v>
      </c>
      <c r="T279" s="91"/>
      <c r="U279" s="92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4.5">
      <c r="A280" s="35">
        <v>43132</v>
      </c>
      <c r="B280" s="86">
        <v>0.27234158000000003</v>
      </c>
      <c r="C280" s="87"/>
      <c r="D280" s="86">
        <v>0.34081242</v>
      </c>
      <c r="E280" s="86">
        <v>0.31156070000000002</v>
      </c>
      <c r="F280" s="86">
        <v>0.24878576999999999</v>
      </c>
      <c r="G280" s="86"/>
      <c r="H280" s="86">
        <v>0.2146237</v>
      </c>
      <c r="I280" s="86">
        <v>0.33401573000000001</v>
      </c>
      <c r="J280" s="93"/>
      <c r="K280" s="86">
        <v>4.0999999999999995E-2</v>
      </c>
      <c r="L280" s="89">
        <f t="shared" si="107"/>
        <v>6.6424775609756113</v>
      </c>
      <c r="M280" s="90">
        <f t="shared" si="108"/>
        <v>9.2026650000000015E-2</v>
      </c>
      <c r="N280" s="90">
        <f t="shared" si="109"/>
        <v>6.2774930000000034E-2</v>
      </c>
      <c r="O280" s="90">
        <f t="shared" si="110"/>
        <v>0.11939203000000001</v>
      </c>
      <c r="P280" s="86"/>
      <c r="Q280" s="90">
        <f t="shared" si="113"/>
        <v>8.7575846666666665E-2</v>
      </c>
      <c r="R280" s="90">
        <f t="shared" si="118"/>
        <v>7.2226030000000011E-2</v>
      </c>
      <c r="S280" s="90">
        <f t="shared" si="118"/>
        <v>0.11486838666666666</v>
      </c>
      <c r="T280" s="91"/>
      <c r="U280" s="92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4.5">
      <c r="A281" s="35">
        <v>43160</v>
      </c>
      <c r="B281" s="86">
        <v>0.26480341000000002</v>
      </c>
      <c r="C281" s="87"/>
      <c r="D281" s="86">
        <v>0.32388941999999998</v>
      </c>
      <c r="E281" s="86">
        <v>0.31363734999999998</v>
      </c>
      <c r="F281" s="86">
        <v>0.24500068</v>
      </c>
      <c r="G281" s="86"/>
      <c r="H281" s="86">
        <v>0.21125379</v>
      </c>
      <c r="I281" s="86">
        <v>0.32436630999999999</v>
      </c>
      <c r="J281" s="93"/>
      <c r="K281" s="86">
        <v>0.04</v>
      </c>
      <c r="L281" s="89">
        <f t="shared" si="107"/>
        <v>6.6200852500000007</v>
      </c>
      <c r="M281" s="90">
        <f t="shared" si="108"/>
        <v>7.8888739999999985E-2</v>
      </c>
      <c r="N281" s="90">
        <f t="shared" si="109"/>
        <v>6.8636669999999983E-2</v>
      </c>
      <c r="O281" s="90">
        <f t="shared" si="110"/>
        <v>0.11311251999999999</v>
      </c>
      <c r="P281" s="86"/>
      <c r="Q281" s="90">
        <f t="shared" si="113"/>
        <v>8.5291819999999977E-2</v>
      </c>
      <c r="R281" s="90">
        <f t="shared" si="118"/>
        <v>6.8317660000000016E-2</v>
      </c>
      <c r="S281" s="90">
        <f t="shared" si="118"/>
        <v>0.11773433666666666</v>
      </c>
      <c r="T281" s="91"/>
      <c r="U281" s="92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4.5">
      <c r="A282" s="35">
        <v>43191</v>
      </c>
      <c r="B282" s="86">
        <v>0.26389209000000002</v>
      </c>
      <c r="C282" s="87"/>
      <c r="D282" s="86">
        <v>0.31590178000000002</v>
      </c>
      <c r="E282" s="86">
        <v>0.31360839000000001</v>
      </c>
      <c r="F282" s="86">
        <v>0.24360887000000001</v>
      </c>
      <c r="G282" s="86"/>
      <c r="H282" s="86">
        <v>0.20371701</v>
      </c>
      <c r="I282" s="86">
        <v>0.33126246999999998</v>
      </c>
      <c r="J282" s="93"/>
      <c r="K282" s="86">
        <v>0.04</v>
      </c>
      <c r="L282" s="89">
        <f t="shared" si="107"/>
        <v>6.5973022500000003</v>
      </c>
      <c r="M282" s="90">
        <f t="shared" si="108"/>
        <v>7.2292910000000016E-2</v>
      </c>
      <c r="N282" s="90">
        <f t="shared" si="109"/>
        <v>6.999952000000001E-2</v>
      </c>
      <c r="O282" s="90">
        <f t="shared" si="110"/>
        <v>0.12754545999999997</v>
      </c>
      <c r="P282" s="86"/>
      <c r="Q282" s="90">
        <f t="shared" si="113"/>
        <v>8.1069433333333343E-2</v>
      </c>
      <c r="R282" s="90">
        <f t="shared" ref="R282:S284" si="119">AVERAGE(N280:N282)</f>
        <v>6.7137040000000009E-2</v>
      </c>
      <c r="S282" s="90">
        <f t="shared" si="119"/>
        <v>0.12001666999999999</v>
      </c>
      <c r="T282" s="91"/>
      <c r="U282" s="92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4.5">
      <c r="A283" s="35">
        <v>43221</v>
      </c>
      <c r="B283" s="86">
        <v>0.2709724</v>
      </c>
      <c r="C283" s="87"/>
      <c r="D283" s="86">
        <v>0.33887593999999999</v>
      </c>
      <c r="E283" s="86">
        <v>0.31882028000000001</v>
      </c>
      <c r="F283" s="86">
        <v>0.24697875999999999</v>
      </c>
      <c r="G283" s="86"/>
      <c r="H283" s="86">
        <v>0.21757873</v>
      </c>
      <c r="I283" s="86">
        <v>0.33033683000000003</v>
      </c>
      <c r="J283" s="93"/>
      <c r="K283" s="86">
        <v>3.7999999999999999E-2</v>
      </c>
      <c r="L283" s="89">
        <f t="shared" si="107"/>
        <v>7.1308526315789473</v>
      </c>
      <c r="M283" s="90">
        <f t="shared" si="108"/>
        <v>9.1897179999999995E-2</v>
      </c>
      <c r="N283" s="90">
        <f t="shared" si="109"/>
        <v>7.184152000000002E-2</v>
      </c>
      <c r="O283" s="90">
        <f t="shared" si="110"/>
        <v>0.11275810000000003</v>
      </c>
      <c r="P283" s="86"/>
      <c r="Q283" s="90">
        <f t="shared" si="113"/>
        <v>8.1026276666666661E-2</v>
      </c>
      <c r="R283" s="90">
        <f t="shared" si="119"/>
        <v>7.0159236666666666E-2</v>
      </c>
      <c r="S283" s="90">
        <f t="shared" si="119"/>
        <v>0.11780536000000001</v>
      </c>
      <c r="T283" s="91"/>
      <c r="U283" s="92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4.5">
      <c r="A284" s="35">
        <v>43252</v>
      </c>
      <c r="B284" s="86">
        <v>0.27322806999999999</v>
      </c>
      <c r="C284" s="87"/>
      <c r="D284" s="86">
        <v>0.34145754</v>
      </c>
      <c r="E284" s="86">
        <v>0.33039422000000002</v>
      </c>
      <c r="F284" s="86">
        <v>0.24895622000000001</v>
      </c>
      <c r="G284" s="86"/>
      <c r="H284" s="86">
        <v>0.21782666000000001</v>
      </c>
      <c r="I284" s="86">
        <v>0.33618819999999999</v>
      </c>
      <c r="J284" s="93"/>
      <c r="K284" s="86">
        <v>0.04</v>
      </c>
      <c r="L284" s="89">
        <f t="shared" si="107"/>
        <v>6.8307017499999994</v>
      </c>
      <c r="M284" s="90">
        <f t="shared" si="108"/>
        <v>9.2501319999999998E-2</v>
      </c>
      <c r="N284" s="90">
        <f t="shared" si="109"/>
        <v>8.143800000000001E-2</v>
      </c>
      <c r="O284" s="90">
        <f t="shared" si="110"/>
        <v>0.11836153999999999</v>
      </c>
      <c r="P284" s="86"/>
      <c r="Q284" s="90">
        <f t="shared" si="113"/>
        <v>8.5563803333333341E-2</v>
      </c>
      <c r="R284" s="90">
        <f t="shared" si="119"/>
        <v>7.4426346666666685E-2</v>
      </c>
      <c r="S284" s="90">
        <f t="shared" si="119"/>
        <v>0.11955503333333332</v>
      </c>
      <c r="T284" s="91"/>
      <c r="U284" s="92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4.5">
      <c r="A285" s="35">
        <v>43282</v>
      </c>
      <c r="B285" s="86">
        <v>0.26300763999999999</v>
      </c>
      <c r="C285" s="87"/>
      <c r="D285" s="86">
        <v>0.32315116999999999</v>
      </c>
      <c r="E285" s="86">
        <v>0.31468473000000002</v>
      </c>
      <c r="F285" s="86">
        <v>0.24585652</v>
      </c>
      <c r="G285" s="86"/>
      <c r="H285" s="86">
        <v>0.21098464</v>
      </c>
      <c r="I285" s="86">
        <v>0.32574014000000001</v>
      </c>
      <c r="J285" s="93"/>
      <c r="K285" s="86">
        <v>3.7999999999999999E-2</v>
      </c>
      <c r="L285" s="89">
        <f t="shared" si="107"/>
        <v>6.9212536842105266</v>
      </c>
      <c r="M285" s="90">
        <f t="shared" si="108"/>
        <v>7.7294649999999993E-2</v>
      </c>
      <c r="N285" s="90">
        <f t="shared" si="109"/>
        <v>6.8828210000000029E-2</v>
      </c>
      <c r="O285" s="90">
        <f t="shared" si="110"/>
        <v>0.11475550000000001</v>
      </c>
      <c r="P285" s="86"/>
      <c r="Q285" s="90">
        <f t="shared" si="113"/>
        <v>8.7231049999999991E-2</v>
      </c>
      <c r="R285" s="90">
        <f t="shared" ref="R285:S287" si="120">AVERAGE(N283:N285)</f>
        <v>7.4035910000000024E-2</v>
      </c>
      <c r="S285" s="90">
        <f t="shared" si="120"/>
        <v>0.11529171333333334</v>
      </c>
      <c r="T285" s="91"/>
      <c r="U285" s="92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4.5">
      <c r="A286" s="35">
        <v>43313</v>
      </c>
      <c r="B286" s="86">
        <v>0.26292137999999998</v>
      </c>
      <c r="C286" s="87"/>
      <c r="D286" s="86">
        <v>0.33085097000000002</v>
      </c>
      <c r="E286" s="86">
        <v>0.31785764999999999</v>
      </c>
      <c r="F286" s="86">
        <v>0.23645479999999999</v>
      </c>
      <c r="G286" s="86"/>
      <c r="H286" s="86">
        <v>0.20922289999999999</v>
      </c>
      <c r="I286" s="86">
        <v>0.32566560999999999</v>
      </c>
      <c r="J286" s="93"/>
      <c r="K286" s="86">
        <v>3.7999999999999999E-2</v>
      </c>
      <c r="L286" s="89">
        <f t="shared" si="107"/>
        <v>6.9189836842105263</v>
      </c>
      <c r="M286" s="90">
        <f t="shared" si="108"/>
        <v>9.4396170000000029E-2</v>
      </c>
      <c r="N286" s="90">
        <f t="shared" si="109"/>
        <v>8.1402849999999999E-2</v>
      </c>
      <c r="O286" s="90">
        <f t="shared" si="110"/>
        <v>0.11644271</v>
      </c>
      <c r="P286" s="86"/>
      <c r="Q286" s="90">
        <f t="shared" si="113"/>
        <v>8.8064046666666673E-2</v>
      </c>
      <c r="R286" s="90">
        <f t="shared" si="120"/>
        <v>7.7223020000000017E-2</v>
      </c>
      <c r="S286" s="90">
        <f t="shared" si="120"/>
        <v>0.11651991666666667</v>
      </c>
      <c r="T286" s="91"/>
      <c r="U286" s="92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4.5">
      <c r="A287" s="35">
        <v>43344</v>
      </c>
      <c r="B287" s="86">
        <v>0.26256734999999998</v>
      </c>
      <c r="C287" s="87"/>
      <c r="D287" s="86">
        <v>0.31876197000000001</v>
      </c>
      <c r="E287" s="86">
        <v>0.31147085000000002</v>
      </c>
      <c r="F287" s="86">
        <v>0.23969973</v>
      </c>
      <c r="G287" s="86"/>
      <c r="H287" s="86">
        <v>0.20949951999999999</v>
      </c>
      <c r="I287" s="86">
        <v>0.32383611000000001</v>
      </c>
      <c r="J287" s="93"/>
      <c r="K287" s="86">
        <v>3.7000000000000005E-2</v>
      </c>
      <c r="L287" s="89">
        <f t="shared" si="107"/>
        <v>7.0964148648648635</v>
      </c>
      <c r="M287" s="90">
        <f t="shared" si="108"/>
        <v>7.9062240000000006E-2</v>
      </c>
      <c r="N287" s="90">
        <f t="shared" si="109"/>
        <v>7.1771120000000022E-2</v>
      </c>
      <c r="O287" s="90">
        <f t="shared" si="110"/>
        <v>0.11433659000000002</v>
      </c>
      <c r="P287" s="86"/>
      <c r="Q287" s="90">
        <f t="shared" si="113"/>
        <v>8.3584353333333347E-2</v>
      </c>
      <c r="R287" s="90">
        <f t="shared" si="120"/>
        <v>7.4000726666666683E-2</v>
      </c>
      <c r="S287" s="90">
        <f t="shared" si="120"/>
        <v>0.11517826666666668</v>
      </c>
      <c r="T287" s="91"/>
      <c r="U287" s="92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4.5">
      <c r="A288" s="35">
        <v>43374</v>
      </c>
      <c r="B288" s="86">
        <v>0.26052493999999998</v>
      </c>
      <c r="C288" s="87"/>
      <c r="D288" s="86">
        <v>0.32433367000000002</v>
      </c>
      <c r="E288" s="86">
        <v>0.30124763999999998</v>
      </c>
      <c r="F288" s="86">
        <v>0.24071306000000001</v>
      </c>
      <c r="G288" s="86"/>
      <c r="H288" s="86">
        <v>0.20403756000000001</v>
      </c>
      <c r="I288" s="86">
        <v>0.32406156000000003</v>
      </c>
      <c r="J288" s="93"/>
      <c r="K288" s="86">
        <v>3.7999999999999999E-2</v>
      </c>
      <c r="L288" s="89">
        <f t="shared" si="107"/>
        <v>6.8559194736842102</v>
      </c>
      <c r="M288" s="90">
        <f t="shared" si="108"/>
        <v>8.3620610000000012E-2</v>
      </c>
      <c r="N288" s="90">
        <f t="shared" si="109"/>
        <v>6.0534579999999977E-2</v>
      </c>
      <c r="O288" s="90">
        <f t="shared" si="110"/>
        <v>0.12002400000000002</v>
      </c>
      <c r="P288" s="86"/>
      <c r="Q288" s="90">
        <f t="shared" si="113"/>
        <v>8.5693006666666682E-2</v>
      </c>
      <c r="R288" s="90">
        <f t="shared" ref="R288:S290" si="121">AVERAGE(N286:N288)</f>
        <v>7.1236183333333328E-2</v>
      </c>
      <c r="S288" s="90">
        <f t="shared" si="121"/>
        <v>0.11693443333333335</v>
      </c>
      <c r="T288" s="91"/>
      <c r="U288" s="92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4.5">
      <c r="A289" s="35">
        <v>43405</v>
      </c>
      <c r="B289" s="86">
        <v>0.26076729999999998</v>
      </c>
      <c r="C289" s="87"/>
      <c r="D289" s="86">
        <v>0.30811835999999998</v>
      </c>
      <c r="E289" s="86">
        <v>0.32341687000000002</v>
      </c>
      <c r="F289" s="86">
        <v>0.24163665000000001</v>
      </c>
      <c r="G289" s="86"/>
      <c r="H289" s="86">
        <v>0.20434619000000001</v>
      </c>
      <c r="I289" s="86">
        <v>0.32400236999999998</v>
      </c>
      <c r="J289" s="93"/>
      <c r="K289" s="86">
        <v>3.7999999999999999E-2</v>
      </c>
      <c r="L289" s="89">
        <f t="shared" si="107"/>
        <v>6.8622973684210526</v>
      </c>
      <c r="M289" s="90">
        <f t="shared" si="108"/>
        <v>6.6481709999999972E-2</v>
      </c>
      <c r="N289" s="90">
        <f t="shared" si="109"/>
        <v>8.1780220000000015E-2</v>
      </c>
      <c r="O289" s="90">
        <f t="shared" si="110"/>
        <v>0.11965617999999997</v>
      </c>
      <c r="P289" s="86"/>
      <c r="Q289" s="90">
        <f t="shared" si="113"/>
        <v>7.6388186666666663E-2</v>
      </c>
      <c r="R289" s="90">
        <f t="shared" si="121"/>
        <v>7.1361973333333342E-2</v>
      </c>
      <c r="S289" s="90">
        <f t="shared" si="121"/>
        <v>0.11800558999999999</v>
      </c>
      <c r="T289" s="91"/>
      <c r="U289" s="92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4.5">
      <c r="A290" s="35">
        <v>43435</v>
      </c>
      <c r="B290" s="86">
        <v>0.25383103000000001</v>
      </c>
      <c r="C290" s="87"/>
      <c r="D290" s="86">
        <v>0.31455736000000001</v>
      </c>
      <c r="E290" s="86">
        <v>0.28987225</v>
      </c>
      <c r="F290" s="86">
        <v>0.2336405</v>
      </c>
      <c r="G290" s="86"/>
      <c r="H290" s="86">
        <v>0.20598575</v>
      </c>
      <c r="I290" s="86">
        <v>0.31088644999999998</v>
      </c>
      <c r="J290" s="93"/>
      <c r="K290" s="86">
        <v>3.9E-2</v>
      </c>
      <c r="L290" s="89">
        <f t="shared" si="107"/>
        <v>6.5084879487179492</v>
      </c>
      <c r="M290" s="90">
        <f t="shared" si="108"/>
        <v>8.0916860000000007E-2</v>
      </c>
      <c r="N290" s="90">
        <f t="shared" si="109"/>
        <v>5.6231749999999997E-2</v>
      </c>
      <c r="O290" s="90">
        <f t="shared" si="110"/>
        <v>0.10490069999999999</v>
      </c>
      <c r="P290" s="86"/>
      <c r="Q290" s="90">
        <f t="shared" si="113"/>
        <v>7.7006393333333326E-2</v>
      </c>
      <c r="R290" s="90">
        <f t="shared" si="121"/>
        <v>6.6182183333333325E-2</v>
      </c>
      <c r="S290" s="90">
        <f t="shared" si="121"/>
        <v>0.11486029333333332</v>
      </c>
      <c r="T290" s="91"/>
      <c r="U290" s="92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4.5">
      <c r="A291" s="35">
        <v>43466</v>
      </c>
      <c r="B291" s="86">
        <v>0.26339646</v>
      </c>
      <c r="C291" s="87"/>
      <c r="D291" s="86">
        <v>0.313888</v>
      </c>
      <c r="E291" s="86">
        <v>0.32384341999999999</v>
      </c>
      <c r="F291" s="86">
        <v>0.23695332999999999</v>
      </c>
      <c r="G291" s="86"/>
      <c r="H291" s="86">
        <v>0.20537169999999999</v>
      </c>
      <c r="I291" s="86">
        <v>0.32524593000000002</v>
      </c>
      <c r="J291" s="93"/>
      <c r="K291" s="86">
        <v>0.04</v>
      </c>
      <c r="L291" s="89">
        <f t="shared" si="107"/>
        <v>6.5849114999999996</v>
      </c>
      <c r="M291" s="90">
        <f t="shared" si="108"/>
        <v>7.6934670000000011E-2</v>
      </c>
      <c r="N291" s="90">
        <f t="shared" si="109"/>
        <v>8.6890090000000003E-2</v>
      </c>
      <c r="O291" s="90">
        <f t="shared" si="110"/>
        <v>0.11987423000000003</v>
      </c>
      <c r="P291" s="86"/>
      <c r="Q291" s="90">
        <f t="shared" si="113"/>
        <v>7.4777746666666658E-2</v>
      </c>
      <c r="R291" s="90">
        <f t="shared" ref="R291:S293" si="122">AVERAGE(N289:N291)</f>
        <v>7.4967353333333334E-2</v>
      </c>
      <c r="S291" s="90">
        <f t="shared" si="122"/>
        <v>0.11481036999999999</v>
      </c>
      <c r="T291" s="91"/>
      <c r="U291" s="92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4.5">
      <c r="A292" s="35">
        <v>43497</v>
      </c>
      <c r="B292" s="86">
        <v>0.25284710999999999</v>
      </c>
      <c r="C292" s="87"/>
      <c r="D292" s="86">
        <v>0.29716678000000002</v>
      </c>
      <c r="E292" s="86">
        <v>0.28652831000000001</v>
      </c>
      <c r="F292" s="86">
        <v>0.23529438999999999</v>
      </c>
      <c r="G292" s="86"/>
      <c r="H292" s="86">
        <v>0.19355829999999999</v>
      </c>
      <c r="I292" s="86">
        <v>0.31583187000000001</v>
      </c>
      <c r="J292" s="93"/>
      <c r="K292" s="86">
        <v>3.7999999999999999E-2</v>
      </c>
      <c r="L292" s="89">
        <f t="shared" si="107"/>
        <v>6.6538713157894733</v>
      </c>
      <c r="M292" s="90">
        <f t="shared" si="108"/>
        <v>6.1872390000000027E-2</v>
      </c>
      <c r="N292" s="90">
        <f t="shared" si="109"/>
        <v>5.1233920000000016E-2</v>
      </c>
      <c r="O292" s="90">
        <f t="shared" si="110"/>
        <v>0.12227357000000003</v>
      </c>
      <c r="P292" s="86"/>
      <c r="Q292" s="90">
        <f t="shared" si="113"/>
        <v>7.3241306666666686E-2</v>
      </c>
      <c r="R292" s="90">
        <f t="shared" si="122"/>
        <v>6.4785253333333334E-2</v>
      </c>
      <c r="S292" s="90">
        <f t="shared" si="122"/>
        <v>0.11568283333333335</v>
      </c>
      <c r="T292" s="91"/>
      <c r="U292" s="92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4.5">
      <c r="A293" s="35">
        <v>43525</v>
      </c>
      <c r="B293" s="86">
        <v>0.25030363999999999</v>
      </c>
      <c r="C293" s="87"/>
      <c r="D293" s="86">
        <v>0.29524753999999998</v>
      </c>
      <c r="E293" s="86">
        <v>0.30070133999999998</v>
      </c>
      <c r="F293" s="86">
        <v>0.23279701999999999</v>
      </c>
      <c r="G293" s="86"/>
      <c r="H293" s="86">
        <v>0.19036771999999999</v>
      </c>
      <c r="I293" s="86">
        <v>0.31562204999999999</v>
      </c>
      <c r="J293" s="93"/>
      <c r="K293" s="86">
        <v>3.7999999999999999E-2</v>
      </c>
      <c r="L293" s="89">
        <f t="shared" si="107"/>
        <v>6.5869378947368418</v>
      </c>
      <c r="M293" s="90">
        <f t="shared" si="108"/>
        <v>6.2450519999999982E-2</v>
      </c>
      <c r="N293" s="90">
        <f t="shared" si="109"/>
        <v>6.790431999999999E-2</v>
      </c>
      <c r="O293" s="90">
        <f t="shared" si="110"/>
        <v>0.12525433</v>
      </c>
      <c r="P293" s="86"/>
      <c r="Q293" s="90">
        <f t="shared" si="113"/>
        <v>6.7085860000000011E-2</v>
      </c>
      <c r="R293" s="90">
        <f t="shared" si="122"/>
        <v>6.8676109999999999E-2</v>
      </c>
      <c r="S293" s="90">
        <f t="shared" si="122"/>
        <v>0.12246737666666668</v>
      </c>
      <c r="T293" s="91"/>
      <c r="U293" s="92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4.5">
      <c r="A294" s="35">
        <v>43556</v>
      </c>
      <c r="B294" s="86">
        <v>0.25079361</v>
      </c>
      <c r="C294" s="87"/>
      <c r="D294" s="86">
        <v>0.31090188000000002</v>
      </c>
      <c r="E294" s="86">
        <v>0.29668074</v>
      </c>
      <c r="F294" s="86">
        <v>0.22964361</v>
      </c>
      <c r="G294" s="86"/>
      <c r="H294" s="86">
        <v>0.20090722</v>
      </c>
      <c r="I294" s="86">
        <v>0.30762536000000001</v>
      </c>
      <c r="J294" s="93"/>
      <c r="K294" s="86">
        <v>3.7000000000000005E-2</v>
      </c>
      <c r="L294" s="89">
        <f t="shared" si="107"/>
        <v>6.7782056756756743</v>
      </c>
      <c r="M294" s="90">
        <f t="shared" si="108"/>
        <v>8.1258270000000021E-2</v>
      </c>
      <c r="N294" s="90">
        <f t="shared" si="109"/>
        <v>6.703713E-2</v>
      </c>
      <c r="O294" s="90">
        <f t="shared" si="110"/>
        <v>0.10671814000000002</v>
      </c>
      <c r="P294" s="86"/>
      <c r="Q294" s="90">
        <f t="shared" si="113"/>
        <v>6.8527060000000015E-2</v>
      </c>
      <c r="R294" s="90">
        <f t="shared" ref="R294:S296" si="123">AVERAGE(N292:N294)</f>
        <v>6.2058456666666671E-2</v>
      </c>
      <c r="S294" s="90">
        <f t="shared" si="123"/>
        <v>0.11808201333333335</v>
      </c>
      <c r="T294" s="91"/>
      <c r="U294" s="92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4.5">
      <c r="A295" s="35">
        <v>43586</v>
      </c>
      <c r="B295" s="86">
        <v>0.25096911</v>
      </c>
      <c r="C295" s="87"/>
      <c r="D295" s="86">
        <v>0.29377071999999999</v>
      </c>
      <c r="E295" s="86">
        <v>0.27574495999999998</v>
      </c>
      <c r="F295" s="86">
        <v>0.23614557</v>
      </c>
      <c r="G295" s="86"/>
      <c r="H295" s="86">
        <v>0.19169104000000001</v>
      </c>
      <c r="I295" s="86">
        <v>0.31671542000000003</v>
      </c>
      <c r="J295" s="93"/>
      <c r="K295" s="86">
        <v>3.6000000000000004E-2</v>
      </c>
      <c r="L295" s="89">
        <f t="shared" si="107"/>
        <v>6.9713641666666657</v>
      </c>
      <c r="M295" s="90">
        <f t="shared" si="108"/>
        <v>5.7625149999999986E-2</v>
      </c>
      <c r="N295" s="90">
        <f t="shared" si="109"/>
        <v>3.9599389999999984E-2</v>
      </c>
      <c r="O295" s="90">
        <f t="shared" si="110"/>
        <v>0.12502438000000002</v>
      </c>
      <c r="P295" s="86"/>
      <c r="Q295" s="90">
        <f t="shared" si="113"/>
        <v>6.7111313333333325E-2</v>
      </c>
      <c r="R295" s="90">
        <f t="shared" si="123"/>
        <v>5.8180279999999994E-2</v>
      </c>
      <c r="S295" s="90">
        <f t="shared" si="123"/>
        <v>0.11899895000000001</v>
      </c>
      <c r="T295" s="91"/>
      <c r="U295" s="92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4.5">
      <c r="A296" s="35">
        <v>43617</v>
      </c>
      <c r="B296" s="86">
        <v>0.25157646</v>
      </c>
      <c r="C296" s="87"/>
      <c r="D296" s="86">
        <v>0.30355622999999998</v>
      </c>
      <c r="E296" s="86">
        <v>0.29002853000000001</v>
      </c>
      <c r="F296" s="86">
        <v>0.23391551999999999</v>
      </c>
      <c r="G296" s="86"/>
      <c r="H296" s="86">
        <v>0.1940683</v>
      </c>
      <c r="I296" s="86">
        <v>0.31423166000000002</v>
      </c>
      <c r="J296" s="93"/>
      <c r="K296" s="86">
        <v>3.6000000000000004E-2</v>
      </c>
      <c r="L296" s="89">
        <f t="shared" si="107"/>
        <v>6.9882349999999995</v>
      </c>
      <c r="M296" s="90">
        <f t="shared" si="108"/>
        <v>6.9640709999999995E-2</v>
      </c>
      <c r="N296" s="90">
        <f t="shared" si="109"/>
        <v>5.6113010000000019E-2</v>
      </c>
      <c r="O296" s="90">
        <f t="shared" si="110"/>
        <v>0.12016336000000002</v>
      </c>
      <c r="P296" s="86"/>
      <c r="Q296" s="90">
        <f t="shared" si="113"/>
        <v>6.9508043333333339E-2</v>
      </c>
      <c r="R296" s="90">
        <f t="shared" si="123"/>
        <v>5.4249843333333332E-2</v>
      </c>
      <c r="S296" s="90">
        <f t="shared" si="123"/>
        <v>0.11730196000000002</v>
      </c>
      <c r="T296" s="91"/>
      <c r="U296" s="92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4.5">
      <c r="A297" s="35">
        <v>43647</v>
      </c>
      <c r="B297" s="86">
        <v>0.25232663</v>
      </c>
      <c r="C297" s="87"/>
      <c r="D297" s="86">
        <v>0.2863387</v>
      </c>
      <c r="E297" s="86">
        <v>0.28953099999999998</v>
      </c>
      <c r="F297" s="86">
        <v>0.24588262</v>
      </c>
      <c r="G297" s="86"/>
      <c r="H297" s="86">
        <v>0.20372751</v>
      </c>
      <c r="I297" s="86">
        <v>0.31252751000000001</v>
      </c>
      <c r="J297" s="93"/>
      <c r="K297" s="86">
        <v>3.7000000000000005E-2</v>
      </c>
      <c r="L297" s="89">
        <f t="shared" si="107"/>
        <v>6.819638648648648</v>
      </c>
      <c r="M297" s="90">
        <f t="shared" si="108"/>
        <v>4.0456080000000005E-2</v>
      </c>
      <c r="N297" s="90">
        <f t="shared" si="109"/>
        <v>4.3648379999999987E-2</v>
      </c>
      <c r="O297" s="90">
        <f t="shared" si="110"/>
        <v>0.10880000000000001</v>
      </c>
      <c r="P297" s="86"/>
      <c r="Q297" s="90">
        <f t="shared" si="113"/>
        <v>5.5907313333333326E-2</v>
      </c>
      <c r="R297" s="90">
        <f t="shared" ref="R297:S299" si="124">AVERAGE(N295:N297)</f>
        <v>4.6453593333333328E-2</v>
      </c>
      <c r="S297" s="90">
        <f t="shared" si="124"/>
        <v>0.11799591333333335</v>
      </c>
      <c r="T297" s="91"/>
      <c r="U297" s="92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4.5">
      <c r="A298" s="35">
        <v>43678</v>
      </c>
      <c r="B298" s="86">
        <v>0.25295860999999997</v>
      </c>
      <c r="C298" s="87"/>
      <c r="D298" s="86">
        <v>0.28872100000000001</v>
      </c>
      <c r="E298" s="86">
        <v>0.29089479000000001</v>
      </c>
      <c r="F298" s="86">
        <v>0.23904193000000001</v>
      </c>
      <c r="G298" s="86"/>
      <c r="H298" s="86">
        <v>0.19819719</v>
      </c>
      <c r="I298" s="86">
        <v>0.31401489999999999</v>
      </c>
      <c r="J298" s="93"/>
      <c r="K298" s="86">
        <v>3.6000000000000004E-2</v>
      </c>
      <c r="L298" s="89">
        <f t="shared" si="107"/>
        <v>7.0266280555555536</v>
      </c>
      <c r="M298" s="90">
        <f t="shared" si="108"/>
        <v>4.9679069999999992E-2</v>
      </c>
      <c r="N298" s="90">
        <f t="shared" si="109"/>
        <v>5.1852860000000001E-2</v>
      </c>
      <c r="O298" s="90">
        <f t="shared" si="110"/>
        <v>0.11581770999999999</v>
      </c>
      <c r="P298" s="86"/>
      <c r="Q298" s="90">
        <f t="shared" si="113"/>
        <v>5.325862E-2</v>
      </c>
      <c r="R298" s="90">
        <f t="shared" si="124"/>
        <v>5.0538083333333338E-2</v>
      </c>
      <c r="S298" s="90">
        <f t="shared" si="124"/>
        <v>0.11492702333333334</v>
      </c>
      <c r="T298" s="91"/>
      <c r="U298" s="92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4.5">
      <c r="A299" s="35">
        <v>43709</v>
      </c>
      <c r="B299" s="86">
        <v>0.24278305999999999</v>
      </c>
      <c r="C299" s="87"/>
      <c r="D299" s="86">
        <v>0.2896724</v>
      </c>
      <c r="E299" s="86">
        <v>0.28250303999999998</v>
      </c>
      <c r="F299" s="86">
        <v>0.22616430000000001</v>
      </c>
      <c r="G299" s="86"/>
      <c r="H299" s="86">
        <v>0.19745006000000001</v>
      </c>
      <c r="I299" s="86">
        <v>0.29733921000000002</v>
      </c>
      <c r="J299" s="93"/>
      <c r="K299" s="86">
        <v>3.5000000000000003E-2</v>
      </c>
      <c r="L299" s="89">
        <f t="shared" si="107"/>
        <v>6.9366588571428567</v>
      </c>
      <c r="M299" s="90">
        <f t="shared" si="108"/>
        <v>6.3508099999999984E-2</v>
      </c>
      <c r="N299" s="90">
        <f t="shared" si="109"/>
        <v>5.6338739999999971E-2</v>
      </c>
      <c r="O299" s="90">
        <f t="shared" si="110"/>
        <v>9.988915000000001E-2</v>
      </c>
      <c r="P299" s="86"/>
      <c r="Q299" s="90">
        <f t="shared" si="113"/>
        <v>5.1214416666666658E-2</v>
      </c>
      <c r="R299" s="90">
        <f t="shared" si="124"/>
        <v>5.0613326666666653E-2</v>
      </c>
      <c r="S299" s="90">
        <f t="shared" si="124"/>
        <v>0.10816895333333333</v>
      </c>
      <c r="T299" s="91"/>
      <c r="U299" s="92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4.5">
      <c r="A300" s="35">
        <v>43739</v>
      </c>
      <c r="B300" s="86">
        <v>0.24735687000000001</v>
      </c>
      <c r="C300" s="87"/>
      <c r="D300" s="86">
        <v>0.29866175</v>
      </c>
      <c r="E300" s="86">
        <v>0.28274607000000002</v>
      </c>
      <c r="F300" s="86">
        <v>0.23295957</v>
      </c>
      <c r="G300" s="86"/>
      <c r="H300" s="86">
        <v>0.18759756</v>
      </c>
      <c r="I300" s="86">
        <v>0.31219226</v>
      </c>
      <c r="J300" s="93"/>
      <c r="K300" s="86">
        <v>3.6000000000000004E-2</v>
      </c>
      <c r="L300" s="89">
        <f t="shared" si="107"/>
        <v>6.8710241666666656</v>
      </c>
      <c r="M300" s="90">
        <f t="shared" si="108"/>
        <v>6.5702179999999999E-2</v>
      </c>
      <c r="N300" s="90">
        <f t="shared" si="109"/>
        <v>4.9786500000000011E-2</v>
      </c>
      <c r="O300" s="90">
        <f t="shared" si="110"/>
        <v>0.1245947</v>
      </c>
      <c r="P300" s="86"/>
      <c r="Q300" s="90">
        <f t="shared" si="113"/>
        <v>5.9629783333333325E-2</v>
      </c>
      <c r="R300" s="90">
        <f t="shared" ref="R300:S302" si="125">AVERAGE(N298:N300)</f>
        <v>5.2659366666666658E-2</v>
      </c>
      <c r="S300" s="90">
        <f t="shared" si="125"/>
        <v>0.11343385333333333</v>
      </c>
      <c r="T300" s="91"/>
      <c r="U300" s="92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4.5">
      <c r="A301" s="35">
        <v>43770</v>
      </c>
      <c r="B301" s="86">
        <v>0.25071715999999999</v>
      </c>
      <c r="C301" s="87"/>
      <c r="D301" s="86">
        <v>0.30143955</v>
      </c>
      <c r="E301" s="86">
        <v>0.29421449</v>
      </c>
      <c r="F301" s="86">
        <v>0.22972106</v>
      </c>
      <c r="G301" s="86"/>
      <c r="H301" s="86">
        <v>0.20284250000000001</v>
      </c>
      <c r="I301" s="86">
        <v>0.30380016999999998</v>
      </c>
      <c r="J301" s="93"/>
      <c r="K301" s="86">
        <v>3.6000000000000004E-2</v>
      </c>
      <c r="L301" s="89">
        <f t="shared" si="107"/>
        <v>6.9643655555555544</v>
      </c>
      <c r="M301" s="90">
        <f t="shared" si="108"/>
        <v>7.1718489999999996E-2</v>
      </c>
      <c r="N301" s="90">
        <f t="shared" si="109"/>
        <v>6.449342999999999E-2</v>
      </c>
      <c r="O301" s="90">
        <f t="shared" si="110"/>
        <v>0.10095766999999997</v>
      </c>
      <c r="P301" s="86"/>
      <c r="Q301" s="90">
        <f t="shared" si="113"/>
        <v>6.6976256666666664E-2</v>
      </c>
      <c r="R301" s="90">
        <f t="shared" si="125"/>
        <v>5.6872889999999988E-2</v>
      </c>
      <c r="S301" s="90">
        <f t="shared" si="125"/>
        <v>0.10848050666666666</v>
      </c>
      <c r="T301" s="91"/>
      <c r="U301" s="92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4.5">
      <c r="A302" s="35">
        <v>43800</v>
      </c>
      <c r="B302" s="86">
        <v>0.25379653000000002</v>
      </c>
      <c r="C302" s="87"/>
      <c r="D302" s="86">
        <v>0.29913932999999998</v>
      </c>
      <c r="E302" s="86">
        <v>0.29944483999999999</v>
      </c>
      <c r="F302" s="86">
        <v>0.23449421000000001</v>
      </c>
      <c r="G302" s="86"/>
      <c r="H302" s="86">
        <v>0.21052746999999999</v>
      </c>
      <c r="I302" s="86">
        <v>0.30517375000000002</v>
      </c>
      <c r="J302" s="93"/>
      <c r="K302" s="86">
        <v>3.6000000000000004E-2</v>
      </c>
      <c r="L302" s="89">
        <f t="shared" si="107"/>
        <v>7.0499036111111106</v>
      </c>
      <c r="M302" s="90">
        <f t="shared" si="108"/>
        <v>6.4645119999999973E-2</v>
      </c>
      <c r="N302" s="90">
        <f t="shared" si="109"/>
        <v>6.4950629999999981E-2</v>
      </c>
      <c r="O302" s="90">
        <f t="shared" si="110"/>
        <v>9.4646280000000027E-2</v>
      </c>
      <c r="P302" s="86"/>
      <c r="Q302" s="90">
        <f t="shared" si="113"/>
        <v>6.7355263333333318E-2</v>
      </c>
      <c r="R302" s="90">
        <f t="shared" si="125"/>
        <v>5.9743519999999994E-2</v>
      </c>
      <c r="S302" s="90">
        <f t="shared" si="125"/>
        <v>0.10673288333333335</v>
      </c>
      <c r="T302" s="91"/>
      <c r="U302" s="92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4.5">
      <c r="A303" s="35">
        <v>43831</v>
      </c>
      <c r="B303" s="31">
        <v>0.251</v>
      </c>
      <c r="C303" s="56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3"/>
      <c r="K303" s="86">
        <v>3.6000000000000004E-2</v>
      </c>
      <c r="L303" s="89">
        <f t="shared" si="107"/>
        <v>6.9722222222222214</v>
      </c>
      <c r="M303" s="90">
        <f t="shared" si="108"/>
        <v>8.3999999999999991E-2</v>
      </c>
      <c r="N303" s="90">
        <f t="shared" si="109"/>
        <v>5.999999999999997E-2</v>
      </c>
      <c r="O303" s="90">
        <f t="shared" si="110"/>
        <v>0.10099999999999998</v>
      </c>
      <c r="P303" s="86"/>
      <c r="Q303" s="90">
        <f t="shared" si="113"/>
        <v>7.3454536666666653E-2</v>
      </c>
      <c r="R303" s="90">
        <f t="shared" ref="R303:S305" si="126">AVERAGE(N301:N303)</f>
        <v>6.3148019999999985E-2</v>
      </c>
      <c r="S303" s="90">
        <f t="shared" si="126"/>
        <v>9.8867983333333312E-2</v>
      </c>
      <c r="T303" s="91"/>
      <c r="U303" s="92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4.5">
      <c r="A304" s="35">
        <v>43862</v>
      </c>
      <c r="B304" s="31">
        <v>0.25600000000000001</v>
      </c>
      <c r="C304" s="56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3"/>
      <c r="K304" s="86">
        <v>3.5000000000000003E-2</v>
      </c>
      <c r="L304" s="89">
        <f t="shared" si="107"/>
        <v>7.3142857142857141</v>
      </c>
      <c r="M304" s="90">
        <f t="shared" si="108"/>
        <v>7.3000000000000009E-2</v>
      </c>
      <c r="N304" s="90">
        <f t="shared" si="109"/>
        <v>6.6000000000000003E-2</v>
      </c>
      <c r="O304" s="90">
        <f t="shared" si="110"/>
        <v>0.10600000000000001</v>
      </c>
      <c r="P304" s="86"/>
      <c r="Q304" s="90">
        <f t="shared" si="113"/>
        <v>7.3881706666666658E-2</v>
      </c>
      <c r="R304" s="90">
        <f t="shared" si="126"/>
        <v>6.3650209999999985E-2</v>
      </c>
      <c r="S304" s="90">
        <f t="shared" si="126"/>
        <v>0.10054876000000001</v>
      </c>
      <c r="T304" s="91"/>
      <c r="U304" s="92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4.5">
      <c r="A305" s="35">
        <v>43891</v>
      </c>
      <c r="B305" s="31">
        <v>0.26300000000000001</v>
      </c>
      <c r="C305" s="56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3"/>
      <c r="K305" s="86">
        <v>4.4000000000000004E-2</v>
      </c>
      <c r="L305" s="89">
        <f t="shared" si="107"/>
        <v>5.9772727272727266</v>
      </c>
      <c r="M305" s="90">
        <f t="shared" si="108"/>
        <v>6.0999999999999999E-2</v>
      </c>
      <c r="N305" s="90">
        <f t="shared" si="109"/>
        <v>6.5000000000000002E-2</v>
      </c>
      <c r="O305" s="90">
        <f t="shared" si="110"/>
        <v>0.10500000000000001</v>
      </c>
      <c r="P305" s="86"/>
      <c r="Q305" s="90">
        <f t="shared" si="113"/>
        <v>7.2666666666666671E-2</v>
      </c>
      <c r="R305" s="90">
        <f t="shared" si="126"/>
        <v>6.3666666666666663E-2</v>
      </c>
      <c r="S305" s="90">
        <f t="shared" si="126"/>
        <v>0.104</v>
      </c>
      <c r="T305" s="91"/>
      <c r="U305" s="92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4.5">
      <c r="A306" s="35">
        <v>43922</v>
      </c>
      <c r="B306" s="31">
        <v>0.34200000000000003</v>
      </c>
      <c r="C306" s="56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3"/>
      <c r="K306" s="86">
        <v>0.14800000000000002</v>
      </c>
      <c r="L306" s="89">
        <f t="shared" si="107"/>
        <v>2.3108108108108105</v>
      </c>
      <c r="M306" s="90">
        <f t="shared" si="108"/>
        <v>5.6999999999999995E-2</v>
      </c>
      <c r="N306" s="90">
        <f t="shared" si="109"/>
        <v>8.6000000000000021E-2</v>
      </c>
      <c r="O306" s="90">
        <f t="shared" si="110"/>
        <v>0.10700000000000004</v>
      </c>
      <c r="P306" s="86"/>
      <c r="Q306" s="90">
        <f t="shared" si="113"/>
        <v>6.3666666666666663E-2</v>
      </c>
      <c r="R306" s="90">
        <f t="shared" ref="R306:S308" si="127">AVERAGE(N304:N306)</f>
        <v>7.2333333333333347E-2</v>
      </c>
      <c r="S306" s="90">
        <f t="shared" si="127"/>
        <v>0.10600000000000002</v>
      </c>
      <c r="T306" s="91"/>
      <c r="U306" s="92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4.5">
      <c r="A307" s="35">
        <v>43952</v>
      </c>
      <c r="B307" s="31">
        <v>0.32900000000000001</v>
      </c>
      <c r="C307" s="56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3"/>
      <c r="K307" s="86">
        <v>0.13200000000000001</v>
      </c>
      <c r="L307" s="89">
        <f t="shared" si="107"/>
        <v>2.4924242424242422</v>
      </c>
      <c r="M307" s="90">
        <f t="shared" si="108"/>
        <v>8.4000000000000019E-2</v>
      </c>
      <c r="N307" s="90">
        <f t="shared" si="109"/>
        <v>9.600000000000003E-2</v>
      </c>
      <c r="O307" s="90">
        <f t="shared" si="110"/>
        <v>0.12</v>
      </c>
      <c r="P307" s="86"/>
      <c r="Q307" s="90">
        <f t="shared" si="113"/>
        <v>6.7333333333333342E-2</v>
      </c>
      <c r="R307" s="90">
        <f t="shared" si="127"/>
        <v>8.2333333333333356E-2</v>
      </c>
      <c r="S307" s="90">
        <f t="shared" si="127"/>
        <v>0.11066666666666669</v>
      </c>
      <c r="T307" s="91"/>
      <c r="U307" s="92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4.5">
      <c r="A308" s="35">
        <v>43983</v>
      </c>
      <c r="B308" s="31">
        <v>0.314</v>
      </c>
      <c r="C308" s="56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3"/>
      <c r="K308" s="86">
        <v>0.11</v>
      </c>
      <c r="L308" s="89">
        <f t="shared" si="107"/>
        <v>2.8545454545454545</v>
      </c>
      <c r="M308" s="90">
        <f t="shared" si="108"/>
        <v>7.8000000000000014E-2</v>
      </c>
      <c r="N308" s="90">
        <f t="shared" si="109"/>
        <v>7.7000000000000013E-2</v>
      </c>
      <c r="O308" s="90">
        <f t="shared" si="110"/>
        <v>9.7999999999999976E-2</v>
      </c>
      <c r="P308" s="86"/>
      <c r="Q308" s="90">
        <f t="shared" si="113"/>
        <v>7.3000000000000009E-2</v>
      </c>
      <c r="R308" s="90">
        <f t="shared" si="127"/>
        <v>8.6333333333333359E-2</v>
      </c>
      <c r="S308" s="90">
        <f t="shared" si="127"/>
        <v>0.10833333333333334</v>
      </c>
      <c r="T308" s="91"/>
      <c r="U308" s="92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4.5">
      <c r="A309" s="35">
        <v>44013</v>
      </c>
      <c r="B309" s="31">
        <v>0.30299999999999999</v>
      </c>
      <c r="C309" s="56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3"/>
      <c r="K309" s="86">
        <v>0.10199999999999999</v>
      </c>
      <c r="L309" s="89">
        <f t="shared" si="107"/>
        <v>2.9705882352941178</v>
      </c>
      <c r="M309" s="90">
        <f t="shared" si="108"/>
        <v>7.0999999999999952E-2</v>
      </c>
      <c r="N309" s="90">
        <f t="shared" si="109"/>
        <v>9.099999999999997E-2</v>
      </c>
      <c r="O309" s="90">
        <f t="shared" si="110"/>
        <v>9.4999999999999973E-2</v>
      </c>
      <c r="P309" s="86"/>
      <c r="Q309" s="90">
        <f t="shared" si="113"/>
        <v>7.7666666666666662E-2</v>
      </c>
      <c r="R309" s="90">
        <f t="shared" ref="R309:S311" si="128">AVERAGE(N307:N309)</f>
        <v>8.8000000000000009E-2</v>
      </c>
      <c r="S309" s="90">
        <f t="shared" si="128"/>
        <v>0.10433333333333332</v>
      </c>
      <c r="T309" s="91"/>
      <c r="U309" s="92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4.5">
      <c r="A310" s="43">
        <v>44044</v>
      </c>
      <c r="B310" s="31">
        <v>0.28799999999999998</v>
      </c>
      <c r="C310" s="56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3"/>
      <c r="K310" s="86">
        <v>8.4000000000000005E-2</v>
      </c>
      <c r="L310" s="89">
        <f t="shared" si="107"/>
        <v>3.4285714285714279</v>
      </c>
      <c r="M310" s="90">
        <f t="shared" si="108"/>
        <v>0.10299999999999998</v>
      </c>
      <c r="N310" s="90">
        <f t="shared" si="109"/>
        <v>9.2999999999999972E-2</v>
      </c>
      <c r="O310" s="90">
        <f t="shared" si="110"/>
        <v>9.3000000000000027E-2</v>
      </c>
      <c r="P310" s="86"/>
      <c r="Q310" s="90">
        <f t="shared" si="113"/>
        <v>8.3999999999999977E-2</v>
      </c>
      <c r="R310" s="90">
        <f t="shared" si="128"/>
        <v>8.699999999999998E-2</v>
      </c>
      <c r="S310" s="90">
        <f t="shared" si="128"/>
        <v>9.5333333333333325E-2</v>
      </c>
      <c r="T310" s="91"/>
      <c r="U310" s="92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4.5">
      <c r="A311" s="43">
        <v>44075</v>
      </c>
      <c r="B311" s="31">
        <v>0.28799999999999998</v>
      </c>
      <c r="C311" s="56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3"/>
      <c r="K311" s="86">
        <v>7.8E-2</v>
      </c>
      <c r="L311" s="89">
        <f t="shared" si="107"/>
        <v>3.6923076923076921</v>
      </c>
      <c r="M311" s="90">
        <f t="shared" si="108"/>
        <v>7.7000000000000013E-2</v>
      </c>
      <c r="N311" s="90">
        <f t="shared" si="109"/>
        <v>8.5999999999999965E-2</v>
      </c>
      <c r="O311" s="90">
        <f t="shared" si="110"/>
        <v>8.6000000000000021E-2</v>
      </c>
      <c r="P311" s="86"/>
      <c r="Q311" s="90">
        <f t="shared" si="113"/>
        <v>8.3666666666666653E-2</v>
      </c>
      <c r="R311" s="90">
        <f t="shared" si="128"/>
        <v>8.9999999999999969E-2</v>
      </c>
      <c r="S311" s="90">
        <f t="shared" si="128"/>
        <v>9.1333333333333336E-2</v>
      </c>
      <c r="T311" s="91"/>
      <c r="U311" s="92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4.5">
      <c r="A312" s="43">
        <v>44105</v>
      </c>
      <c r="B312" s="31">
        <v>0.27600000000000002</v>
      </c>
      <c r="C312" s="56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3"/>
      <c r="K312" s="86">
        <v>6.9000000000000006E-2</v>
      </c>
      <c r="L312" s="89">
        <f t="shared" si="107"/>
        <v>4</v>
      </c>
      <c r="M312" s="90">
        <f t="shared" si="108"/>
        <v>8.500000000000002E-2</v>
      </c>
      <c r="N312" s="90">
        <f t="shared" si="109"/>
        <v>9.1000000000000025E-2</v>
      </c>
      <c r="O312" s="90">
        <f t="shared" si="110"/>
        <v>9.7000000000000003E-2</v>
      </c>
      <c r="P312" s="86"/>
      <c r="Q312" s="90">
        <f t="shared" si="113"/>
        <v>8.8333333333333333E-2</v>
      </c>
      <c r="R312" s="90">
        <f t="shared" ref="R312:S314" si="129">AVERAGE(N310:N312)</f>
        <v>8.9999999999999983E-2</v>
      </c>
      <c r="S312" s="90">
        <f t="shared" si="129"/>
        <v>9.2000000000000012E-2</v>
      </c>
      <c r="T312" s="91"/>
      <c r="U312" s="92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4.5">
      <c r="A313" s="43">
        <v>44136</v>
      </c>
      <c r="B313" s="31">
        <v>0.27800000000000002</v>
      </c>
      <c r="C313" s="56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3"/>
      <c r="K313" s="86">
        <v>6.7000000000000004E-2</v>
      </c>
      <c r="L313" s="89">
        <f t="shared" si="107"/>
        <v>4.1492537313432836</v>
      </c>
      <c r="M313" s="90">
        <f t="shared" si="108"/>
        <v>6.6000000000000003E-2</v>
      </c>
      <c r="N313" s="90">
        <f t="shared" si="109"/>
        <v>0.06</v>
      </c>
      <c r="O313" s="90">
        <f t="shared" si="110"/>
        <v>0.10400000000000001</v>
      </c>
      <c r="P313" s="86"/>
      <c r="Q313" s="90">
        <f t="shared" si="113"/>
        <v>7.6000000000000012E-2</v>
      </c>
      <c r="R313" s="90">
        <f t="shared" si="129"/>
        <v>7.9000000000000001E-2</v>
      </c>
      <c r="S313" s="90">
        <f t="shared" si="129"/>
        <v>9.5666666666666678E-2</v>
      </c>
      <c r="T313" s="91"/>
      <c r="U313" s="92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4.5">
      <c r="A314" s="43">
        <v>44166</v>
      </c>
      <c r="B314" s="31">
        <v>0.27100000000000002</v>
      </c>
      <c r="C314" s="56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3"/>
      <c r="K314" s="86">
        <v>6.7000000000000004E-2</v>
      </c>
      <c r="L314" s="89">
        <f t="shared" si="107"/>
        <v>4.044776119402985</v>
      </c>
      <c r="M314" s="90">
        <f t="shared" si="108"/>
        <v>7.9000000000000015E-2</v>
      </c>
      <c r="N314" s="90">
        <f t="shared" si="109"/>
        <v>8.8000000000000023E-2</v>
      </c>
      <c r="O314" s="90">
        <f t="shared" si="110"/>
        <v>9.5000000000000001E-2</v>
      </c>
      <c r="P314" s="86"/>
      <c r="Q314" s="90">
        <f t="shared" si="113"/>
        <v>7.6666666666666675E-2</v>
      </c>
      <c r="R314" s="90">
        <f t="shared" si="129"/>
        <v>7.9666666666666677E-2</v>
      </c>
      <c r="S314" s="90">
        <f t="shared" si="129"/>
        <v>9.866666666666668E-2</v>
      </c>
      <c r="T314" s="91"/>
      <c r="U314" s="92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4.5">
      <c r="A315" s="43">
        <v>44197</v>
      </c>
      <c r="B315" s="31">
        <v>0.26700000000000002</v>
      </c>
      <c r="C315" s="86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3"/>
      <c r="K315" s="86">
        <v>6.4000000000000001E-2</v>
      </c>
      <c r="L315" s="89">
        <f t="shared" si="107"/>
        <v>4.171875</v>
      </c>
      <c r="M315" s="90">
        <f t="shared" si="108"/>
        <v>8.6000000000000021E-2</v>
      </c>
      <c r="N315" s="90">
        <f t="shared" si="109"/>
        <v>7.5000000000000011E-2</v>
      </c>
      <c r="O315" s="90">
        <f t="shared" si="110"/>
        <v>8.4999999999999992E-2</v>
      </c>
      <c r="P315" s="86"/>
      <c r="Q315" s="90">
        <f t="shared" si="113"/>
        <v>7.7000000000000013E-2</v>
      </c>
      <c r="R315" s="90">
        <f t="shared" ref="R315:S317" si="130">AVERAGE(N313:N315)</f>
        <v>7.4333333333333348E-2</v>
      </c>
      <c r="S315" s="90">
        <f t="shared" si="130"/>
        <v>9.4666666666666677E-2</v>
      </c>
      <c r="T315" s="91"/>
      <c r="U315" s="92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4.5">
      <c r="A316" s="43">
        <v>44228</v>
      </c>
      <c r="B316" s="31">
        <v>0.27100000000000002</v>
      </c>
      <c r="C316" s="86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3"/>
      <c r="K316" s="86">
        <v>6.2E-2</v>
      </c>
      <c r="L316" s="89">
        <f t="shared" si="107"/>
        <v>4.370967741935484</v>
      </c>
      <c r="M316" s="90">
        <f t="shared" si="108"/>
        <v>7.2000000000000008E-2</v>
      </c>
      <c r="N316" s="90">
        <f t="shared" si="109"/>
        <v>8.1000000000000016E-2</v>
      </c>
      <c r="O316" s="90">
        <f t="shared" si="110"/>
        <v>9.7000000000000003E-2</v>
      </c>
      <c r="P316" s="86"/>
      <c r="Q316" s="90">
        <f t="shared" si="113"/>
        <v>7.9000000000000015E-2</v>
      </c>
      <c r="R316" s="90">
        <f t="shared" si="130"/>
        <v>8.1333333333333355E-2</v>
      </c>
      <c r="S316" s="90">
        <f t="shared" si="130"/>
        <v>9.2333333333333337E-2</v>
      </c>
      <c r="T316" s="91"/>
      <c r="U316" s="92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4.5">
      <c r="A317" s="43">
        <v>44256</v>
      </c>
      <c r="B317" s="31">
        <v>0.26300000000000001</v>
      </c>
      <c r="C317" s="86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3"/>
      <c r="K317" s="86">
        <v>6.0999999999999999E-2</v>
      </c>
      <c r="L317" s="89">
        <f t="shared" si="107"/>
        <v>4.3114754098360661</v>
      </c>
      <c r="M317" s="90">
        <f t="shared" si="108"/>
        <v>9.4000000000000028E-2</v>
      </c>
      <c r="N317" s="90">
        <f t="shared" si="109"/>
        <v>5.7999999999999996E-2</v>
      </c>
      <c r="O317" s="90">
        <f t="shared" si="110"/>
        <v>9.0999999999999998E-2</v>
      </c>
      <c r="P317" s="86"/>
      <c r="Q317" s="90">
        <f t="shared" si="113"/>
        <v>8.4000000000000019E-2</v>
      </c>
      <c r="R317" s="90">
        <f t="shared" si="130"/>
        <v>7.1333333333333346E-2</v>
      </c>
      <c r="S317" s="90">
        <f t="shared" si="130"/>
        <v>9.1000000000000011E-2</v>
      </c>
      <c r="T317" s="91"/>
      <c r="U317" s="92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4.5">
      <c r="A318" s="43">
        <v>44287</v>
      </c>
      <c r="B318" s="31">
        <v>0.252</v>
      </c>
      <c r="C318" s="86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3"/>
      <c r="K318" s="86">
        <v>6.0999999999999999E-2</v>
      </c>
      <c r="L318" s="89">
        <f t="shared" si="107"/>
        <v>4.1311475409836067</v>
      </c>
      <c r="M318" s="90">
        <f t="shared" si="108"/>
        <v>6.1999999999999972E-2</v>
      </c>
      <c r="N318" s="90">
        <f t="shared" si="109"/>
        <v>5.8999999999999969E-2</v>
      </c>
      <c r="O318" s="90">
        <f t="shared" si="110"/>
        <v>8.8999999999999996E-2</v>
      </c>
      <c r="P318" s="86"/>
      <c r="Q318" s="90">
        <f t="shared" si="113"/>
        <v>7.5999999999999998E-2</v>
      </c>
      <c r="R318" s="90">
        <f t="shared" ref="R318:S320" si="131">AVERAGE(N316:N318)</f>
        <v>6.5999999999999989E-2</v>
      </c>
      <c r="S318" s="90">
        <f t="shared" si="131"/>
        <v>9.2333333333333337E-2</v>
      </c>
      <c r="T318" s="91"/>
      <c r="U318" s="92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4.5">
      <c r="A319" s="43">
        <v>44317</v>
      </c>
      <c r="B319" s="31">
        <v>0.25700000000000001</v>
      </c>
      <c r="C319" s="86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3"/>
      <c r="K319" s="86">
        <v>5.7999999999999996E-2</v>
      </c>
      <c r="L319" s="89">
        <f t="shared" si="107"/>
        <v>4.431034482758621</v>
      </c>
      <c r="M319" s="90">
        <f t="shared" si="108"/>
        <v>6.2E-2</v>
      </c>
      <c r="N319" s="90">
        <f t="shared" si="109"/>
        <v>4.6999999999999986E-2</v>
      </c>
      <c r="O319" s="90">
        <f t="shared" si="110"/>
        <v>9.0999999999999998E-2</v>
      </c>
      <c r="P319" s="86"/>
      <c r="Q319" s="90">
        <f t="shared" si="113"/>
        <v>7.2666666666666671E-2</v>
      </c>
      <c r="R319" s="90">
        <f t="shared" si="131"/>
        <v>5.4666666666666648E-2</v>
      </c>
      <c r="S319" s="90">
        <f t="shared" si="131"/>
        <v>9.0333333333333335E-2</v>
      </c>
      <c r="T319" s="91"/>
      <c r="U319" s="92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4.5">
      <c r="A320" s="43">
        <v>44348</v>
      </c>
      <c r="B320" s="31">
        <v>0.253</v>
      </c>
      <c r="C320" s="86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3"/>
      <c r="K320" s="86">
        <v>5.9000000000000004E-2</v>
      </c>
      <c r="L320" s="89">
        <f t="shared" si="107"/>
        <v>4.2881355932203391</v>
      </c>
      <c r="M320" s="90">
        <f t="shared" si="108"/>
        <v>7.4999999999999983E-2</v>
      </c>
      <c r="N320" s="90">
        <f t="shared" si="109"/>
        <v>6.5999999999999975E-2</v>
      </c>
      <c r="O320" s="90">
        <f t="shared" si="110"/>
        <v>0.1</v>
      </c>
      <c r="P320" s="86"/>
      <c r="Q320" s="90">
        <f t="shared" si="113"/>
        <v>6.6333333333333314E-2</v>
      </c>
      <c r="R320" s="90">
        <f t="shared" si="131"/>
        <v>5.7333333333333313E-2</v>
      </c>
      <c r="S320" s="90">
        <f t="shared" si="131"/>
        <v>9.3333333333333338E-2</v>
      </c>
      <c r="T320" s="91"/>
      <c r="U320" s="92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4.5">
      <c r="A321" s="43">
        <v>44378</v>
      </c>
      <c r="B321" s="31">
        <v>0.251</v>
      </c>
      <c r="C321" s="86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6"/>
      <c r="K321" s="86">
        <v>5.4000000000000006E-2</v>
      </c>
      <c r="L321" s="89">
        <f t="shared" si="107"/>
        <v>4.6481481481481479</v>
      </c>
      <c r="M321" s="90">
        <f t="shared" si="108"/>
        <v>7.1000000000000008E-2</v>
      </c>
      <c r="N321" s="90">
        <f t="shared" si="109"/>
        <v>3.400000000000003E-2</v>
      </c>
      <c r="O321" s="90">
        <f t="shared" si="110"/>
        <v>8.8999999999999996E-2</v>
      </c>
      <c r="P321" s="86"/>
      <c r="Q321" s="90">
        <f t="shared" si="113"/>
        <v>6.933333333333333E-2</v>
      </c>
      <c r="R321" s="90">
        <f t="shared" ref="R321:S323" si="132">AVERAGE(N319:N321)</f>
        <v>4.8999999999999995E-2</v>
      </c>
      <c r="S321" s="90">
        <f t="shared" si="132"/>
        <v>9.3333333333333338E-2</v>
      </c>
      <c r="T321" s="91"/>
      <c r="U321" s="92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4.5">
      <c r="A322" s="43">
        <v>44409</v>
      </c>
      <c r="B322" s="31">
        <v>0.248</v>
      </c>
      <c r="C322" s="86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6"/>
      <c r="K322" s="86">
        <v>5.0999999999999997E-2</v>
      </c>
      <c r="L322" s="89">
        <f t="shared" si="107"/>
        <v>4.8627450980392162</v>
      </c>
      <c r="M322" s="90">
        <f t="shared" si="108"/>
        <v>6.8999999999999978E-2</v>
      </c>
      <c r="N322" s="90">
        <f t="shared" si="109"/>
        <v>4.200000000000001E-2</v>
      </c>
      <c r="O322" s="90">
        <f t="shared" si="110"/>
        <v>0.10299999999999998</v>
      </c>
      <c r="P322" s="86"/>
      <c r="Q322" s="90">
        <f t="shared" si="113"/>
        <v>7.1666666666666656E-2</v>
      </c>
      <c r="R322" s="90">
        <f t="shared" si="132"/>
        <v>4.7333333333333338E-2</v>
      </c>
      <c r="S322" s="90">
        <f t="shared" si="132"/>
        <v>9.7333333333333327E-2</v>
      </c>
      <c r="T322" s="91"/>
      <c r="U322" s="92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4.5">
      <c r="A323" s="35">
        <v>44440</v>
      </c>
      <c r="B323" s="31">
        <v>0.247</v>
      </c>
      <c r="C323" s="86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6"/>
      <c r="K323" s="86">
        <v>4.7E-2</v>
      </c>
      <c r="L323" s="89">
        <f t="shared" ref="L323:L368" si="133">B323/K323</f>
        <v>5.2553191489361701</v>
      </c>
      <c r="M323" s="90">
        <f t="shared" ref="M323:M361" si="134">D323-F323</f>
        <v>6.2999999999999973E-2</v>
      </c>
      <c r="N323" s="90">
        <f t="shared" si="109"/>
        <v>6.6999999999999976E-2</v>
      </c>
      <c r="O323" s="90">
        <f t="shared" si="110"/>
        <v>8.8999999999999996E-2</v>
      </c>
      <c r="P323" s="86"/>
      <c r="Q323" s="90">
        <f t="shared" si="113"/>
        <v>6.7666666666666653E-2</v>
      </c>
      <c r="R323" s="90">
        <f t="shared" si="132"/>
        <v>4.766666666666667E-2</v>
      </c>
      <c r="S323" s="90">
        <f t="shared" si="132"/>
        <v>9.3666666666666662E-2</v>
      </c>
      <c r="T323" s="91"/>
      <c r="U323" s="92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4.5">
      <c r="A324" s="35">
        <v>44470</v>
      </c>
      <c r="B324" s="31">
        <v>0.24</v>
      </c>
      <c r="C324" s="86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6"/>
      <c r="K324" s="86">
        <v>4.4999999999999998E-2</v>
      </c>
      <c r="L324" s="89">
        <f t="shared" si="133"/>
        <v>5.333333333333333</v>
      </c>
      <c r="M324" s="90">
        <f t="shared" si="134"/>
        <v>4.6000000000000013E-2</v>
      </c>
      <c r="N324" s="90">
        <f t="shared" ref="N324:N342" si="135">E324-F324</f>
        <v>5.0000000000000017E-2</v>
      </c>
      <c r="O324" s="90">
        <f t="shared" ref="O324:O342" si="136">I324-H324</f>
        <v>0.10199999999999998</v>
      </c>
      <c r="P324" s="86"/>
      <c r="Q324" s="90">
        <f t="shared" si="113"/>
        <v>5.9333333333333321E-2</v>
      </c>
      <c r="R324" s="90">
        <f t="shared" ref="R324:S326" si="137">AVERAGE(N322:N324)</f>
        <v>5.2999999999999999E-2</v>
      </c>
      <c r="S324" s="90">
        <f t="shared" si="137"/>
        <v>9.7999999999999976E-2</v>
      </c>
      <c r="T324" s="91"/>
      <c r="U324" s="92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4.5">
      <c r="A325" s="35">
        <v>44501</v>
      </c>
      <c r="B325" s="31">
        <v>0.245</v>
      </c>
      <c r="C325" s="86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6"/>
      <c r="K325" s="86">
        <v>4.0999999999999995E-2</v>
      </c>
      <c r="L325" s="89">
        <f t="shared" si="133"/>
        <v>5.9756097560975618</v>
      </c>
      <c r="M325" s="90">
        <f t="shared" si="134"/>
        <v>5.7999999999999968E-2</v>
      </c>
      <c r="N325" s="90">
        <f t="shared" si="135"/>
        <v>6.3999999999999974E-2</v>
      </c>
      <c r="O325" s="90">
        <f t="shared" si="136"/>
        <v>0.10199999999999998</v>
      </c>
      <c r="P325" s="86"/>
      <c r="Q325" s="90">
        <f t="shared" si="113"/>
        <v>5.5666666666666649E-2</v>
      </c>
      <c r="R325" s="90">
        <f t="shared" si="137"/>
        <v>6.0333333333333322E-2</v>
      </c>
      <c r="S325" s="90">
        <f t="shared" si="137"/>
        <v>9.7666666666666638E-2</v>
      </c>
      <c r="T325" s="91"/>
      <c r="U325" s="92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4.5">
      <c r="A326" s="35">
        <v>44531</v>
      </c>
      <c r="B326" s="31">
        <v>0.23899999999999999</v>
      </c>
      <c r="C326" s="86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4"/>
      <c r="K326" s="86">
        <v>3.9E-2</v>
      </c>
      <c r="L326" s="89">
        <f t="shared" si="133"/>
        <v>6.1282051282051277</v>
      </c>
      <c r="M326" s="90">
        <f t="shared" si="134"/>
        <v>6.0000000000000026E-2</v>
      </c>
      <c r="N326" s="90">
        <f t="shared" si="135"/>
        <v>6.4999999999999974E-2</v>
      </c>
      <c r="O326" s="90">
        <f t="shared" si="136"/>
        <v>0.10399999999999998</v>
      </c>
      <c r="P326" s="86"/>
      <c r="Q326" s="90">
        <f t="shared" si="113"/>
        <v>5.4666666666666669E-2</v>
      </c>
      <c r="R326" s="90">
        <f t="shared" si="137"/>
        <v>5.9666666666666653E-2</v>
      </c>
      <c r="S326" s="90">
        <f t="shared" si="137"/>
        <v>0.10266666666666664</v>
      </c>
      <c r="T326" s="91"/>
      <c r="U326" s="92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4.5">
      <c r="A327" s="35">
        <v>44562</v>
      </c>
      <c r="B327" s="31">
        <v>0.23499999999999999</v>
      </c>
      <c r="C327" s="86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4"/>
      <c r="K327" s="86">
        <v>0.04</v>
      </c>
      <c r="L327" s="89">
        <f t="shared" si="133"/>
        <v>5.8749999999999991</v>
      </c>
      <c r="M327" s="90">
        <f t="shared" si="134"/>
        <v>4.4000000000000011E-2</v>
      </c>
      <c r="N327" s="90">
        <f t="shared" si="135"/>
        <v>4.1000000000000009E-2</v>
      </c>
      <c r="O327" s="90">
        <f t="shared" si="136"/>
        <v>0.10099999999999998</v>
      </c>
      <c r="P327" s="86"/>
      <c r="Q327" s="90">
        <f t="shared" si="113"/>
        <v>5.3999999999999999E-2</v>
      </c>
      <c r="R327" s="90">
        <f t="shared" ref="R327:S329" si="138">AVERAGE(N325:N327)</f>
        <v>5.666666666666665E-2</v>
      </c>
      <c r="S327" s="90">
        <f t="shared" si="138"/>
        <v>0.10233333333333332</v>
      </c>
      <c r="T327" s="91"/>
      <c r="U327" s="92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4.5">
      <c r="A328" s="35">
        <v>44593</v>
      </c>
      <c r="B328" s="31">
        <v>0.23300000000000001</v>
      </c>
      <c r="C328" s="86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4"/>
      <c r="K328" s="86">
        <v>3.9E-2</v>
      </c>
      <c r="L328" s="89">
        <f t="shared" si="133"/>
        <v>5.9743589743589745</v>
      </c>
      <c r="M328" s="90">
        <f t="shared" si="134"/>
        <v>5.2000000000000018E-2</v>
      </c>
      <c r="N328" s="90">
        <f t="shared" si="135"/>
        <v>3.1E-2</v>
      </c>
      <c r="O328" s="90">
        <f t="shared" si="136"/>
        <v>9.4999999999999973E-2</v>
      </c>
      <c r="P328" s="86"/>
      <c r="Q328" s="90">
        <f t="shared" si="113"/>
        <v>5.2000000000000018E-2</v>
      </c>
      <c r="R328" s="90">
        <f t="shared" si="138"/>
        <v>4.5666666666666661E-2</v>
      </c>
      <c r="S328" s="90">
        <f t="shared" si="138"/>
        <v>9.9999999999999978E-2</v>
      </c>
      <c r="T328" s="91"/>
      <c r="U328" s="92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4.5">
      <c r="A329" s="35">
        <v>44621</v>
      </c>
      <c r="B329" s="31">
        <v>0.24299999999999999</v>
      </c>
      <c r="C329" s="86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4"/>
      <c r="K329" s="86">
        <v>3.7000000000000005E-2</v>
      </c>
      <c r="L329" s="89">
        <f t="shared" si="133"/>
        <v>6.5675675675675667</v>
      </c>
      <c r="M329" s="90">
        <f t="shared" si="134"/>
        <v>6.3999999999999974E-2</v>
      </c>
      <c r="N329" s="90">
        <f t="shared" si="135"/>
        <v>5.7999999999999968E-2</v>
      </c>
      <c r="O329" s="90">
        <f t="shared" si="136"/>
        <v>9.9999999999999978E-2</v>
      </c>
      <c r="P329" s="86"/>
      <c r="Q329" s="90">
        <f t="shared" ref="Q329:Q345" si="139">AVERAGE(M327:M329)</f>
        <v>5.3333333333333337E-2</v>
      </c>
      <c r="R329" s="90">
        <f t="shared" si="138"/>
        <v>4.3333333333333328E-2</v>
      </c>
      <c r="S329" s="90">
        <f t="shared" si="138"/>
        <v>9.8666666666666639E-2</v>
      </c>
      <c r="T329" s="91"/>
      <c r="U329" s="92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4.5">
      <c r="A330" s="35">
        <v>44652</v>
      </c>
      <c r="B330" s="31">
        <v>0.23599999999999999</v>
      </c>
      <c r="C330" s="86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4"/>
      <c r="K330" s="86">
        <v>3.7000000000000005E-2</v>
      </c>
      <c r="L330" s="89">
        <f t="shared" si="133"/>
        <v>6.3783783783783772</v>
      </c>
      <c r="M330" s="90">
        <f t="shared" si="134"/>
        <v>5.2000000000000018E-2</v>
      </c>
      <c r="N330" s="90">
        <f t="shared" si="135"/>
        <v>3.7000000000000005E-2</v>
      </c>
      <c r="O330" s="90">
        <f t="shared" si="136"/>
        <v>9.8999999999999977E-2</v>
      </c>
      <c r="P330" s="86"/>
      <c r="Q330" s="90">
        <f t="shared" si="139"/>
        <v>5.6000000000000001E-2</v>
      </c>
      <c r="R330" s="90">
        <f t="shared" ref="R330:S332" si="140">AVERAGE(N328:N330)</f>
        <v>4.1999999999999989E-2</v>
      </c>
      <c r="S330" s="90">
        <f t="shared" si="140"/>
        <v>9.7999999999999976E-2</v>
      </c>
      <c r="T330" s="91"/>
      <c r="U330" s="92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4.5">
      <c r="A331" s="35">
        <v>44682</v>
      </c>
      <c r="B331" s="31">
        <v>0.23599999999999999</v>
      </c>
      <c r="C331" s="86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4"/>
      <c r="K331" s="86">
        <v>3.6000000000000004E-2</v>
      </c>
      <c r="L331" s="89">
        <f t="shared" si="133"/>
        <v>6.5555555555555545</v>
      </c>
      <c r="M331" s="90">
        <f t="shared" si="134"/>
        <v>4.0000000000000008E-2</v>
      </c>
      <c r="N331" s="90">
        <f t="shared" si="135"/>
        <v>5.7000000000000023E-2</v>
      </c>
      <c r="O331" s="90">
        <f t="shared" si="136"/>
        <v>8.500000000000002E-2</v>
      </c>
      <c r="P331" s="86"/>
      <c r="Q331" s="90">
        <f t="shared" si="139"/>
        <v>5.1999999999999998E-2</v>
      </c>
      <c r="R331" s="90">
        <f t="shared" si="140"/>
        <v>5.0666666666666665E-2</v>
      </c>
      <c r="S331" s="90">
        <f t="shared" si="140"/>
        <v>9.4666666666666663E-2</v>
      </c>
      <c r="T331" s="91"/>
      <c r="U331" s="92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4.5">
      <c r="A332" s="35">
        <v>44713</v>
      </c>
      <c r="B332" s="31">
        <v>0.22500000000000001</v>
      </c>
      <c r="C332" s="86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4"/>
      <c r="K332" s="86">
        <v>3.6000000000000004E-2</v>
      </c>
      <c r="L332" s="89">
        <f t="shared" si="133"/>
        <v>6.2499999999999991</v>
      </c>
      <c r="M332" s="90">
        <f t="shared" si="134"/>
        <v>4.9000000000000016E-2</v>
      </c>
      <c r="N332" s="90">
        <f t="shared" si="135"/>
        <v>4.8000000000000015E-2</v>
      </c>
      <c r="O332" s="90">
        <f t="shared" si="136"/>
        <v>9.4000000000000028E-2</v>
      </c>
      <c r="P332" s="86"/>
      <c r="Q332" s="90">
        <f t="shared" si="139"/>
        <v>4.7000000000000014E-2</v>
      </c>
      <c r="R332" s="90">
        <f t="shared" si="140"/>
        <v>4.7333333333333345E-2</v>
      </c>
      <c r="S332" s="90">
        <f t="shared" si="140"/>
        <v>9.2666666666666675E-2</v>
      </c>
      <c r="T332" s="91"/>
      <c r="U332" s="92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4.5">
      <c r="A333" s="43">
        <v>44743</v>
      </c>
      <c r="B333" s="31">
        <v>0.22900000000000001</v>
      </c>
      <c r="C333" s="86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4"/>
      <c r="K333" s="86">
        <v>3.5000000000000003E-2</v>
      </c>
      <c r="L333" s="89">
        <f t="shared" si="133"/>
        <v>6.5428571428571427</v>
      </c>
      <c r="M333" s="90">
        <f t="shared" si="134"/>
        <v>5.400000000000002E-2</v>
      </c>
      <c r="N333" s="90">
        <f t="shared" si="135"/>
        <v>5.3000000000000019E-2</v>
      </c>
      <c r="O333" s="90">
        <f t="shared" si="136"/>
        <v>0.10000000000000003</v>
      </c>
      <c r="P333" s="86"/>
      <c r="Q333" s="90">
        <f t="shared" si="139"/>
        <v>4.7666666666666684E-2</v>
      </c>
      <c r="R333" s="90">
        <f t="shared" ref="R333:S335" si="141">AVERAGE(N331:N333)</f>
        <v>5.2666666666666688E-2</v>
      </c>
      <c r="S333" s="90">
        <f t="shared" si="141"/>
        <v>9.3000000000000027E-2</v>
      </c>
      <c r="T333" s="91"/>
      <c r="U333" s="92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4.5">
      <c r="A334" s="43">
        <v>44774</v>
      </c>
      <c r="B334" s="31">
        <v>0.22800000000000001</v>
      </c>
      <c r="C334" s="86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4"/>
      <c r="K334" s="86">
        <v>3.6000000000000004E-2</v>
      </c>
      <c r="L334" s="89">
        <f t="shared" si="133"/>
        <v>6.333333333333333</v>
      </c>
      <c r="M334" s="90">
        <f t="shared" si="134"/>
        <v>5.5000000000000021E-2</v>
      </c>
      <c r="N334" s="90">
        <f t="shared" si="135"/>
        <v>5.6000000000000022E-2</v>
      </c>
      <c r="O334" s="90">
        <f t="shared" si="136"/>
        <v>8.500000000000002E-2</v>
      </c>
      <c r="P334" s="86"/>
      <c r="Q334" s="90">
        <f t="shared" si="139"/>
        <v>5.2666666666666688E-2</v>
      </c>
      <c r="R334" s="90">
        <f t="shared" si="141"/>
        <v>5.233333333333335E-2</v>
      </c>
      <c r="S334" s="90">
        <f t="shared" si="141"/>
        <v>9.3000000000000027E-2</v>
      </c>
      <c r="T334" s="91"/>
      <c r="U334" s="92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4.5">
      <c r="A335" s="43">
        <v>44805</v>
      </c>
      <c r="B335" s="31">
        <v>0.22600000000000001</v>
      </c>
      <c r="C335" s="86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4"/>
      <c r="K335" s="86">
        <v>3.5000000000000003E-2</v>
      </c>
      <c r="L335" s="89">
        <f t="shared" si="133"/>
        <v>6.4571428571428564</v>
      </c>
      <c r="M335" s="90">
        <f t="shared" si="134"/>
        <v>2.8999999999999998E-2</v>
      </c>
      <c r="N335" s="90">
        <f t="shared" si="135"/>
        <v>2.0999999999999991E-2</v>
      </c>
      <c r="O335" s="90">
        <f t="shared" si="136"/>
        <v>0.10799999999999998</v>
      </c>
      <c r="P335" s="86"/>
      <c r="Q335" s="90">
        <f t="shared" si="139"/>
        <v>4.6000000000000013E-2</v>
      </c>
      <c r="R335" s="90">
        <f t="shared" si="141"/>
        <v>4.3333333333333342E-2</v>
      </c>
      <c r="S335" s="90">
        <f t="shared" si="141"/>
        <v>9.7666666666666679E-2</v>
      </c>
      <c r="T335" s="91"/>
      <c r="U335" s="92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4.5">
      <c r="A336" s="43">
        <v>44835</v>
      </c>
      <c r="B336" s="31">
        <v>0.245</v>
      </c>
      <c r="C336" s="86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4"/>
      <c r="K336" s="86">
        <v>3.6000000000000004E-2</v>
      </c>
      <c r="L336" s="89">
        <f t="shared" si="133"/>
        <v>6.8055555555555545</v>
      </c>
      <c r="M336" s="90">
        <f t="shared" si="134"/>
        <v>4.5000000000000012E-2</v>
      </c>
      <c r="N336" s="90">
        <f t="shared" si="135"/>
        <v>4.200000000000001E-2</v>
      </c>
      <c r="O336" s="90">
        <f t="shared" si="136"/>
        <v>0.10299999999999998</v>
      </c>
      <c r="P336" s="86"/>
      <c r="Q336" s="90">
        <f t="shared" si="139"/>
        <v>4.300000000000001E-2</v>
      </c>
      <c r="R336" s="90">
        <f t="shared" ref="R336:S338" si="142">AVERAGE(N334:N336)</f>
        <v>3.9666666666666676E-2</v>
      </c>
      <c r="S336" s="90">
        <f t="shared" si="142"/>
        <v>9.8666666666666666E-2</v>
      </c>
      <c r="T336" s="91"/>
      <c r="U336" s="92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4.5">
      <c r="A337" s="43">
        <v>44866</v>
      </c>
      <c r="B337" s="31">
        <v>0.23799999999999999</v>
      </c>
      <c r="C337" s="86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4"/>
      <c r="K337" s="86">
        <v>3.6000000000000004E-2</v>
      </c>
      <c r="L337" s="89">
        <f t="shared" si="133"/>
        <v>6.6111111111111098</v>
      </c>
      <c r="M337" s="90">
        <f t="shared" si="134"/>
        <v>4.5000000000000012E-2</v>
      </c>
      <c r="N337" s="90">
        <f t="shared" si="135"/>
        <v>4.8000000000000015E-2</v>
      </c>
      <c r="O337" s="90">
        <f t="shared" si="136"/>
        <v>9.099999999999997E-2</v>
      </c>
      <c r="P337" s="86"/>
      <c r="Q337" s="90">
        <f t="shared" si="139"/>
        <v>3.9666666666666676E-2</v>
      </c>
      <c r="R337" s="90">
        <f t="shared" si="142"/>
        <v>3.7000000000000005E-2</v>
      </c>
      <c r="S337" s="90">
        <f t="shared" si="142"/>
        <v>0.10066666666666664</v>
      </c>
      <c r="T337" s="91"/>
      <c r="U337" s="92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4.5">
      <c r="A338" s="43">
        <v>44896</v>
      </c>
      <c r="B338" s="31">
        <v>0.23499999999999999</v>
      </c>
      <c r="C338" s="86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4"/>
      <c r="K338" s="86">
        <v>3.5000000000000003E-2</v>
      </c>
      <c r="L338" s="89">
        <f t="shared" si="133"/>
        <v>6.7142857142857135</v>
      </c>
      <c r="M338" s="90">
        <f t="shared" si="134"/>
        <v>3.8000000000000006E-2</v>
      </c>
      <c r="N338" s="90">
        <f t="shared" si="135"/>
        <v>5.7000000000000023E-2</v>
      </c>
      <c r="O338" s="90">
        <f t="shared" si="136"/>
        <v>0.10099999999999998</v>
      </c>
      <c r="P338" s="86"/>
      <c r="Q338" s="90">
        <f t="shared" si="139"/>
        <v>4.2666666666666679E-2</v>
      </c>
      <c r="R338" s="90">
        <f t="shared" si="142"/>
        <v>4.9000000000000016E-2</v>
      </c>
      <c r="S338" s="90">
        <f t="shared" si="142"/>
        <v>9.8333333333333314E-2</v>
      </c>
      <c r="T338" s="91"/>
      <c r="U338" s="92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4.5">
      <c r="A339" s="43">
        <v>44927</v>
      </c>
      <c r="B339" s="31">
        <v>0.23799999999999999</v>
      </c>
      <c r="C339" s="86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4"/>
      <c r="K339" s="86">
        <v>3.5000000000000003E-2</v>
      </c>
      <c r="L339" s="89">
        <f t="shared" si="133"/>
        <v>6.7999999999999989</v>
      </c>
      <c r="M339" s="90">
        <f t="shared" si="134"/>
        <v>4.6000000000000013E-2</v>
      </c>
      <c r="N339" s="90">
        <f t="shared" si="135"/>
        <v>5.0000000000000017E-2</v>
      </c>
      <c r="O339" s="90">
        <f t="shared" si="136"/>
        <v>9.9999999999999978E-2</v>
      </c>
      <c r="P339" s="86"/>
      <c r="Q339" s="90">
        <f t="shared" si="139"/>
        <v>4.300000000000001E-2</v>
      </c>
      <c r="R339" s="90">
        <f t="shared" ref="R339:S341" si="143">AVERAGE(N337:N339)</f>
        <v>5.1666666666666687E-2</v>
      </c>
      <c r="S339" s="90">
        <f t="shared" si="143"/>
        <v>9.7333333333333313E-2</v>
      </c>
      <c r="T339" s="91"/>
      <c r="U339" s="92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4.5">
      <c r="A340" s="43">
        <v>44958</v>
      </c>
      <c r="B340" s="31">
        <v>0.23400000000000001</v>
      </c>
      <c r="C340" s="86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4"/>
      <c r="K340" s="86">
        <v>3.6000000000000004E-2</v>
      </c>
      <c r="L340" s="89">
        <f t="shared" si="133"/>
        <v>6.5</v>
      </c>
      <c r="M340" s="90">
        <f t="shared" si="134"/>
        <v>2.4999999999999994E-2</v>
      </c>
      <c r="N340" s="90">
        <f t="shared" si="135"/>
        <v>6.3999999999999974E-2</v>
      </c>
      <c r="O340" s="90">
        <f t="shared" si="136"/>
        <v>0.11599999999999999</v>
      </c>
      <c r="P340" s="86"/>
      <c r="Q340" s="90">
        <f t="shared" si="139"/>
        <v>3.6333333333333336E-2</v>
      </c>
      <c r="R340" s="90">
        <f t="shared" si="143"/>
        <v>5.7000000000000002E-2</v>
      </c>
      <c r="S340" s="90">
        <f t="shared" si="143"/>
        <v>0.10566666666666664</v>
      </c>
      <c r="T340" s="91"/>
      <c r="U340" s="92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4.5">
      <c r="A341" s="43">
        <v>44986</v>
      </c>
      <c r="B341" s="31">
        <v>0.23400000000000001</v>
      </c>
      <c r="C341" s="86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4"/>
      <c r="K341" s="86">
        <v>3.5000000000000003E-2</v>
      </c>
      <c r="L341" s="89">
        <f t="shared" si="133"/>
        <v>6.6857142857142851</v>
      </c>
      <c r="M341" s="90">
        <f t="shared" si="134"/>
        <v>4.300000000000001E-2</v>
      </c>
      <c r="N341" s="90">
        <f t="shared" si="135"/>
        <v>5.400000000000002E-2</v>
      </c>
      <c r="O341" s="90">
        <f>I341-H341</f>
        <v>8.500000000000002E-2</v>
      </c>
      <c r="P341" s="86"/>
      <c r="Q341" s="90">
        <f t="shared" si="139"/>
        <v>3.8000000000000006E-2</v>
      </c>
      <c r="R341" s="90">
        <f t="shared" si="143"/>
        <v>5.6000000000000001E-2</v>
      </c>
      <c r="S341" s="90">
        <f t="shared" si="143"/>
        <v>0.10033333333333333</v>
      </c>
      <c r="T341" s="91"/>
      <c r="U341" s="92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4.5">
      <c r="A342" s="35">
        <v>45017</v>
      </c>
      <c r="B342" s="31">
        <v>0.23599999999999999</v>
      </c>
      <c r="C342" s="86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4"/>
      <c r="K342" s="86">
        <v>3.4000000000000002E-2</v>
      </c>
      <c r="L342" s="89">
        <f t="shared" si="133"/>
        <v>6.9411764705882346</v>
      </c>
      <c r="M342" s="90">
        <f t="shared" si="134"/>
        <v>2.5999999999999995E-2</v>
      </c>
      <c r="N342" s="90">
        <f t="shared" si="135"/>
        <v>4.7000000000000014E-2</v>
      </c>
      <c r="O342" s="90">
        <f t="shared" si="136"/>
        <v>9.7999999999999976E-2</v>
      </c>
      <c r="P342" s="86"/>
      <c r="Q342" s="90">
        <f t="shared" si="139"/>
        <v>3.1333333333333331E-2</v>
      </c>
      <c r="R342" s="90">
        <f t="shared" ref="R342:S344" si="144">AVERAGE(N340:N342)</f>
        <v>5.5E-2</v>
      </c>
      <c r="S342" s="90">
        <f t="shared" si="144"/>
        <v>9.9666666666666667E-2</v>
      </c>
      <c r="T342" s="91"/>
      <c r="U342" s="92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4.5">
      <c r="A343" s="35">
        <v>45047</v>
      </c>
      <c r="B343" s="31">
        <v>0.22800000000000001</v>
      </c>
      <c r="C343" s="86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4"/>
      <c r="K343" s="86">
        <v>3.6000000000000004E-2</v>
      </c>
      <c r="L343" s="89">
        <f t="shared" si="133"/>
        <v>6.333333333333333</v>
      </c>
      <c r="M343" s="90">
        <f t="shared" si="134"/>
        <v>0.03</v>
      </c>
      <c r="N343" s="90">
        <f>E343-F343</f>
        <v>5.3000000000000019E-2</v>
      </c>
      <c r="O343" s="90">
        <f t="shared" ref="O343" si="145">I343-H343</f>
        <v>9.600000000000003E-2</v>
      </c>
      <c r="P343" s="86"/>
      <c r="Q343" s="90">
        <f t="shared" si="139"/>
        <v>3.3000000000000002E-2</v>
      </c>
      <c r="R343" s="90">
        <f t="shared" si="144"/>
        <v>5.1333333333333349E-2</v>
      </c>
      <c r="S343" s="90">
        <f t="shared" si="144"/>
        <v>9.3000000000000013E-2</v>
      </c>
      <c r="T343" s="86"/>
      <c r="U343" s="86">
        <v>0.16300000000000001</v>
      </c>
      <c r="V343" s="42"/>
      <c r="W343" s="40"/>
      <c r="X343" s="40"/>
    </row>
    <row r="344" spans="1:30" s="37" customFormat="1" ht="14.5">
      <c r="A344" s="35">
        <v>45078</v>
      </c>
      <c r="B344" s="31">
        <v>0.223</v>
      </c>
      <c r="C344" s="86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4"/>
      <c r="K344" s="86">
        <v>3.6000000000000004E-2</v>
      </c>
      <c r="L344" s="89">
        <f t="shared" si="133"/>
        <v>6.1944444444444438</v>
      </c>
      <c r="M344" s="90">
        <f t="shared" si="134"/>
        <v>5.0000000000000017E-2</v>
      </c>
      <c r="N344" s="90">
        <f t="shared" ref="N344:N345" si="146">E344-F344</f>
        <v>5.8000000000000024E-2</v>
      </c>
      <c r="O344" s="90">
        <f t="shared" ref="O344" si="147">I344-H344</f>
        <v>8.500000000000002E-2</v>
      </c>
      <c r="P344" s="86"/>
      <c r="Q344" s="90">
        <f t="shared" si="139"/>
        <v>3.5333333333333335E-2</v>
      </c>
      <c r="R344" s="90">
        <f t="shared" si="144"/>
        <v>5.2666666666666688E-2</v>
      </c>
      <c r="S344" s="90">
        <f t="shared" si="144"/>
        <v>9.3000000000000013E-2</v>
      </c>
      <c r="T344" s="91"/>
      <c r="U344" s="92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4.5">
      <c r="A345" s="35">
        <v>45108</v>
      </c>
      <c r="B345" s="31">
        <v>0.23300000000000001</v>
      </c>
      <c r="C345" s="86"/>
      <c r="D345" s="95">
        <v>0.26</v>
      </c>
      <c r="E345" s="86">
        <v>0.28699999999999998</v>
      </c>
      <c r="F345" s="86">
        <v>0.215</v>
      </c>
      <c r="G345" s="52"/>
      <c r="H345" s="31">
        <v>0.191</v>
      </c>
      <c r="I345" s="31">
        <v>0.28299999999999997</v>
      </c>
      <c r="J345" s="94"/>
      <c r="K345" s="86">
        <v>3.5000000000000003E-2</v>
      </c>
      <c r="L345" s="89">
        <f t="shared" si="133"/>
        <v>6.6571428571428566</v>
      </c>
      <c r="M345" s="90">
        <f t="shared" si="134"/>
        <v>4.5000000000000012E-2</v>
      </c>
      <c r="N345" s="90">
        <f t="shared" si="146"/>
        <v>7.1999999999999981E-2</v>
      </c>
      <c r="O345" s="90">
        <f t="shared" ref="O345" si="148">I345-H345</f>
        <v>9.1999999999999971E-2</v>
      </c>
      <c r="P345" s="86"/>
      <c r="Q345" s="90">
        <f t="shared" si="139"/>
        <v>4.1666666666666678E-2</v>
      </c>
      <c r="R345" s="90">
        <f t="shared" ref="R345:S345" si="149">AVERAGE(N343:N345)</f>
        <v>6.1000000000000006E-2</v>
      </c>
      <c r="S345" s="90">
        <f t="shared" si="149"/>
        <v>9.1000000000000011E-2</v>
      </c>
      <c r="T345" s="91"/>
      <c r="U345" s="92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4.5">
      <c r="A346" s="35">
        <v>45139</v>
      </c>
      <c r="B346" s="31">
        <v>0.23799999999999999</v>
      </c>
      <c r="C346" s="86"/>
      <c r="D346" s="95">
        <v>0.26500000000000001</v>
      </c>
      <c r="E346" s="86">
        <v>0.26900000000000002</v>
      </c>
      <c r="F346" s="86">
        <v>0.223</v>
      </c>
      <c r="G346" s="52"/>
      <c r="H346" s="31">
        <v>0.19600000000000001</v>
      </c>
      <c r="I346" s="31">
        <v>0.28399999999999997</v>
      </c>
      <c r="J346" s="94"/>
      <c r="K346" s="86">
        <v>3.7000000000000005E-2</v>
      </c>
      <c r="L346" s="89">
        <f t="shared" si="133"/>
        <v>6.4324324324324316</v>
      </c>
      <c r="M346" s="90">
        <f t="shared" si="134"/>
        <v>4.200000000000001E-2</v>
      </c>
      <c r="N346" s="90">
        <f>E346-F346</f>
        <v>4.6000000000000013E-2</v>
      </c>
      <c r="O346" s="90">
        <f t="shared" ref="O346:O351" si="150">I346-H346</f>
        <v>8.7999999999999967E-2</v>
      </c>
      <c r="P346" s="86"/>
      <c r="Q346" s="90">
        <f t="shared" ref="Q346:S347" si="151">AVERAGE(M344:M346)</f>
        <v>4.5666666666666682E-2</v>
      </c>
      <c r="R346" s="90">
        <f t="shared" si="151"/>
        <v>5.8666666666666673E-2</v>
      </c>
      <c r="S346" s="90">
        <f t="shared" si="151"/>
        <v>8.8333333333333319E-2</v>
      </c>
      <c r="T346" s="91"/>
      <c r="U346" s="92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4.5">
      <c r="A347" s="35">
        <v>45170</v>
      </c>
      <c r="B347" s="31">
        <v>0.23499999999999999</v>
      </c>
      <c r="C347" s="86"/>
      <c r="D347" s="95">
        <v>0.26600000000000001</v>
      </c>
      <c r="E347" s="86">
        <v>0.27400000000000002</v>
      </c>
      <c r="F347" s="86">
        <v>0.223</v>
      </c>
      <c r="G347" s="52"/>
      <c r="H347" s="31">
        <v>0.192</v>
      </c>
      <c r="I347" s="31">
        <v>0.28399999999999997</v>
      </c>
      <c r="J347" s="94"/>
      <c r="K347" s="86">
        <v>3.7000000000000005E-2</v>
      </c>
      <c r="L347" s="89">
        <f t="shared" si="133"/>
        <v>6.35135135135135</v>
      </c>
      <c r="M347" s="90">
        <f t="shared" si="134"/>
        <v>4.300000000000001E-2</v>
      </c>
      <c r="N347" s="90">
        <f>E347-F347</f>
        <v>5.1000000000000018E-2</v>
      </c>
      <c r="O347" s="90">
        <f t="shared" si="150"/>
        <v>9.1999999999999971E-2</v>
      </c>
      <c r="P347" s="86"/>
      <c r="Q347" s="90">
        <f t="shared" si="151"/>
        <v>4.3333333333333342E-2</v>
      </c>
      <c r="R347" s="90">
        <f t="shared" si="151"/>
        <v>5.6333333333333339E-2</v>
      </c>
      <c r="S347" s="90">
        <f t="shared" si="151"/>
        <v>9.0666666666666632E-2</v>
      </c>
      <c r="T347" s="91"/>
      <c r="U347" s="92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4.5">
      <c r="A348" s="35">
        <v>45200</v>
      </c>
      <c r="B348" s="31">
        <v>0.23499999999999999</v>
      </c>
      <c r="C348" s="86"/>
      <c r="D348" s="95">
        <v>0.26600000000000001</v>
      </c>
      <c r="E348" s="86">
        <v>0.27300000000000002</v>
      </c>
      <c r="F348" s="86">
        <v>0.222</v>
      </c>
      <c r="G348" s="52"/>
      <c r="H348" s="31">
        <v>0.19600000000000001</v>
      </c>
      <c r="I348" s="31">
        <v>0.27800000000000002</v>
      </c>
      <c r="J348" s="94"/>
      <c r="K348" s="86">
        <v>3.9E-2</v>
      </c>
      <c r="L348" s="89">
        <f t="shared" si="133"/>
        <v>6.0256410256410255</v>
      </c>
      <c r="M348" s="90">
        <f t="shared" si="134"/>
        <v>4.4000000000000011E-2</v>
      </c>
      <c r="N348" s="90">
        <f>E348-F348</f>
        <v>5.1000000000000018E-2</v>
      </c>
      <c r="O348" s="90">
        <f t="shared" si="150"/>
        <v>8.2000000000000017E-2</v>
      </c>
      <c r="P348" s="86"/>
      <c r="Q348" s="90">
        <f>AVERAGE(M346:M348)</f>
        <v>4.300000000000001E-2</v>
      </c>
      <c r="R348" s="90">
        <f t="shared" ref="R348" si="152">AVERAGE(N346:N348)</f>
        <v>4.9333333333333347E-2</v>
      </c>
      <c r="S348" s="90">
        <f>AVERAGE(O346:O348)</f>
        <v>8.7333333333333318E-2</v>
      </c>
      <c r="T348" s="91"/>
      <c r="U348" s="92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4.5">
      <c r="A349" s="35">
        <v>45231</v>
      </c>
      <c r="B349" s="31">
        <v>0.23300000000000001</v>
      </c>
      <c r="C349" s="86"/>
      <c r="D349" s="95">
        <v>0.26100000000000001</v>
      </c>
      <c r="E349" s="86">
        <v>0.27900000000000003</v>
      </c>
      <c r="F349" s="86">
        <v>0.22</v>
      </c>
      <c r="G349" s="52"/>
      <c r="H349" s="31">
        <v>0.189</v>
      </c>
      <c r="I349" s="31">
        <v>0.28199999999999997</v>
      </c>
      <c r="J349" s="94"/>
      <c r="K349" s="86">
        <v>3.7000000000000005E-2</v>
      </c>
      <c r="L349" s="89">
        <f t="shared" si="133"/>
        <v>6.2972972972972965</v>
      </c>
      <c r="M349" s="90">
        <f t="shared" si="134"/>
        <v>4.1000000000000009E-2</v>
      </c>
      <c r="N349" s="90">
        <f>E349-F349</f>
        <v>5.9000000000000025E-2</v>
      </c>
      <c r="O349" s="90">
        <f t="shared" si="150"/>
        <v>9.2999999999999972E-2</v>
      </c>
      <c r="P349" s="86"/>
      <c r="Q349" s="90">
        <f>AVERAGE(M347:M349)</f>
        <v>4.2666666666666679E-2</v>
      </c>
      <c r="R349" s="90">
        <f>AVERAGE(N347:N349)</f>
        <v>5.3666666666666689E-2</v>
      </c>
      <c r="S349" s="90">
        <f>AVERAGE(O347:O349)</f>
        <v>8.8999999999999982E-2</v>
      </c>
      <c r="T349" s="91"/>
      <c r="U349" s="92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4.5">
      <c r="A350" s="35">
        <v>45261</v>
      </c>
      <c r="B350" s="31">
        <v>0.24099999999999999</v>
      </c>
      <c r="C350" s="86"/>
      <c r="D350" s="95">
        <v>0.27500000000000002</v>
      </c>
      <c r="E350" s="86">
        <v>0.27900000000000003</v>
      </c>
      <c r="F350" s="86">
        <v>0.22600000000000001</v>
      </c>
      <c r="G350" s="52"/>
      <c r="H350" s="31">
        <v>0.19</v>
      </c>
      <c r="I350" s="31">
        <v>0.29899999999999999</v>
      </c>
      <c r="J350" s="94"/>
      <c r="K350" s="86">
        <v>3.7999999999999999E-2</v>
      </c>
      <c r="L350" s="89">
        <f t="shared" si="133"/>
        <v>6.3421052631578947</v>
      </c>
      <c r="M350" s="90">
        <f t="shared" si="134"/>
        <v>4.9000000000000016E-2</v>
      </c>
      <c r="N350" s="90">
        <f t="shared" ref="N350" si="153">E350-F350</f>
        <v>5.3000000000000019E-2</v>
      </c>
      <c r="O350" s="90">
        <f t="shared" si="150"/>
        <v>0.10899999999999999</v>
      </c>
      <c r="P350" s="86"/>
      <c r="Q350" s="90">
        <f t="shared" ref="Q350" si="154">AVERAGE(M348:M350)</f>
        <v>4.4666666666666681E-2</v>
      </c>
      <c r="R350" s="90">
        <f t="shared" ref="R350" si="155">AVERAGE(N348:N350)</f>
        <v>5.4333333333333352E-2</v>
      </c>
      <c r="S350" s="90">
        <f t="shared" ref="S350" si="156">AVERAGE(O348:O350)</f>
        <v>9.4666666666666663E-2</v>
      </c>
      <c r="T350" s="91"/>
      <c r="U350" s="92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4.5">
      <c r="A351" s="35">
        <v>45292</v>
      </c>
      <c r="B351" s="31">
        <v>0.23100000000000001</v>
      </c>
      <c r="C351" s="86"/>
      <c r="D351" s="95">
        <v>0.26</v>
      </c>
      <c r="E351" s="86">
        <v>0.27100000000000002</v>
      </c>
      <c r="F351" s="86">
        <v>0.219</v>
      </c>
      <c r="G351" s="52"/>
      <c r="H351" s="31">
        <v>0.192</v>
      </c>
      <c r="I351" s="31">
        <v>0.28000000000000003</v>
      </c>
      <c r="J351" s="86"/>
      <c r="K351" s="86">
        <v>3.7000000000000005E-2</v>
      </c>
      <c r="L351" s="89">
        <f t="shared" si="133"/>
        <v>6.243243243243243</v>
      </c>
      <c r="M351" s="90">
        <f t="shared" si="134"/>
        <v>4.1000000000000009E-2</v>
      </c>
      <c r="N351" s="90">
        <f t="shared" ref="N351" si="157">E351-F351</f>
        <v>5.2000000000000018E-2</v>
      </c>
      <c r="O351" s="90">
        <f t="shared" si="150"/>
        <v>8.8000000000000023E-2</v>
      </c>
      <c r="P351" s="86"/>
      <c r="Q351" s="90">
        <f t="shared" ref="Q351" si="158">AVERAGE(M349:M351)</f>
        <v>4.366666666666668E-2</v>
      </c>
      <c r="R351" s="90">
        <f t="shared" ref="R351" si="159">AVERAGE(N349:N351)</f>
        <v>5.466666666666669E-2</v>
      </c>
      <c r="S351" s="90">
        <f>AVERAGE(O349:O351)</f>
        <v>9.6666666666666665E-2</v>
      </c>
      <c r="T351" s="91"/>
      <c r="U351" s="92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4.5">
      <c r="A352" s="43">
        <v>45323</v>
      </c>
      <c r="B352" s="31">
        <v>0.25</v>
      </c>
      <c r="C352" s="86"/>
      <c r="D352" s="95">
        <v>0.28100000000000003</v>
      </c>
      <c r="E352" s="86">
        <v>0.28799999999999998</v>
      </c>
      <c r="F352" s="86">
        <v>0.22900000000000001</v>
      </c>
      <c r="G352" s="52"/>
      <c r="H352" s="31">
        <v>0.2</v>
      </c>
      <c r="I352" s="31">
        <v>0.29899999999999999</v>
      </c>
      <c r="J352" s="86"/>
      <c r="K352" s="86">
        <v>3.9E-2</v>
      </c>
      <c r="L352" s="89">
        <f t="shared" si="133"/>
        <v>6.4102564102564106</v>
      </c>
      <c r="M352" s="90">
        <f t="shared" si="134"/>
        <v>5.2000000000000018E-2</v>
      </c>
      <c r="N352" s="90">
        <f t="shared" ref="N352:N354" si="160">E352-F352</f>
        <v>5.8999999999999969E-2</v>
      </c>
      <c r="O352" s="90">
        <f t="shared" ref="O352:O354" si="161">I352-H352</f>
        <v>9.8999999999999977E-2</v>
      </c>
      <c r="P352" s="86"/>
      <c r="Q352" s="90">
        <f t="shared" ref="Q352:Q354" si="162">AVERAGE(M350:M352)</f>
        <v>4.7333333333333345E-2</v>
      </c>
      <c r="R352" s="90">
        <f t="shared" ref="R352:R354" si="163">AVERAGE(N350:N352)</f>
        <v>5.4666666666666669E-2</v>
      </c>
      <c r="S352" s="90">
        <f t="shared" ref="S352:S356" si="164">AVERAGE(O350:O352)</f>
        <v>9.8666666666666666E-2</v>
      </c>
      <c r="T352" s="91"/>
      <c r="U352" s="92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4.5">
      <c r="A353" s="43">
        <v>45352</v>
      </c>
      <c r="B353" s="31">
        <v>0.24399999999999999</v>
      </c>
      <c r="C353" s="86"/>
      <c r="D353" s="95">
        <v>0.28199999999999997</v>
      </c>
      <c r="E353" s="86">
        <v>0.27800000000000002</v>
      </c>
      <c r="F353" s="86">
        <v>0.22900000000000001</v>
      </c>
      <c r="G353" s="52"/>
      <c r="H353" s="31">
        <v>0.19900000000000001</v>
      </c>
      <c r="I353" s="31">
        <v>0.28899999999999998</v>
      </c>
      <c r="J353" s="88"/>
      <c r="K353" s="86">
        <v>3.9E-2</v>
      </c>
      <c r="L353" s="96">
        <f t="shared" si="133"/>
        <v>6.2564102564102564</v>
      </c>
      <c r="M353" s="90">
        <f t="shared" si="134"/>
        <v>5.2999999999999964E-2</v>
      </c>
      <c r="N353" s="90">
        <f t="shared" si="160"/>
        <v>4.9000000000000016E-2</v>
      </c>
      <c r="O353" s="90">
        <f t="shared" si="161"/>
        <v>8.9999999999999969E-2</v>
      </c>
      <c r="P353" s="86"/>
      <c r="Q353" s="90">
        <f t="shared" si="162"/>
        <v>4.8666666666666664E-2</v>
      </c>
      <c r="R353" s="90">
        <f t="shared" si="163"/>
        <v>5.3333333333333337E-2</v>
      </c>
      <c r="S353" s="90">
        <f t="shared" si="164"/>
        <v>9.2333333333333323E-2</v>
      </c>
      <c r="T353" s="91"/>
      <c r="U353" s="92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4.5">
      <c r="A354" s="43">
        <v>45383</v>
      </c>
      <c r="B354" s="31">
        <v>0.24399999999999999</v>
      </c>
      <c r="C354" s="86"/>
      <c r="D354" s="95">
        <v>0.25800000000000001</v>
      </c>
      <c r="E354" s="86">
        <v>0.28199999999999997</v>
      </c>
      <c r="F354" s="86">
        <v>0.23100000000000001</v>
      </c>
      <c r="G354" s="52"/>
      <c r="H354" s="31">
        <v>0.19</v>
      </c>
      <c r="I354" s="31">
        <v>0.3</v>
      </c>
      <c r="J354" s="88"/>
      <c r="K354" s="86">
        <v>3.9E-2</v>
      </c>
      <c r="L354" s="96">
        <f t="shared" si="133"/>
        <v>6.2564102564102564</v>
      </c>
      <c r="M354" s="90">
        <f t="shared" si="134"/>
        <v>2.6999999999999996E-2</v>
      </c>
      <c r="N354" s="90">
        <f t="shared" si="160"/>
        <v>5.0999999999999962E-2</v>
      </c>
      <c r="O354" s="90">
        <f t="shared" si="161"/>
        <v>0.10999999999999999</v>
      </c>
      <c r="P354" s="86"/>
      <c r="Q354" s="90">
        <f t="shared" si="162"/>
        <v>4.3999999999999991E-2</v>
      </c>
      <c r="R354" s="90">
        <f t="shared" si="163"/>
        <v>5.2999999999999985E-2</v>
      </c>
      <c r="S354" s="90">
        <f t="shared" si="164"/>
        <v>9.966666666666664E-2</v>
      </c>
      <c r="T354" s="91"/>
      <c r="U354" s="92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4.5">
      <c r="A355" s="43">
        <v>45413</v>
      </c>
      <c r="B355" s="31">
        <v>0.249</v>
      </c>
      <c r="C355" s="86"/>
      <c r="D355" s="95">
        <v>0.28299999999999997</v>
      </c>
      <c r="E355" s="86">
        <v>0.28899999999999998</v>
      </c>
      <c r="F355" s="86">
        <v>0.22900000000000001</v>
      </c>
      <c r="G355" s="52"/>
      <c r="H355" s="31">
        <v>0.20399999999999999</v>
      </c>
      <c r="I355" s="31">
        <v>0.3</v>
      </c>
      <c r="J355" s="88"/>
      <c r="K355" s="86">
        <v>3.9E-2</v>
      </c>
      <c r="L355" s="96">
        <f t="shared" si="133"/>
        <v>6.384615384615385</v>
      </c>
      <c r="M355" s="90">
        <f t="shared" si="134"/>
        <v>5.3999999999999965E-2</v>
      </c>
      <c r="N355" s="90">
        <f t="shared" ref="N355:N357" si="165">E355-F355</f>
        <v>5.999999999999997E-2</v>
      </c>
      <c r="O355" s="90">
        <f t="shared" ref="O355:O357" si="166">I355-H355</f>
        <v>9.6000000000000002E-2</v>
      </c>
      <c r="P355" s="86"/>
      <c r="Q355" s="90">
        <f t="shared" ref="Q355" si="167">AVERAGE(M353:M355)</f>
        <v>4.4666666666666639E-2</v>
      </c>
      <c r="R355" s="90">
        <f t="shared" ref="R355" si="168">AVERAGE(N353:N355)</f>
        <v>5.3333333333333316E-2</v>
      </c>
      <c r="S355" s="90">
        <f t="shared" si="164"/>
        <v>9.8666666666666639E-2</v>
      </c>
      <c r="T355" s="91"/>
      <c r="U355" s="92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4.5">
      <c r="A356" s="43">
        <v>45444</v>
      </c>
      <c r="B356" s="31">
        <v>0.248</v>
      </c>
      <c r="C356" s="86"/>
      <c r="D356" s="95">
        <v>0.26800000000000002</v>
      </c>
      <c r="E356" s="86">
        <v>0.27100000000000002</v>
      </c>
      <c r="F356" s="86">
        <v>0.24</v>
      </c>
      <c r="G356" s="52"/>
      <c r="H356" s="31">
        <v>0.20599999999999999</v>
      </c>
      <c r="I356" s="31">
        <v>0.3</v>
      </c>
      <c r="J356" s="88"/>
      <c r="K356" s="86">
        <v>4.0999999999999995E-2</v>
      </c>
      <c r="L356" s="96">
        <f t="shared" si="133"/>
        <v>6.048780487804879</v>
      </c>
      <c r="M356" s="90">
        <f t="shared" si="134"/>
        <v>2.8000000000000025E-2</v>
      </c>
      <c r="N356" s="90">
        <f t="shared" si="165"/>
        <v>3.1000000000000028E-2</v>
      </c>
      <c r="O356" s="90">
        <f t="shared" si="166"/>
        <v>9.4E-2</v>
      </c>
      <c r="P356" s="86"/>
      <c r="Q356" s="90">
        <f t="shared" ref="Q356:Q358" si="169">AVERAGE(M354:M356)</f>
        <v>3.6333333333333329E-2</v>
      </c>
      <c r="R356" s="90">
        <f t="shared" ref="R356:R358" si="170">AVERAGE(N354:N356)</f>
        <v>4.7333333333333318E-2</v>
      </c>
      <c r="S356" s="90">
        <f t="shared" si="164"/>
        <v>9.9999999999999992E-2</v>
      </c>
      <c r="T356" s="91"/>
      <c r="U356" s="92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4.5">
      <c r="A357" s="43">
        <v>45474</v>
      </c>
      <c r="B357" s="31">
        <v>0.248</v>
      </c>
      <c r="C357" s="86"/>
      <c r="D357" s="95">
        <v>0.27400000000000002</v>
      </c>
      <c r="E357" s="86">
        <v>0.27500000000000002</v>
      </c>
      <c r="F357" s="86">
        <v>0.23400000000000001</v>
      </c>
      <c r="G357" s="52"/>
      <c r="H357" s="31">
        <v>0.20399999999999999</v>
      </c>
      <c r="I357" s="31">
        <v>0.3</v>
      </c>
      <c r="J357" s="86"/>
      <c r="K357" s="86">
        <v>4.2000000000000003E-2</v>
      </c>
      <c r="L357" s="89">
        <f t="shared" si="133"/>
        <v>5.9047619047619042</v>
      </c>
      <c r="M357" s="90">
        <f t="shared" si="134"/>
        <v>4.0000000000000008E-2</v>
      </c>
      <c r="N357" s="90">
        <f t="shared" si="165"/>
        <v>4.1000000000000009E-2</v>
      </c>
      <c r="O357" s="90">
        <f t="shared" si="166"/>
        <v>9.6000000000000002E-2</v>
      </c>
      <c r="P357" s="86"/>
      <c r="Q357" s="90">
        <f t="shared" si="169"/>
        <v>4.0666666666666663E-2</v>
      </c>
      <c r="R357" s="90">
        <f t="shared" si="170"/>
        <v>4.4000000000000004E-2</v>
      </c>
      <c r="S357" s="90">
        <f t="shared" ref="S357:S358" si="171">AVERAGE(O355:O357)</f>
        <v>9.5333333333333339E-2</v>
      </c>
      <c r="T357" s="91"/>
      <c r="U357" s="92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4.5">
      <c r="A358" s="43">
        <v>45505</v>
      </c>
      <c r="B358" s="31">
        <v>0.246</v>
      </c>
      <c r="C358" s="86"/>
      <c r="D358" s="95">
        <v>0.26800000000000002</v>
      </c>
      <c r="E358" s="86">
        <v>0.27900000000000003</v>
      </c>
      <c r="F358" s="86">
        <v>0.23300000000000001</v>
      </c>
      <c r="G358" s="52"/>
      <c r="H358" s="31">
        <v>0.20399999999999999</v>
      </c>
      <c r="I358" s="31">
        <v>0.28999999999999998</v>
      </c>
      <c r="J358" s="86"/>
      <c r="K358" s="86">
        <v>4.2000000000000003E-2</v>
      </c>
      <c r="L358" s="89">
        <f t="shared" si="133"/>
        <v>5.8571428571428568</v>
      </c>
      <c r="M358" s="90">
        <f t="shared" si="134"/>
        <v>3.5000000000000003E-2</v>
      </c>
      <c r="N358" s="90">
        <f t="shared" ref="N358" si="172">E358-F358</f>
        <v>4.6000000000000013E-2</v>
      </c>
      <c r="O358" s="90">
        <f t="shared" ref="O358" si="173">I358-H358</f>
        <v>8.5999999999999993E-2</v>
      </c>
      <c r="P358" s="86"/>
      <c r="Q358" s="90">
        <f t="shared" si="169"/>
        <v>3.4333333333333348E-2</v>
      </c>
      <c r="R358" s="90">
        <f t="shared" si="170"/>
        <v>3.9333333333333352E-2</v>
      </c>
      <c r="S358" s="90">
        <f t="shared" si="171"/>
        <v>9.2000000000000012E-2</v>
      </c>
      <c r="T358" s="91"/>
      <c r="U358" s="92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4.5">
      <c r="A359" s="43">
        <v>45536</v>
      </c>
      <c r="B359" s="31">
        <v>0.24099999999999999</v>
      </c>
      <c r="C359" s="86"/>
      <c r="D359" s="86">
        <v>0.25600000000000001</v>
      </c>
      <c r="E359" s="86">
        <v>0.28199999999999997</v>
      </c>
      <c r="F359" s="86">
        <v>0.23</v>
      </c>
      <c r="G359" s="52"/>
      <c r="H359" s="31">
        <v>0.19700000000000001</v>
      </c>
      <c r="I359" s="31">
        <v>0.29099999999999998</v>
      </c>
      <c r="J359" s="88"/>
      <c r="K359" s="86">
        <v>4.0999999999999995E-2</v>
      </c>
      <c r="L359" s="96">
        <f t="shared" si="133"/>
        <v>5.8780487804878057</v>
      </c>
      <c r="M359" s="90">
        <f t="shared" si="134"/>
        <v>2.5999999999999995E-2</v>
      </c>
      <c r="N359" s="90">
        <f t="shared" ref="N359" si="174">E359-F359</f>
        <v>5.1999999999999963E-2</v>
      </c>
      <c r="O359" s="90">
        <f t="shared" ref="O359" si="175">I359-H359</f>
        <v>9.3999999999999972E-2</v>
      </c>
      <c r="P359" s="86"/>
      <c r="Q359" s="90">
        <f t="shared" ref="Q359" si="176">AVERAGE(M357:M359)</f>
        <v>3.3666666666666671E-2</v>
      </c>
      <c r="R359" s="90">
        <f t="shared" ref="R359" si="177">AVERAGE(N357:N359)</f>
        <v>4.6333333333333331E-2</v>
      </c>
      <c r="S359" s="90">
        <f t="shared" ref="S359" si="178">AVERAGE(O357:O359)</f>
        <v>9.1999999999999985E-2</v>
      </c>
      <c r="T359" s="91"/>
      <c r="U359" s="92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4.5">
      <c r="A360" s="43">
        <v>45566</v>
      </c>
      <c r="B360" s="31">
        <v>0.24299999999999999</v>
      </c>
      <c r="C360" s="86"/>
      <c r="D360" s="86">
        <v>0.27100000000000002</v>
      </c>
      <c r="E360" s="86">
        <v>0.28199999999999997</v>
      </c>
      <c r="F360" s="86">
        <v>0.22700000000000001</v>
      </c>
      <c r="G360" s="52"/>
      <c r="H360" s="31">
        <v>0.19900000000000001</v>
      </c>
      <c r="I360" s="31">
        <v>0.28799999999999998</v>
      </c>
      <c r="J360" s="86"/>
      <c r="K360" s="86">
        <v>4.0999999999999995E-2</v>
      </c>
      <c r="L360" s="96">
        <f t="shared" si="133"/>
        <v>5.9268292682926838</v>
      </c>
      <c r="M360" s="90">
        <f t="shared" si="134"/>
        <v>4.4000000000000011E-2</v>
      </c>
      <c r="N360" s="90">
        <f t="shared" ref="N360:N361" si="179">E360-F360</f>
        <v>5.4999999999999966E-2</v>
      </c>
      <c r="O360" s="90">
        <f t="shared" ref="O360:O361" si="180">I360-H360</f>
        <v>8.8999999999999968E-2</v>
      </c>
      <c r="P360" s="86"/>
      <c r="Q360" s="90">
        <f t="shared" ref="Q360:Q361" si="181">AVERAGE(M358:M360)</f>
        <v>3.5000000000000003E-2</v>
      </c>
      <c r="R360" s="90">
        <f t="shared" ref="R360:R361" si="182">AVERAGE(N358:N360)</f>
        <v>5.0999999999999983E-2</v>
      </c>
      <c r="S360" s="90">
        <f t="shared" ref="S360:S361" si="183">AVERAGE(O358:O360)</f>
        <v>8.9666666666666631E-2</v>
      </c>
      <c r="T360" s="91"/>
      <c r="U360" s="92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4.5">
      <c r="A361" s="43">
        <v>45597</v>
      </c>
      <c r="B361" s="31">
        <v>0.24099999999999999</v>
      </c>
      <c r="C361" s="86"/>
      <c r="D361" s="86">
        <v>0.27800000000000002</v>
      </c>
      <c r="E361" s="86">
        <v>0.27500000000000002</v>
      </c>
      <c r="F361" s="86">
        <v>0.22600000000000001</v>
      </c>
      <c r="G361" s="52"/>
      <c r="H361" s="31">
        <v>0.20799999999999999</v>
      </c>
      <c r="I361" s="31">
        <v>0.27800000000000002</v>
      </c>
      <c r="J361" s="86"/>
      <c r="K361" s="86">
        <v>4.2000000000000003E-2</v>
      </c>
      <c r="L361" s="96">
        <f t="shared" si="133"/>
        <v>5.7380952380952372</v>
      </c>
      <c r="M361" s="90">
        <f t="shared" si="134"/>
        <v>5.2000000000000018E-2</v>
      </c>
      <c r="N361" s="90">
        <f t="shared" si="179"/>
        <v>4.9000000000000016E-2</v>
      </c>
      <c r="O361" s="90">
        <f t="shared" si="180"/>
        <v>7.0000000000000034E-2</v>
      </c>
      <c r="P361" s="86"/>
      <c r="Q361" s="90">
        <f t="shared" si="181"/>
        <v>4.0666666666666677E-2</v>
      </c>
      <c r="R361" s="90">
        <f t="shared" si="182"/>
        <v>5.1999999999999984E-2</v>
      </c>
      <c r="S361" s="90">
        <f t="shared" si="183"/>
        <v>8.433333333333333E-2</v>
      </c>
      <c r="T361" s="91"/>
      <c r="U361" s="92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4.5">
      <c r="A362" s="43">
        <v>45627</v>
      </c>
      <c r="B362" s="31">
        <v>0.24</v>
      </c>
      <c r="C362" s="86"/>
      <c r="D362" s="86">
        <v>0.26100000000000001</v>
      </c>
      <c r="E362" s="86">
        <v>0.28399999999999997</v>
      </c>
      <c r="F362" s="86">
        <v>0.224</v>
      </c>
      <c r="G362" s="52"/>
      <c r="H362" s="31">
        <v>0.19500000000000001</v>
      </c>
      <c r="I362" s="31">
        <v>0.29299999999999998</v>
      </c>
      <c r="J362" s="86"/>
      <c r="K362" s="86">
        <v>4.0999999999999995E-2</v>
      </c>
      <c r="L362" s="96">
        <f t="shared" si="133"/>
        <v>5.8536585365853666</v>
      </c>
      <c r="M362" s="90">
        <f t="shared" ref="M362:M367" si="184">D362-F362</f>
        <v>3.7000000000000005E-2</v>
      </c>
      <c r="N362" s="90">
        <f t="shared" ref="N362" si="185">E362-F362</f>
        <v>5.999999999999997E-2</v>
      </c>
      <c r="O362" s="90">
        <f t="shared" ref="O362" si="186">I362-H362</f>
        <v>9.7999999999999976E-2</v>
      </c>
      <c r="P362" s="86"/>
      <c r="Q362" s="90">
        <f t="shared" ref="Q362:Q367" si="187">AVERAGE(M360:M362)</f>
        <v>4.4333333333333343E-2</v>
      </c>
      <c r="R362" s="90">
        <f t="shared" ref="R362" si="188">AVERAGE(N360:N362)</f>
        <v>5.4666666666666648E-2</v>
      </c>
      <c r="S362" s="90">
        <f t="shared" ref="S362" si="189">AVERAGE(O360:O362)</f>
        <v>8.5666666666666669E-2</v>
      </c>
      <c r="T362" s="91"/>
      <c r="U362" s="92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4.5">
      <c r="A363" s="43">
        <v>45658</v>
      </c>
      <c r="B363" s="86">
        <v>0.23499999999999999</v>
      </c>
      <c r="C363" s="86"/>
      <c r="D363" s="86">
        <v>0.28100000000000003</v>
      </c>
      <c r="E363" s="86">
        <v>0.28599999999999998</v>
      </c>
      <c r="F363" s="86">
        <v>0.219</v>
      </c>
      <c r="G363" s="52"/>
      <c r="H363" s="86">
        <v>0.19400000000000001</v>
      </c>
      <c r="I363" s="86">
        <v>0.28599999999999998</v>
      </c>
      <c r="J363" s="86"/>
      <c r="K363" s="86">
        <v>0.04</v>
      </c>
      <c r="L363" s="96">
        <f t="shared" si="133"/>
        <v>5.8749999999999991</v>
      </c>
      <c r="M363" s="90">
        <f t="shared" si="184"/>
        <v>6.2000000000000027E-2</v>
      </c>
      <c r="N363" s="90">
        <f t="shared" ref="N363:N364" si="190">E363-F363</f>
        <v>6.6999999999999976E-2</v>
      </c>
      <c r="O363" s="90">
        <f t="shared" ref="O363:O364" si="191">I363-H363</f>
        <v>9.1999999999999971E-2</v>
      </c>
      <c r="P363" s="91"/>
      <c r="Q363" s="90">
        <f t="shared" si="187"/>
        <v>5.0333333333333348E-2</v>
      </c>
      <c r="R363" s="90">
        <f t="shared" ref="R363:R364" si="192">AVERAGE(N361:N363)</f>
        <v>5.8666666666666652E-2</v>
      </c>
      <c r="S363" s="90">
        <f>AVERAGE(O361:O363)</f>
        <v>8.666666666666667E-2</v>
      </c>
      <c r="T363" s="91"/>
      <c r="U363" s="92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4.5">
      <c r="A364" s="43">
        <v>45689</v>
      </c>
      <c r="B364" s="86">
        <v>0.248</v>
      </c>
      <c r="C364" s="86"/>
      <c r="D364" s="86">
        <v>0.26400000000000001</v>
      </c>
      <c r="E364" s="86">
        <v>0.28399999999999997</v>
      </c>
      <c r="F364" s="86">
        <v>0.23499999999999999</v>
      </c>
      <c r="G364" s="52"/>
      <c r="H364" s="86">
        <v>0.2</v>
      </c>
      <c r="I364" s="86">
        <v>0.29599999999999999</v>
      </c>
      <c r="J364" s="86"/>
      <c r="K364" s="86">
        <v>4.2000000000000003E-2</v>
      </c>
      <c r="L364" s="96">
        <f t="shared" si="133"/>
        <v>5.9047619047619042</v>
      </c>
      <c r="M364" s="90">
        <f t="shared" si="184"/>
        <v>2.9000000000000026E-2</v>
      </c>
      <c r="N364" s="90">
        <f t="shared" si="190"/>
        <v>4.8999999999999988E-2</v>
      </c>
      <c r="O364" s="90">
        <f t="shared" si="191"/>
        <v>9.5999999999999974E-2</v>
      </c>
      <c r="P364" s="86"/>
      <c r="Q364" s="90">
        <f t="shared" si="187"/>
        <v>4.2666666666666686E-2</v>
      </c>
      <c r="R364" s="90">
        <f t="shared" si="192"/>
        <v>5.8666666666666645E-2</v>
      </c>
      <c r="S364" s="90">
        <f t="shared" ref="S364" si="193">AVERAGE(O362:O364)</f>
        <v>9.5333333333333312E-2</v>
      </c>
      <c r="T364" s="91"/>
      <c r="U364" s="92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4.5">
      <c r="A365" s="43">
        <v>45717</v>
      </c>
      <c r="B365" s="86">
        <v>0.24199999999999999</v>
      </c>
      <c r="C365" s="86"/>
      <c r="D365" s="86">
        <v>0.25900000000000001</v>
      </c>
      <c r="E365" s="86">
        <v>0.28299999999999997</v>
      </c>
      <c r="F365" s="86">
        <v>0.23300000000000001</v>
      </c>
      <c r="G365" s="52"/>
      <c r="H365" s="86">
        <v>0.19</v>
      </c>
      <c r="I365" s="86">
        <v>0.29699999999999999</v>
      </c>
      <c r="J365" s="86"/>
      <c r="K365" s="86">
        <v>4.2000000000000003E-2</v>
      </c>
      <c r="L365" s="96">
        <f t="shared" si="133"/>
        <v>5.761904761904761</v>
      </c>
      <c r="M365" s="90">
        <f t="shared" si="184"/>
        <v>2.5999999999999995E-2</v>
      </c>
      <c r="N365" s="90">
        <f t="shared" ref="N365" si="194">E365-F365</f>
        <v>4.9999999999999961E-2</v>
      </c>
      <c r="O365" s="90">
        <f t="shared" ref="O365" si="195">I365-H365</f>
        <v>0.10699999999999998</v>
      </c>
      <c r="P365" s="86"/>
      <c r="Q365" s="90">
        <f t="shared" si="187"/>
        <v>3.9000000000000014E-2</v>
      </c>
      <c r="R365" s="90">
        <f t="shared" ref="R365" si="196">AVERAGE(N363:N365)</f>
        <v>5.5333333333333311E-2</v>
      </c>
      <c r="S365" s="90">
        <f t="shared" ref="S365" si="197">AVERAGE(O363:O365)</f>
        <v>9.8333333333333314E-2</v>
      </c>
      <c r="T365" s="91"/>
      <c r="U365" s="92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4.5">
      <c r="A366" s="43">
        <v>45748</v>
      </c>
      <c r="B366" s="86">
        <v>0.245</v>
      </c>
      <c r="C366" s="86"/>
      <c r="D366" s="86">
        <v>0.27300000000000002</v>
      </c>
      <c r="E366" s="86">
        <v>0.28299999999999997</v>
      </c>
      <c r="F366" s="86">
        <v>0.23300000000000001</v>
      </c>
      <c r="G366" s="52"/>
      <c r="H366" s="86">
        <v>0.20200000000000001</v>
      </c>
      <c r="I366" s="86">
        <v>0.28899999999999998</v>
      </c>
      <c r="J366" s="88"/>
      <c r="K366" s="92">
        <v>4.2000000000000003E-2</v>
      </c>
      <c r="L366" s="96">
        <f t="shared" si="133"/>
        <v>5.833333333333333</v>
      </c>
      <c r="M366" s="90">
        <f t="shared" si="184"/>
        <v>4.0000000000000008E-2</v>
      </c>
      <c r="N366" s="90">
        <f t="shared" ref="N366" si="198">E366-F366</f>
        <v>4.9999999999999961E-2</v>
      </c>
      <c r="O366" s="90">
        <f t="shared" ref="O366" si="199">I366-H366</f>
        <v>8.6999999999999966E-2</v>
      </c>
      <c r="P366" s="91"/>
      <c r="Q366" s="90">
        <f t="shared" si="187"/>
        <v>3.1666666666666676E-2</v>
      </c>
      <c r="R366" s="90">
        <f t="shared" ref="R366" si="200">AVERAGE(N364:N366)</f>
        <v>4.9666666666666637E-2</v>
      </c>
      <c r="S366" s="90">
        <f t="shared" ref="S366:S371" si="201">AVERAGE(O364:O366)</f>
        <v>9.6666666666666637E-2</v>
      </c>
      <c r="T366" s="91"/>
      <c r="U366" s="86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4.5">
      <c r="A367" s="43">
        <v>45778</v>
      </c>
      <c r="B367" s="92">
        <v>0.246</v>
      </c>
      <c r="C367" s="86"/>
      <c r="D367" s="86">
        <v>0.26600000000000001</v>
      </c>
      <c r="E367" s="86">
        <v>0.27700000000000002</v>
      </c>
      <c r="F367" s="86">
        <v>0.23799999999999999</v>
      </c>
      <c r="G367" s="52"/>
      <c r="H367" s="86">
        <v>0.19700000000000001</v>
      </c>
      <c r="I367" s="86">
        <v>0.30199999999999999</v>
      </c>
      <c r="J367" s="88"/>
      <c r="K367" s="92">
        <v>4.2999999999999997E-2</v>
      </c>
      <c r="L367" s="96">
        <f t="shared" si="133"/>
        <v>5.7209302325581399</v>
      </c>
      <c r="M367" s="90">
        <f t="shared" si="184"/>
        <v>2.8000000000000025E-2</v>
      </c>
      <c r="N367" s="90">
        <f t="shared" ref="N367" si="202">E367-F367</f>
        <v>3.9000000000000035E-2</v>
      </c>
      <c r="O367" s="90">
        <f t="shared" ref="O367" si="203">I367-H367</f>
        <v>0.10499999999999998</v>
      </c>
      <c r="P367" s="91"/>
      <c r="Q367" s="90">
        <f t="shared" si="187"/>
        <v>3.1333333333333345E-2</v>
      </c>
      <c r="R367" s="90">
        <f t="shared" ref="R367" si="204">AVERAGE(N365:N367)</f>
        <v>4.6333333333333317E-2</v>
      </c>
      <c r="S367" s="90">
        <f t="shared" si="201"/>
        <v>9.966666666666664E-2</v>
      </c>
      <c r="T367" s="91"/>
      <c r="U367" s="86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4.5">
      <c r="A368" s="43">
        <v>45809</v>
      </c>
      <c r="B368" s="86">
        <v>0.24299999999999999</v>
      </c>
      <c r="C368" s="86"/>
      <c r="D368" s="86">
        <v>0.28299999999999997</v>
      </c>
      <c r="E368" s="86">
        <v>0.28000000000000003</v>
      </c>
      <c r="F368" s="86">
        <v>0.22900000000000001</v>
      </c>
      <c r="G368" s="52"/>
      <c r="H368" s="86">
        <v>0.19900000000000001</v>
      </c>
      <c r="I368" s="86">
        <v>0.29899999999999999</v>
      </c>
      <c r="J368" s="88"/>
      <c r="K368" s="86">
        <v>4.0999999999999995E-2</v>
      </c>
      <c r="L368" s="96">
        <f t="shared" si="133"/>
        <v>5.9268292682926838</v>
      </c>
      <c r="M368" s="90">
        <f t="shared" ref="M368" si="205">D368-F368</f>
        <v>5.3999999999999965E-2</v>
      </c>
      <c r="N368" s="90">
        <f t="shared" ref="N368" si="206">E368-F368</f>
        <v>5.1000000000000018E-2</v>
      </c>
      <c r="O368" s="90">
        <f t="shared" ref="O368" si="207">I368-H368</f>
        <v>9.9999999999999978E-2</v>
      </c>
      <c r="P368" s="91"/>
      <c r="Q368" s="90">
        <f t="shared" ref="Q368" si="208">AVERAGE(M366:M368)</f>
        <v>4.0666666666666663E-2</v>
      </c>
      <c r="R368" s="90">
        <f t="shared" ref="R368" si="209">AVERAGE(N366:N368)</f>
        <v>4.6666666666666669E-2</v>
      </c>
      <c r="S368" s="90">
        <f t="shared" si="201"/>
        <v>9.7333333333333313E-2</v>
      </c>
      <c r="T368" s="91"/>
      <c r="U368" s="86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4.5">
      <c r="A369" s="43">
        <v>45839</v>
      </c>
      <c r="B369" s="86">
        <v>0.25</v>
      </c>
      <c r="C369" s="86"/>
      <c r="D369" s="86">
        <v>0.29099999999999998</v>
      </c>
      <c r="E369" s="86">
        <v>0.29399999999999998</v>
      </c>
      <c r="F369" s="86">
        <v>0.22800000000000001</v>
      </c>
      <c r="G369" s="52"/>
      <c r="H369" s="86">
        <v>0.20899999999999999</v>
      </c>
      <c r="I369" s="86">
        <v>0.29699999999999999</v>
      </c>
      <c r="J369" s="88"/>
      <c r="K369" s="86">
        <v>4.2999999999999997E-2</v>
      </c>
      <c r="L369" s="96">
        <f>B369/K369</f>
        <v>5.8139534883720936</v>
      </c>
      <c r="M369" s="90">
        <f t="shared" ref="M369" si="210">D369-F369</f>
        <v>6.2999999999999973E-2</v>
      </c>
      <c r="N369" s="90">
        <f t="shared" ref="N369" si="211">E369-F369</f>
        <v>6.5999999999999975E-2</v>
      </c>
      <c r="O369" s="90">
        <f t="shared" ref="O369" si="212">I369-H369</f>
        <v>8.7999999999999995E-2</v>
      </c>
      <c r="P369" s="91"/>
      <c r="Q369" s="90">
        <f t="shared" ref="Q369" si="213">AVERAGE(M367:M369)</f>
        <v>4.8333333333333318E-2</v>
      </c>
      <c r="R369" s="90">
        <f t="shared" ref="R369" si="214">AVERAGE(N367:N369)</f>
        <v>5.2000000000000011E-2</v>
      </c>
      <c r="S369" s="90">
        <f t="shared" si="201"/>
        <v>9.7666666666666638E-2</v>
      </c>
      <c r="T369" s="90"/>
      <c r="U369" s="86">
        <v>0.17899999999999999</v>
      </c>
    </row>
    <row r="370" spans="1:30" s="45" customFormat="1" ht="14.5">
      <c r="A370" s="43">
        <v>45870</v>
      </c>
      <c r="B370" s="86">
        <v>0.247</v>
      </c>
      <c r="C370" s="86"/>
      <c r="D370" s="86">
        <v>0.27800000000000002</v>
      </c>
      <c r="E370" s="86">
        <v>0.27900000000000003</v>
      </c>
      <c r="F370" s="86">
        <v>0.23300000000000001</v>
      </c>
      <c r="G370" s="52"/>
      <c r="H370" s="86">
        <v>0.19500000000000001</v>
      </c>
      <c r="I370" s="86">
        <v>0.30399999999999999</v>
      </c>
      <c r="J370" s="88"/>
      <c r="K370" s="86">
        <v>4.2999999999999997E-2</v>
      </c>
      <c r="L370" s="96">
        <f>B370/K370</f>
        <v>5.7441860465116283</v>
      </c>
      <c r="M370" s="90">
        <f t="shared" ref="M370" si="215">D370-F370</f>
        <v>4.5000000000000012E-2</v>
      </c>
      <c r="N370" s="90">
        <f t="shared" ref="N370" si="216">E370-F370</f>
        <v>4.6000000000000013E-2</v>
      </c>
      <c r="O370" s="90">
        <f t="shared" ref="O370" si="217">I370-H370</f>
        <v>0.10899999999999999</v>
      </c>
      <c r="P370" s="91"/>
      <c r="Q370" s="90">
        <f t="shared" ref="Q370" si="218">AVERAGE(M368:M370)</f>
        <v>5.3999999999999986E-2</v>
      </c>
      <c r="R370" s="90">
        <f t="shared" ref="R370" si="219">AVERAGE(N368:N370)</f>
        <v>5.4333333333333338E-2</v>
      </c>
      <c r="S370" s="90">
        <f t="shared" si="201"/>
        <v>9.8999999999999977E-2</v>
      </c>
      <c r="T370" s="90"/>
      <c r="U370" s="86">
        <v>0.185</v>
      </c>
    </row>
    <row r="371" spans="1:30" s="45" customFormat="1" ht="16.149999999999999" customHeight="1">
      <c r="A371" s="43">
        <v>45901</v>
      </c>
      <c r="B371" s="86">
        <v>0.249</v>
      </c>
      <c r="C371" s="86"/>
      <c r="D371" s="86">
        <v>0.27700000000000002</v>
      </c>
      <c r="E371" s="86">
        <v>0.27500000000000002</v>
      </c>
      <c r="F371" s="86">
        <v>0.23599999999999999</v>
      </c>
      <c r="G371" s="86"/>
      <c r="H371" s="86">
        <v>0.20499999999999999</v>
      </c>
      <c r="I371" s="86">
        <v>0.29799999999999999</v>
      </c>
      <c r="J371" s="88"/>
      <c r="K371" s="86">
        <v>4.4000000000000004E-2</v>
      </c>
      <c r="L371" s="96">
        <f>B371/K371</f>
        <v>5.6590909090909083</v>
      </c>
      <c r="M371" s="90">
        <f t="shared" ref="M371" si="220">D371-F371</f>
        <v>4.1000000000000036E-2</v>
      </c>
      <c r="N371" s="90">
        <f t="shared" ref="N371" si="221">E371-F371</f>
        <v>3.9000000000000035E-2</v>
      </c>
      <c r="O371" s="90">
        <f t="shared" ref="O371" si="222">I371-H371</f>
        <v>9.2999999999999999E-2</v>
      </c>
      <c r="P371" s="90"/>
      <c r="Q371" s="90">
        <f t="shared" ref="Q371" si="223">AVERAGE(M369:M371)</f>
        <v>4.9666666666666671E-2</v>
      </c>
      <c r="R371" s="90">
        <f t="shared" ref="R371" si="224">AVERAGE(N369:N371)</f>
        <v>5.0333333333333341E-2</v>
      </c>
      <c r="S371" s="90">
        <f t="shared" si="201"/>
        <v>9.6666666666666665E-2</v>
      </c>
      <c r="T371" s="90"/>
      <c r="U371" s="86">
        <v>0.17899999999999999</v>
      </c>
    </row>
    <row r="372" spans="1:30" s="45" customFormat="1" ht="14.5">
      <c r="A372" s="43">
        <v>45931</v>
      </c>
      <c r="B372" s="86"/>
      <c r="C372" s="86"/>
      <c r="D372" s="86"/>
      <c r="E372" s="86"/>
      <c r="F372" s="86"/>
      <c r="G372" s="86"/>
      <c r="H372" s="86"/>
      <c r="I372" s="86"/>
      <c r="J372" s="88"/>
      <c r="K372" s="86"/>
      <c r="L372" s="97"/>
      <c r="M372" s="97"/>
      <c r="N372" s="90"/>
      <c r="O372" s="90"/>
      <c r="P372" s="90"/>
      <c r="Q372" s="90"/>
      <c r="R372" s="90"/>
      <c r="S372" s="90"/>
      <c r="T372" s="90"/>
      <c r="U372" s="86"/>
    </row>
    <row r="373" spans="1:30" s="45" customFormat="1" ht="14.5">
      <c r="A373" s="43">
        <v>45962</v>
      </c>
      <c r="B373" s="86">
        <v>0.248</v>
      </c>
      <c r="C373" s="86"/>
      <c r="D373" s="86">
        <v>0.28100000000000003</v>
      </c>
      <c r="E373" s="86">
        <v>0.27</v>
      </c>
      <c r="F373" s="86">
        <v>0.23300000000000001</v>
      </c>
      <c r="G373" s="86"/>
      <c r="H373" s="86">
        <v>0.20200000000000001</v>
      </c>
      <c r="I373" s="86">
        <v>0.30099999999999999</v>
      </c>
      <c r="J373" s="88"/>
      <c r="K373" s="86">
        <v>4.4999999999999998E-2</v>
      </c>
      <c r="L373" s="96">
        <f>B373/K373</f>
        <v>5.5111111111111111</v>
      </c>
      <c r="M373" s="90">
        <f t="shared" ref="M373" si="225">D373-F373</f>
        <v>4.8000000000000015E-2</v>
      </c>
      <c r="N373" s="90">
        <f t="shared" ref="N373" si="226">E373-F373</f>
        <v>3.7000000000000005E-2</v>
      </c>
      <c r="O373" s="90">
        <f t="shared" ref="O373" si="227">I373-H373</f>
        <v>9.8999999999999977E-2</v>
      </c>
      <c r="P373" s="90"/>
      <c r="Q373" s="90">
        <f t="shared" ref="Q373" si="228">AVERAGE(M371:M373)</f>
        <v>4.4500000000000026E-2</v>
      </c>
      <c r="R373" s="90">
        <f t="shared" ref="R373" si="229">AVERAGE(N371:N373)</f>
        <v>3.800000000000002E-2</v>
      </c>
      <c r="S373" s="90">
        <f t="shared" ref="S373" si="230">AVERAGE(O371:O373)</f>
        <v>9.5999999999999988E-2</v>
      </c>
      <c r="T373" s="90"/>
      <c r="U373" s="86">
        <v>0.17799999999999999</v>
      </c>
    </row>
    <row r="374" spans="1:30" s="45" customFormat="1" ht="14.5">
      <c r="A374" s="43">
        <v>45992</v>
      </c>
      <c r="B374" s="86">
        <v>0.252</v>
      </c>
      <c r="C374" s="86"/>
      <c r="D374" s="86">
        <v>0.29599999999999999</v>
      </c>
      <c r="E374" s="86">
        <v>0.28499999999999998</v>
      </c>
      <c r="F374" s="86">
        <v>0.23200000000000001</v>
      </c>
      <c r="G374" s="86"/>
      <c r="H374" s="86">
        <f>0.205</f>
        <v>0.20499999999999999</v>
      </c>
      <c r="I374" s="86">
        <v>0.30299999999999999</v>
      </c>
      <c r="J374" s="88"/>
      <c r="K374" s="86">
        <v>4.4000000000000004E-2</v>
      </c>
      <c r="L374" s="96">
        <f>B374/K374</f>
        <v>5.7272727272727266</v>
      </c>
      <c r="M374" s="90">
        <f>D374-F374</f>
        <v>6.3999999999999974E-2</v>
      </c>
      <c r="N374" s="90">
        <f>E374-F374</f>
        <v>5.2999999999999964E-2</v>
      </c>
      <c r="O374" s="90">
        <f t="shared" ref="O374" si="231">I374-H374</f>
        <v>9.8000000000000004E-2</v>
      </c>
      <c r="P374" s="90"/>
      <c r="Q374" s="90">
        <f t="shared" ref="Q374" si="232">AVERAGE(M372:M374)</f>
        <v>5.5999999999999994E-2</v>
      </c>
      <c r="R374" s="90">
        <f t="shared" ref="R374" si="233">AVERAGE(N372:N374)</f>
        <v>4.4999999999999984E-2</v>
      </c>
      <c r="S374" s="90">
        <f t="shared" ref="S374" si="234">AVERAGE(O372:O374)</f>
        <v>9.849999999999999E-2</v>
      </c>
      <c r="T374" s="90"/>
      <c r="U374" s="86">
        <v>0.18</v>
      </c>
    </row>
    <row r="375" spans="1:30" s="85" customFormat="1" ht="14.5">
      <c r="A375" s="43">
        <v>46023</v>
      </c>
      <c r="B375" s="80">
        <v>0.23799999999999999</v>
      </c>
      <c r="C375" s="81"/>
      <c r="D375" s="80">
        <v>0.26800000000000002</v>
      </c>
      <c r="E375" s="80">
        <v>0.27500000000000002</v>
      </c>
      <c r="F375" s="80">
        <v>0.22700000000000001</v>
      </c>
      <c r="G375" s="80"/>
      <c r="H375" s="80">
        <v>0.193</v>
      </c>
      <c r="I375" s="80">
        <v>0.29799999999999999</v>
      </c>
      <c r="J375" s="82"/>
      <c r="K375" s="80">
        <v>4.2999999999999997E-2</v>
      </c>
      <c r="L375" s="96">
        <f>B375/K375</f>
        <v>5.5348837209302326</v>
      </c>
      <c r="M375" s="90">
        <f>D375-F375</f>
        <v>4.1000000000000009E-2</v>
      </c>
      <c r="N375" s="90">
        <f>E375-F375</f>
        <v>4.8000000000000015E-2</v>
      </c>
      <c r="O375" s="90">
        <f t="shared" ref="O375" si="235">I375-H375</f>
        <v>0.10499999999999998</v>
      </c>
      <c r="P375" s="90"/>
      <c r="Q375" s="90">
        <f t="shared" ref="Q375" si="236">AVERAGE(M373:M375)</f>
        <v>5.0999999999999997E-2</v>
      </c>
      <c r="R375" s="90">
        <f t="shared" ref="R375" si="237">AVERAGE(N373:N375)</f>
        <v>4.5999999999999992E-2</v>
      </c>
      <c r="S375" s="90">
        <f t="shared" ref="S375" si="238">AVERAGE(O373:O375)</f>
        <v>0.10066666666666664</v>
      </c>
      <c r="T375" s="90"/>
      <c r="U375" s="80">
        <v>0.17799999999999999</v>
      </c>
    </row>
    <row r="376" spans="1:30" s="85" customFormat="1" ht="14.5">
      <c r="A376" s="79"/>
      <c r="B376" s="80"/>
      <c r="C376" s="81"/>
      <c r="D376" s="80"/>
      <c r="E376" s="80"/>
      <c r="F376" s="80"/>
      <c r="G376" s="80"/>
      <c r="H376" s="80"/>
      <c r="I376" s="80"/>
      <c r="J376" s="82"/>
      <c r="K376" s="80"/>
      <c r="L376" s="83"/>
      <c r="M376" s="60"/>
      <c r="N376" s="60"/>
      <c r="O376" s="60"/>
      <c r="P376" s="60"/>
      <c r="Q376" s="60"/>
      <c r="R376" s="60"/>
      <c r="S376" s="82"/>
      <c r="T376" s="84"/>
      <c r="U376" s="80"/>
    </row>
    <row r="377" spans="1:30" s="45" customFormat="1" ht="14.5">
      <c r="A377" s="79"/>
      <c r="B377" s="80"/>
      <c r="C377" s="81"/>
      <c r="D377" s="80"/>
      <c r="E377" s="80"/>
      <c r="F377" s="80"/>
      <c r="G377" s="80"/>
      <c r="H377" s="80"/>
      <c r="I377" s="80"/>
      <c r="J377" s="82"/>
      <c r="K377" s="80"/>
      <c r="L377" s="83"/>
      <c r="M377" s="60"/>
      <c r="N377" s="60"/>
      <c r="O377" s="60"/>
      <c r="P377" s="60"/>
      <c r="Q377" s="60"/>
      <c r="R377" s="60"/>
      <c r="S377" s="82"/>
      <c r="T377" s="84"/>
      <c r="U377" s="80"/>
      <c r="V377" s="85"/>
    </row>
    <row r="378" spans="1:30" s="19" customFormat="1">
      <c r="A378" s="77"/>
      <c r="B378" s="80">
        <f>B375-B374</f>
        <v>-1.4000000000000012E-2</v>
      </c>
      <c r="C378" s="81"/>
      <c r="D378" s="80">
        <f>D375-D374</f>
        <v>-2.7999999999999969E-2</v>
      </c>
      <c r="E378" s="80">
        <f>E375-E374</f>
        <v>-9.9999999999999534E-3</v>
      </c>
      <c r="F378" s="80">
        <f>F375-F374</f>
        <v>-5.0000000000000044E-3</v>
      </c>
      <c r="G378" s="80"/>
      <c r="H378" s="80">
        <f>H375-H374</f>
        <v>-1.1999999999999983E-2</v>
      </c>
      <c r="I378" s="80">
        <f>I375-I374</f>
        <v>-5.0000000000000044E-3</v>
      </c>
      <c r="J378" s="82"/>
      <c r="K378" s="80">
        <f>K375-K374</f>
        <v>-1.0000000000000078E-3</v>
      </c>
      <c r="L378" s="83"/>
      <c r="M378" s="60"/>
      <c r="N378" s="60"/>
      <c r="O378" s="60"/>
      <c r="P378" s="60"/>
      <c r="Q378" s="60"/>
      <c r="R378" s="60"/>
      <c r="S378" s="82"/>
      <c r="T378" s="84"/>
      <c r="U378" s="80">
        <f>U375-U374</f>
        <v>-2.0000000000000018E-3</v>
      </c>
    </row>
    <row r="379" spans="1:30" s="19" customFormat="1">
      <c r="A379" s="77"/>
      <c r="B379" s="1"/>
      <c r="C379" s="1"/>
      <c r="D379" s="1"/>
      <c r="E379" s="1"/>
      <c r="F379" s="1"/>
      <c r="G379" s="1"/>
      <c r="H379" s="1"/>
      <c r="I379" s="1"/>
      <c r="K379" s="76"/>
      <c r="N379" s="32"/>
      <c r="O379" s="32"/>
      <c r="P379" s="32"/>
      <c r="Q379" s="32"/>
      <c r="R379" s="32"/>
      <c r="S379" s="32"/>
      <c r="T379" s="32"/>
      <c r="U379" s="32"/>
    </row>
    <row r="380" spans="1:30">
      <c r="B380" s="1"/>
      <c r="C380" s="37"/>
      <c r="D380" s="1"/>
      <c r="E380" s="1"/>
      <c r="F380" s="1"/>
      <c r="H380" s="1"/>
      <c r="I380" s="1"/>
      <c r="J380" s="11"/>
      <c r="K380" s="1"/>
      <c r="L380" s="2"/>
      <c r="M380" s="24"/>
      <c r="N380" s="24"/>
      <c r="O380" s="24"/>
      <c r="P380" s="24"/>
      <c r="Q380" s="24"/>
      <c r="R380" s="24"/>
      <c r="S380" s="11"/>
      <c r="T380"/>
      <c r="U380" s="1"/>
      <c r="W380"/>
      <c r="X380"/>
      <c r="Y380"/>
      <c r="Z380"/>
      <c r="AA380"/>
      <c r="AB380"/>
      <c r="AC380"/>
      <c r="AD380"/>
    </row>
    <row r="381" spans="1:30">
      <c r="C381" s="37"/>
      <c r="J381" s="11"/>
      <c r="K381" s="16"/>
      <c r="L381" s="2"/>
      <c r="M381" s="24"/>
      <c r="N381" s="24"/>
      <c r="O381" s="24"/>
      <c r="P381" s="24"/>
      <c r="Q381" s="24"/>
      <c r="R381" s="24"/>
      <c r="S381" s="11"/>
      <c r="T381"/>
      <c r="U381" s="16"/>
      <c r="W381"/>
      <c r="X381"/>
      <c r="Y381"/>
      <c r="Z381"/>
      <c r="AA381"/>
      <c r="AB381"/>
      <c r="AC381"/>
      <c r="AD381"/>
    </row>
    <row r="382" spans="1:30" s="19" customFormat="1">
      <c r="A382" s="35"/>
      <c r="B382" s="1"/>
      <c r="C382" s="1"/>
      <c r="D382" s="1"/>
      <c r="E382" s="1"/>
      <c r="F382" s="1"/>
      <c r="G382" s="1"/>
      <c r="H382" s="1"/>
      <c r="I382" s="1"/>
      <c r="K382" s="76"/>
      <c r="N382" s="32"/>
      <c r="O382" s="32"/>
      <c r="P382" s="32"/>
      <c r="Q382" s="32"/>
      <c r="R382" s="32"/>
      <c r="S382" s="32"/>
      <c r="T382" s="32"/>
      <c r="U382" s="32"/>
    </row>
    <row r="383" spans="1:30" s="19" customFormat="1">
      <c r="A383" s="35"/>
      <c r="B383"/>
      <c r="C383"/>
      <c r="D383"/>
      <c r="E383"/>
      <c r="F383"/>
      <c r="G383"/>
      <c r="H383"/>
      <c r="I383" s="1"/>
      <c r="K383" s="76"/>
      <c r="N383" s="32"/>
      <c r="O383" s="32"/>
      <c r="P383" s="32"/>
      <c r="Q383" s="32"/>
      <c r="R383" s="32"/>
      <c r="S383" s="32"/>
      <c r="T383" s="32"/>
      <c r="U383" s="32"/>
    </row>
    <row r="384" spans="1:30" s="19" customFormat="1">
      <c r="A384" s="35"/>
      <c r="B384" s="1"/>
      <c r="C384" s="1"/>
      <c r="D384" s="1"/>
      <c r="E384" s="1"/>
      <c r="F384" s="1"/>
      <c r="G384" s="1"/>
      <c r="H384" s="1"/>
      <c r="I384" s="1"/>
      <c r="K384" s="76"/>
      <c r="N384" s="32"/>
      <c r="O384" s="32"/>
      <c r="P384" s="32"/>
      <c r="Q384" s="32"/>
      <c r="R384" s="32"/>
      <c r="S384" s="32"/>
      <c r="T384" s="32"/>
      <c r="U384" s="32"/>
    </row>
    <row r="385" spans="1:21" s="19" customFormat="1">
      <c r="A385" s="35"/>
      <c r="B385" s="1"/>
      <c r="C385" s="1"/>
      <c r="D385" s="1"/>
      <c r="E385" s="1"/>
      <c r="F385" s="1"/>
      <c r="G385" s="1"/>
      <c r="H385" s="1"/>
      <c r="I385" s="1"/>
      <c r="K385" s="76"/>
      <c r="N385" s="32"/>
      <c r="O385" s="32"/>
      <c r="P385" s="32"/>
      <c r="Q385" s="32"/>
      <c r="R385" s="32"/>
      <c r="S385" s="32"/>
      <c r="T385" s="32"/>
      <c r="U385" s="32"/>
    </row>
    <row r="386" spans="1:21" s="19" customFormat="1">
      <c r="A386" s="35"/>
      <c r="B386" s="1"/>
      <c r="C386" s="1"/>
      <c r="D386" s="1"/>
      <c r="E386" s="1"/>
      <c r="F386" s="1"/>
      <c r="G386" s="1"/>
      <c r="H386" s="1"/>
      <c r="I386" s="1"/>
      <c r="K386" s="76"/>
      <c r="N386" s="32"/>
      <c r="O386" s="32"/>
      <c r="P386" s="32"/>
      <c r="Q386" s="32"/>
      <c r="R386" s="32"/>
      <c r="S386" s="32"/>
      <c r="T386" s="32"/>
      <c r="U386" s="32"/>
    </row>
    <row r="387" spans="1:21" s="19" customFormat="1">
      <c r="A387" s="35"/>
      <c r="B387" s="1"/>
      <c r="C387" s="1"/>
      <c r="D387" s="1"/>
      <c r="E387" s="1"/>
      <c r="F387" s="1"/>
      <c r="G387" s="1"/>
      <c r="H387" s="1"/>
      <c r="I387" s="1"/>
      <c r="K387" s="76"/>
      <c r="N387" s="32"/>
      <c r="O387" s="32"/>
      <c r="P387" s="32"/>
      <c r="Q387" s="32"/>
      <c r="R387" s="32"/>
      <c r="S387" s="32"/>
      <c r="T387" s="32"/>
      <c r="U387" s="32"/>
    </row>
    <row r="388" spans="1:21" s="19" customFormat="1">
      <c r="A388" s="35"/>
      <c r="B388" s="1"/>
      <c r="C388" s="1"/>
      <c r="D388" s="1"/>
      <c r="E388" s="1"/>
      <c r="F388" s="1"/>
      <c r="G388" s="1"/>
      <c r="H388" s="1"/>
      <c r="I388" s="1"/>
      <c r="K388" s="76"/>
      <c r="N388" s="32"/>
      <c r="O388" s="32"/>
      <c r="P388" s="32"/>
      <c r="Q388" s="32"/>
      <c r="R388" s="32"/>
      <c r="S388" s="32"/>
      <c r="T388" s="32"/>
      <c r="U388" s="32"/>
    </row>
    <row r="389" spans="1:21" s="19" customFormat="1">
      <c r="A389" s="35"/>
      <c r="B389" s="1"/>
      <c r="C389" s="1"/>
      <c r="D389" s="1"/>
      <c r="E389" s="1"/>
      <c r="F389" s="1"/>
      <c r="G389" s="1"/>
      <c r="H389" s="1"/>
      <c r="I389" s="1"/>
      <c r="K389" s="76"/>
      <c r="N389" s="32"/>
      <c r="O389" s="32"/>
      <c r="P389" s="32"/>
      <c r="Q389" s="32"/>
      <c r="R389" s="32"/>
      <c r="S389" s="32"/>
      <c r="T389" s="32"/>
      <c r="U389" s="32"/>
    </row>
    <row r="390" spans="1:21">
      <c r="A390" s="77"/>
      <c r="B390" s="1"/>
      <c r="C390" s="1"/>
      <c r="D390" s="1"/>
      <c r="E390" s="1"/>
      <c r="F390" s="1"/>
      <c r="G390" s="1"/>
      <c r="H390" s="1"/>
      <c r="I390" s="1"/>
      <c r="K390" s="76"/>
    </row>
    <row r="391" spans="1:21">
      <c r="A391" s="77"/>
      <c r="B391" s="1"/>
      <c r="C391" s="1"/>
      <c r="D391" s="1"/>
      <c r="E391" s="1"/>
      <c r="F391" s="1"/>
      <c r="G391" s="1"/>
      <c r="H391" s="1"/>
      <c r="I391" s="1"/>
      <c r="K391" s="76"/>
    </row>
    <row r="392" spans="1:21">
      <c r="A392" s="77"/>
      <c r="B392" s="1"/>
      <c r="C392" s="1"/>
      <c r="D392" s="1"/>
      <c r="E392" s="1"/>
      <c r="F392" s="1"/>
      <c r="G392" s="1"/>
      <c r="H392" s="1"/>
      <c r="I392" s="1"/>
      <c r="K392" s="76"/>
    </row>
    <row r="393" spans="1:21">
      <c r="A393" s="77"/>
      <c r="B393" s="1"/>
      <c r="C393" s="1"/>
      <c r="D393" s="1"/>
      <c r="E393" s="1"/>
      <c r="F393" s="1"/>
      <c r="G393" s="1"/>
      <c r="H393" s="1"/>
      <c r="I393" s="1"/>
      <c r="K393" s="76"/>
    </row>
    <row r="394" spans="1:21">
      <c r="A394" s="77"/>
      <c r="B394" s="1"/>
      <c r="C394" s="1"/>
      <c r="D394" s="1"/>
      <c r="E394" s="1"/>
      <c r="F394" s="1"/>
      <c r="G394" s="1"/>
      <c r="H394" s="1"/>
      <c r="I394" s="1"/>
      <c r="K394" s="76"/>
    </row>
    <row r="395" spans="1:21">
      <c r="A395" s="77"/>
      <c r="B395" s="1"/>
      <c r="C395" s="1"/>
      <c r="D395" s="1"/>
      <c r="E395" s="1"/>
      <c r="F395" s="1"/>
      <c r="G395" s="1"/>
      <c r="H395" s="1"/>
      <c r="I395" s="1"/>
      <c r="K395" s="76"/>
    </row>
    <row r="396" spans="1:21">
      <c r="A396" s="77"/>
      <c r="B396" s="1"/>
      <c r="C396" s="1"/>
      <c r="D396" s="1"/>
      <c r="E396" s="1"/>
      <c r="F396" s="1"/>
      <c r="G396" s="1"/>
      <c r="H396" s="1"/>
      <c r="I396" s="1"/>
      <c r="K396" s="76"/>
    </row>
    <row r="397" spans="1:21">
      <c r="A397" s="77"/>
      <c r="B397" s="1"/>
      <c r="C397" s="1"/>
      <c r="D397" s="1"/>
      <c r="E397" s="1"/>
      <c r="F397" s="1"/>
      <c r="G397" s="1"/>
      <c r="H397" s="1"/>
      <c r="I397" s="1"/>
      <c r="K397" s="76"/>
    </row>
    <row r="398" spans="1:21">
      <c r="A398" s="77"/>
      <c r="B398" s="1"/>
      <c r="C398" s="1"/>
      <c r="D398" s="1"/>
      <c r="E398" s="1"/>
      <c r="F398" s="1"/>
      <c r="G398" s="1"/>
      <c r="H398" s="1"/>
      <c r="I398" s="1"/>
      <c r="K398" s="76"/>
    </row>
    <row r="399" spans="1:21">
      <c r="A399" s="77"/>
      <c r="B399" s="1"/>
      <c r="C399" s="1"/>
      <c r="D399" s="1"/>
      <c r="E399" s="1"/>
      <c r="F399" s="1"/>
      <c r="G399" s="1"/>
      <c r="H399" s="1"/>
      <c r="I399" s="1"/>
    </row>
    <row r="400" spans="1:21">
      <c r="A400" s="77"/>
      <c r="B400" s="1"/>
      <c r="C400" s="1"/>
      <c r="D400" s="1"/>
      <c r="E400" s="1"/>
      <c r="F400" s="1"/>
      <c r="G400" s="1"/>
      <c r="H400" s="1"/>
      <c r="I400" s="1"/>
    </row>
    <row r="401" spans="1:9">
      <c r="A401" s="77"/>
      <c r="B401" s="1"/>
      <c r="C401" s="1"/>
      <c r="D401" s="1"/>
      <c r="E401" s="1"/>
      <c r="F401" s="1"/>
      <c r="G401" s="1"/>
      <c r="H401" s="1"/>
      <c r="I401" s="1"/>
    </row>
    <row r="402" spans="1:9">
      <c r="A402" s="77"/>
      <c r="B402" s="1"/>
      <c r="C402" s="1"/>
      <c r="D402" s="1"/>
      <c r="E402" s="1"/>
      <c r="F402" s="1"/>
      <c r="G402" s="1"/>
      <c r="H402" s="1"/>
      <c r="I402" s="1"/>
    </row>
    <row r="403" spans="1:9">
      <c r="A403" s="77"/>
      <c r="B403" s="1"/>
      <c r="C403" s="1"/>
      <c r="D403" s="1"/>
      <c r="E403" s="1"/>
      <c r="F403" s="1"/>
      <c r="G403" s="1"/>
      <c r="H403" s="1"/>
      <c r="I403" s="1"/>
    </row>
    <row r="404" spans="1:9">
      <c r="A404" s="77"/>
      <c r="B404" s="1"/>
      <c r="C404" s="1"/>
      <c r="D404" s="1"/>
      <c r="E404" s="1"/>
      <c r="F404" s="1"/>
      <c r="G404" s="1"/>
      <c r="H404" s="1"/>
      <c r="I404" s="1"/>
    </row>
    <row r="405" spans="1:9">
      <c r="A405" s="77"/>
      <c r="B405" s="1"/>
      <c r="C405" s="1"/>
      <c r="D405" s="1"/>
      <c r="E405" s="1"/>
      <c r="F405" s="1"/>
      <c r="G405" s="1"/>
      <c r="H405" s="1"/>
      <c r="I405" s="1"/>
    </row>
    <row r="406" spans="1:9">
      <c r="A406" s="77"/>
      <c r="B406" s="1"/>
      <c r="C406" s="1"/>
      <c r="D406" s="1"/>
      <c r="E406" s="1"/>
      <c r="F406" s="1"/>
      <c r="G406" s="1"/>
      <c r="H406" s="1"/>
      <c r="I406" s="1"/>
    </row>
    <row r="407" spans="1:9">
      <c r="A407" s="77"/>
      <c r="B407" s="1"/>
      <c r="C407" s="1"/>
      <c r="D407" s="1"/>
      <c r="E407" s="1"/>
      <c r="F407" s="1"/>
      <c r="G407" s="1"/>
      <c r="H407" s="1"/>
      <c r="I407" s="1"/>
    </row>
    <row r="408" spans="1:9">
      <c r="B408" s="1"/>
      <c r="C408" s="1"/>
      <c r="D408" s="1"/>
      <c r="E408" s="1"/>
      <c r="F408" s="1"/>
      <c r="G408" s="1"/>
      <c r="H408" s="1"/>
      <c r="I408" s="1"/>
    </row>
  </sheetData>
  <mergeCells count="1">
    <mergeCell ref="A1:I1"/>
  </mergeCells>
  <phoneticPr fontId="45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997"/>
  <sheetViews>
    <sheetView topLeftCell="A2" zoomScale="86" zoomScaleNormal="85" workbookViewId="0">
      <pane ySplit="1" topLeftCell="A358" activePane="bottomLeft" state="frozen"/>
      <selection activeCell="A2" sqref="A2"/>
      <selection pane="bottomLeft" activeCell="B375" sqref="B375"/>
    </sheetView>
  </sheetViews>
  <sheetFormatPr defaultColWidth="10.58203125" defaultRowHeight="15.5"/>
  <cols>
    <col min="1" max="1" width="10.58203125" customWidth="1"/>
    <col min="2" max="2" width="15" style="16" customWidth="1"/>
    <col min="3" max="3" width="13.5" style="29" bestFit="1" customWidth="1"/>
    <col min="4" max="4" width="16" style="23" customWidth="1"/>
    <col min="5" max="5" width="16.58203125" style="16" customWidth="1"/>
    <col min="6" max="6" width="17" style="16" customWidth="1"/>
    <col min="7" max="7" width="13.5" style="16" bestFit="1" customWidth="1"/>
    <col min="8" max="8" width="15.08203125" style="11" customWidth="1"/>
    <col min="9" max="9" width="15.08203125" style="26" customWidth="1"/>
    <col min="10" max="10" width="10.58203125" style="11"/>
    <col min="11" max="11" width="15.08203125" style="30" customWidth="1"/>
    <col min="12" max="13" width="10.58203125" style="2"/>
    <col min="14" max="19" width="10.58203125" style="11"/>
  </cols>
  <sheetData>
    <row r="1" spans="1:25" ht="61.4" customHeight="1">
      <c r="A1" s="99" t="s">
        <v>27</v>
      </c>
      <c r="B1" s="99"/>
      <c r="C1" s="99"/>
      <c r="D1" s="99"/>
      <c r="E1" s="99"/>
      <c r="F1" s="99"/>
      <c r="G1" s="99"/>
      <c r="H1" s="99"/>
      <c r="I1" s="99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70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2"/>
      <c r="K2" s="63" t="s">
        <v>29</v>
      </c>
      <c r="L2" s="42"/>
      <c r="M2" s="64" t="s">
        <v>21</v>
      </c>
      <c r="N2" s="64" t="s">
        <v>22</v>
      </c>
      <c r="O2" s="64" t="s">
        <v>23</v>
      </c>
      <c r="P2" s="1"/>
      <c r="Q2" s="64" t="s">
        <v>24</v>
      </c>
      <c r="R2" s="64" t="s">
        <v>25</v>
      </c>
      <c r="S2" s="64" t="s">
        <v>26</v>
      </c>
      <c r="U2" s="15" t="s">
        <v>59</v>
      </c>
      <c r="Y2" s="15"/>
    </row>
    <row r="3" spans="1:25" s="37" customFormat="1" ht="14.5">
      <c r="A3" s="43">
        <v>34700</v>
      </c>
      <c r="B3" s="36">
        <v>0.55664269</v>
      </c>
      <c r="C3" s="69"/>
      <c r="D3" s="36">
        <v>0.61580382</v>
      </c>
      <c r="E3" s="36">
        <v>0.66736916000000002</v>
      </c>
      <c r="F3" s="36">
        <v>0.53490594999999996</v>
      </c>
      <c r="G3" s="69"/>
      <c r="H3" s="36">
        <v>0.44467975999999998</v>
      </c>
      <c r="I3" s="36">
        <v>0.66028352999999995</v>
      </c>
      <c r="J3" s="42"/>
      <c r="K3" s="57">
        <v>0.37</v>
      </c>
      <c r="L3" s="58"/>
      <c r="M3" s="58">
        <f>D3-F3</f>
        <v>8.0897870000000038E-2</v>
      </c>
      <c r="N3" s="58">
        <f>E3-F3</f>
        <v>0.13246321000000005</v>
      </c>
      <c r="O3" s="58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4.5">
      <c r="A4" s="43">
        <v>34731</v>
      </c>
      <c r="B4" s="36">
        <v>0.54425327999999995</v>
      </c>
      <c r="C4" s="69"/>
      <c r="D4" s="36">
        <v>0.62630863000000003</v>
      </c>
      <c r="E4" s="36">
        <v>0.64436265999999998</v>
      </c>
      <c r="F4" s="36">
        <v>0.52126397000000002</v>
      </c>
      <c r="G4" s="69"/>
      <c r="H4" s="36">
        <v>0.42964164999999999</v>
      </c>
      <c r="I4" s="36">
        <v>0.64951347999999998</v>
      </c>
      <c r="J4" s="42"/>
      <c r="K4" s="57">
        <v>0.36899999999999999</v>
      </c>
      <c r="L4" s="58"/>
      <c r="M4" s="58">
        <f t="shared" ref="M4:M67" si="1">D4-F4</f>
        <v>0.10504466000000001</v>
      </c>
      <c r="N4" s="58">
        <f t="shared" ref="N4:N67" si="2">E4-F4</f>
        <v>0.12309868999999996</v>
      </c>
      <c r="O4" s="58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4.5">
      <c r="A5" s="43">
        <v>34759</v>
      </c>
      <c r="B5" s="36">
        <v>0.55116938000000004</v>
      </c>
      <c r="C5" s="69"/>
      <c r="D5" s="36">
        <v>0.62089945999999996</v>
      </c>
      <c r="E5" s="36">
        <v>0.64058892000000001</v>
      </c>
      <c r="F5" s="36">
        <v>0.52888869000000005</v>
      </c>
      <c r="G5" s="69"/>
      <c r="H5" s="36">
        <v>0.43653368999999997</v>
      </c>
      <c r="I5" s="36">
        <v>0.65780380999999999</v>
      </c>
      <c r="J5" s="42"/>
      <c r="K5" s="57">
        <v>0.36899999999999999</v>
      </c>
      <c r="L5" s="58"/>
      <c r="M5" s="58">
        <f t="shared" si="1"/>
        <v>9.2010769999999908E-2</v>
      </c>
      <c r="N5" s="58">
        <f t="shared" si="2"/>
        <v>0.11170022999999996</v>
      </c>
      <c r="O5" s="58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4.5">
      <c r="A6" s="43">
        <v>34790</v>
      </c>
      <c r="B6" s="36">
        <v>0.55477381000000003</v>
      </c>
      <c r="C6" s="69"/>
      <c r="D6" s="36">
        <v>0.60727686999999997</v>
      </c>
      <c r="E6" s="36">
        <v>0.65137663999999995</v>
      </c>
      <c r="F6" s="36">
        <v>0.53211374</v>
      </c>
      <c r="G6" s="69"/>
      <c r="H6" s="36">
        <v>0.43891387999999998</v>
      </c>
      <c r="I6" s="36">
        <v>0.66232906000000002</v>
      </c>
      <c r="J6" s="42"/>
      <c r="K6" s="57">
        <v>0.36899999999999999</v>
      </c>
      <c r="L6" s="58"/>
      <c r="M6" s="58">
        <f t="shared" si="1"/>
        <v>7.5163129999999967E-2</v>
      </c>
      <c r="N6" s="58">
        <f t="shared" si="2"/>
        <v>0.11926289999999995</v>
      </c>
      <c r="O6" s="58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4.5">
      <c r="A7" s="43">
        <v>34820</v>
      </c>
      <c r="B7" s="36">
        <v>0.54921091</v>
      </c>
      <c r="C7" s="69"/>
      <c r="D7" s="36">
        <v>0.61321031000000004</v>
      </c>
      <c r="E7" s="36">
        <v>0.63876509000000004</v>
      </c>
      <c r="F7" s="36">
        <v>0.52907305000000004</v>
      </c>
      <c r="G7" s="69"/>
      <c r="H7" s="36">
        <v>0.43245768000000001</v>
      </c>
      <c r="I7" s="36">
        <v>0.65722411000000003</v>
      </c>
      <c r="J7" s="42"/>
      <c r="K7" s="57">
        <v>0.373</v>
      </c>
      <c r="L7" s="58"/>
      <c r="M7" s="58">
        <f t="shared" si="1"/>
        <v>8.4137259999999991E-2</v>
      </c>
      <c r="N7" s="58">
        <f t="shared" si="2"/>
        <v>0.10969203999999999</v>
      </c>
      <c r="O7" s="58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4.5">
      <c r="A8" s="43">
        <v>34851</v>
      </c>
      <c r="B8" s="36">
        <v>0.54786131000000005</v>
      </c>
      <c r="C8" s="69"/>
      <c r="D8" s="36">
        <v>0.62099705000000005</v>
      </c>
      <c r="E8" s="36">
        <v>0.63937051</v>
      </c>
      <c r="F8" s="36">
        <v>0.52548167000000001</v>
      </c>
      <c r="G8" s="69"/>
      <c r="H8" s="36">
        <v>0.43402038999999998</v>
      </c>
      <c r="I8" s="36">
        <v>0.65292397999999996</v>
      </c>
      <c r="J8" s="42"/>
      <c r="K8" s="57">
        <v>0.373</v>
      </c>
      <c r="L8" s="58"/>
      <c r="M8" s="58">
        <f t="shared" si="1"/>
        <v>9.5515380000000039E-2</v>
      </c>
      <c r="N8" s="58">
        <f t="shared" si="2"/>
        <v>0.11388883999999999</v>
      </c>
      <c r="O8" s="58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4.5">
      <c r="A9" s="43">
        <v>34881</v>
      </c>
      <c r="B9" s="36">
        <v>0.54479073</v>
      </c>
      <c r="C9" s="69"/>
      <c r="D9" s="36">
        <v>0.61481662000000004</v>
      </c>
      <c r="E9" s="36">
        <v>0.62695102000000003</v>
      </c>
      <c r="F9" s="36">
        <v>0.52565929</v>
      </c>
      <c r="G9" s="69"/>
      <c r="H9" s="36">
        <v>0.42982907999999997</v>
      </c>
      <c r="I9" s="36">
        <v>0.65103802</v>
      </c>
      <c r="J9" s="42"/>
      <c r="K9" s="57">
        <v>0.37200000000000005</v>
      </c>
      <c r="L9" s="58"/>
      <c r="M9" s="58">
        <f t="shared" si="1"/>
        <v>8.9157330000000035E-2</v>
      </c>
      <c r="N9" s="58">
        <f t="shared" si="2"/>
        <v>0.10129173000000002</v>
      </c>
      <c r="O9" s="58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4.5">
      <c r="A10" s="43">
        <v>34912</v>
      </c>
      <c r="B10" s="36">
        <v>0.55019872999999997</v>
      </c>
      <c r="C10" s="69"/>
      <c r="D10" s="36">
        <v>0.60922096999999997</v>
      </c>
      <c r="E10" s="36">
        <v>0.63832438000000002</v>
      </c>
      <c r="F10" s="36">
        <v>0.52978782000000002</v>
      </c>
      <c r="G10" s="69"/>
      <c r="H10" s="36">
        <v>0.44126221999999998</v>
      </c>
      <c r="I10" s="36">
        <v>0.65166526000000002</v>
      </c>
      <c r="J10" s="42"/>
      <c r="K10" s="57">
        <v>0.37200000000000005</v>
      </c>
      <c r="L10" s="58"/>
      <c r="M10" s="58">
        <f t="shared" si="1"/>
        <v>7.9433149999999952E-2</v>
      </c>
      <c r="N10" s="58">
        <f t="shared" si="2"/>
        <v>0.10853656</v>
      </c>
      <c r="O10" s="58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4.5">
      <c r="A11" s="43">
        <v>34943</v>
      </c>
      <c r="B11" s="36">
        <v>0.54310172000000001</v>
      </c>
      <c r="C11" s="69"/>
      <c r="D11" s="36">
        <v>0.60045514</v>
      </c>
      <c r="E11" s="36">
        <v>0.62930850999999999</v>
      </c>
      <c r="F11" s="36">
        <v>0.52485636999999996</v>
      </c>
      <c r="G11" s="69"/>
      <c r="H11" s="36">
        <v>0.42544084999999998</v>
      </c>
      <c r="I11" s="36">
        <v>0.65122078999999999</v>
      </c>
      <c r="J11" s="42"/>
      <c r="K11" s="57">
        <v>0.371</v>
      </c>
      <c r="L11" s="58"/>
      <c r="M11" s="58">
        <f t="shared" si="1"/>
        <v>7.5598770000000037E-2</v>
      </c>
      <c r="N11" s="58">
        <f t="shared" si="2"/>
        <v>0.10445214000000003</v>
      </c>
      <c r="O11" s="58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4.5">
      <c r="A12" s="43">
        <v>34973</v>
      </c>
      <c r="B12" s="36">
        <v>0.54182896999999997</v>
      </c>
      <c r="C12" s="69"/>
      <c r="D12" s="36">
        <v>0.60151312000000001</v>
      </c>
      <c r="E12" s="36">
        <v>0.63566115999999995</v>
      </c>
      <c r="F12" s="36">
        <v>0.52448441000000001</v>
      </c>
      <c r="G12" s="69"/>
      <c r="H12" s="36">
        <v>0.42505843999999998</v>
      </c>
      <c r="I12" s="36">
        <v>0.65081230999999995</v>
      </c>
      <c r="J12" s="42"/>
      <c r="K12" s="57">
        <v>0.371</v>
      </c>
      <c r="L12" s="58"/>
      <c r="M12" s="58">
        <f t="shared" si="1"/>
        <v>7.702871E-2</v>
      </c>
      <c r="N12" s="58">
        <f t="shared" si="2"/>
        <v>0.11117674999999994</v>
      </c>
      <c r="O12" s="58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4.5">
      <c r="A13" s="43">
        <v>35004</v>
      </c>
      <c r="B13" s="36">
        <v>0.54964473999999997</v>
      </c>
      <c r="C13" s="69"/>
      <c r="D13" s="36">
        <v>0.60483184000000001</v>
      </c>
      <c r="E13" s="36">
        <v>0.63854202999999998</v>
      </c>
      <c r="F13" s="36">
        <v>0.52904382999999999</v>
      </c>
      <c r="G13" s="69"/>
      <c r="H13" s="36">
        <v>0.43781396</v>
      </c>
      <c r="I13" s="36">
        <v>0.65336963999999997</v>
      </c>
      <c r="J13" s="42"/>
      <c r="K13" s="57">
        <v>0.37200000000000005</v>
      </c>
      <c r="L13" s="58"/>
      <c r="M13" s="58">
        <f t="shared" si="1"/>
        <v>7.5788010000000017E-2</v>
      </c>
      <c r="N13" s="58">
        <f t="shared" si="2"/>
        <v>0.10949819999999999</v>
      </c>
      <c r="O13" s="58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4.5">
      <c r="A14" s="43">
        <v>35034</v>
      </c>
      <c r="B14" s="36">
        <v>0.55047763000000005</v>
      </c>
      <c r="C14" s="69"/>
      <c r="D14" s="36">
        <v>0.61012412000000005</v>
      </c>
      <c r="E14" s="36">
        <v>0.64144409000000002</v>
      </c>
      <c r="F14" s="36">
        <v>0.53032983</v>
      </c>
      <c r="G14" s="69"/>
      <c r="H14" s="36">
        <v>0.44151457</v>
      </c>
      <c r="I14" s="36">
        <v>0.65228125999999997</v>
      </c>
      <c r="J14" s="42"/>
      <c r="K14" s="57">
        <v>0.373</v>
      </c>
      <c r="L14" s="58"/>
      <c r="M14" s="58">
        <f t="shared" si="1"/>
        <v>7.9794290000000045E-2</v>
      </c>
      <c r="N14" s="58">
        <f t="shared" si="2"/>
        <v>0.11111426000000002</v>
      </c>
      <c r="O14" s="58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4.5">
      <c r="A15" s="43">
        <v>35065</v>
      </c>
      <c r="B15" s="36">
        <v>0.54976689000000001</v>
      </c>
      <c r="C15" s="69"/>
      <c r="D15" s="36">
        <v>0.61035839000000003</v>
      </c>
      <c r="E15" s="36">
        <v>0.63166893000000002</v>
      </c>
      <c r="F15" s="36">
        <v>0.53096916999999999</v>
      </c>
      <c r="G15" s="69"/>
      <c r="H15" s="36">
        <v>0.43622055999999998</v>
      </c>
      <c r="I15" s="36">
        <v>0.65459493000000002</v>
      </c>
      <c r="J15" s="42"/>
      <c r="K15" s="57">
        <v>0.373</v>
      </c>
      <c r="L15" s="58"/>
      <c r="M15" s="58">
        <f t="shared" si="1"/>
        <v>7.9389220000000038E-2</v>
      </c>
      <c r="N15" s="58">
        <f t="shared" si="2"/>
        <v>0.10069976000000003</v>
      </c>
      <c r="O15" s="58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4.5">
      <c r="A16" s="43">
        <v>35096</v>
      </c>
      <c r="B16" s="36">
        <v>0.54913977999999997</v>
      </c>
      <c r="C16" s="69"/>
      <c r="D16" s="36">
        <v>0.61118839000000003</v>
      </c>
      <c r="E16" s="36">
        <v>0.63653053000000004</v>
      </c>
      <c r="F16" s="36">
        <v>0.52865622999999995</v>
      </c>
      <c r="G16" s="69"/>
      <c r="H16" s="36">
        <v>0.43784996999999998</v>
      </c>
      <c r="I16" s="36">
        <v>0.65014053000000005</v>
      </c>
      <c r="J16" s="42"/>
      <c r="K16" s="57">
        <v>0.371</v>
      </c>
      <c r="L16" s="58"/>
      <c r="M16" s="58">
        <f t="shared" si="1"/>
        <v>8.2532160000000077E-2</v>
      </c>
      <c r="N16" s="58">
        <f t="shared" si="2"/>
        <v>0.10787430000000009</v>
      </c>
      <c r="O16" s="58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4.5">
      <c r="A17" s="43">
        <v>35125</v>
      </c>
      <c r="B17" s="36">
        <v>0.55034192999999998</v>
      </c>
      <c r="C17" s="69"/>
      <c r="D17" s="36">
        <v>0.61292131000000005</v>
      </c>
      <c r="E17" s="36">
        <v>0.64740160999999996</v>
      </c>
      <c r="F17" s="36">
        <v>0.52809613</v>
      </c>
      <c r="G17" s="69"/>
      <c r="H17" s="36">
        <v>0.44092958999999998</v>
      </c>
      <c r="I17" s="36">
        <v>0.65121828999999998</v>
      </c>
      <c r="J17" s="42"/>
      <c r="K17" s="57">
        <v>0.37</v>
      </c>
      <c r="L17" s="58"/>
      <c r="M17" s="58">
        <f t="shared" si="1"/>
        <v>8.4825180000000056E-2</v>
      </c>
      <c r="N17" s="58">
        <f t="shared" si="2"/>
        <v>0.11930547999999996</v>
      </c>
      <c r="O17" s="58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4.5">
      <c r="A18" s="43">
        <v>35156</v>
      </c>
      <c r="B18" s="36">
        <v>0.55326396</v>
      </c>
      <c r="C18" s="69"/>
      <c r="D18" s="36">
        <v>0.62761248000000003</v>
      </c>
      <c r="E18" s="36">
        <v>0.64256323999999998</v>
      </c>
      <c r="F18" s="36">
        <v>0.52633050999999997</v>
      </c>
      <c r="G18" s="69"/>
      <c r="H18" s="36">
        <v>0.44002341</v>
      </c>
      <c r="I18" s="36">
        <v>0.65770550999999999</v>
      </c>
      <c r="J18" s="42"/>
      <c r="K18" s="57">
        <v>0.37</v>
      </c>
      <c r="L18" s="58"/>
      <c r="M18" s="58">
        <f t="shared" si="1"/>
        <v>0.10128197000000005</v>
      </c>
      <c r="N18" s="58">
        <f t="shared" si="2"/>
        <v>0.11623273000000001</v>
      </c>
      <c r="O18" s="58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4.5">
      <c r="A19" s="43">
        <v>35186</v>
      </c>
      <c r="B19" s="36">
        <v>0.54950239000000001</v>
      </c>
      <c r="C19" s="69"/>
      <c r="D19" s="36">
        <v>0.61684517000000005</v>
      </c>
      <c r="E19" s="36">
        <v>0.63330702999999999</v>
      </c>
      <c r="F19" s="36">
        <v>0.52678760999999996</v>
      </c>
      <c r="G19" s="69"/>
      <c r="H19" s="36">
        <v>0.43474220000000002</v>
      </c>
      <c r="I19" s="36">
        <v>0.6554333</v>
      </c>
      <c r="J19" s="42"/>
      <c r="K19" s="57">
        <v>0.37</v>
      </c>
      <c r="L19" s="58"/>
      <c r="M19" s="58">
        <f t="shared" si="1"/>
        <v>9.0057560000000092E-2</v>
      </c>
      <c r="N19" s="58">
        <f t="shared" si="2"/>
        <v>0.10651942000000003</v>
      </c>
      <c r="O19" s="58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4.5">
      <c r="A20" s="43">
        <v>35217</v>
      </c>
      <c r="B20" s="36">
        <v>0.54326975</v>
      </c>
      <c r="C20" s="69"/>
      <c r="D20" s="36">
        <v>0.60859426999999999</v>
      </c>
      <c r="E20" s="36">
        <v>0.63284578000000002</v>
      </c>
      <c r="F20" s="36">
        <v>0.52231631999999995</v>
      </c>
      <c r="G20" s="69"/>
      <c r="H20" s="36">
        <v>0.42799089000000001</v>
      </c>
      <c r="I20" s="36">
        <v>0.64889520000000001</v>
      </c>
      <c r="J20" s="42"/>
      <c r="K20" s="57">
        <v>0.36799999999999999</v>
      </c>
      <c r="L20" s="58"/>
      <c r="M20" s="58">
        <f t="shared" si="1"/>
        <v>8.6277950000000048E-2</v>
      </c>
      <c r="N20" s="58">
        <f t="shared" si="2"/>
        <v>0.11052946000000008</v>
      </c>
      <c r="O20" s="58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4.5">
      <c r="A21" s="43">
        <v>35247</v>
      </c>
      <c r="B21" s="36">
        <v>0.54468950999999999</v>
      </c>
      <c r="C21" s="69"/>
      <c r="D21" s="36">
        <v>0.60977745000000005</v>
      </c>
      <c r="E21" s="36">
        <v>0.63321240999999995</v>
      </c>
      <c r="F21" s="36">
        <v>0.52431097999999998</v>
      </c>
      <c r="G21" s="69"/>
      <c r="H21" s="36">
        <v>0.43527850000000001</v>
      </c>
      <c r="I21" s="36">
        <v>0.64507727000000004</v>
      </c>
      <c r="J21" s="42"/>
      <c r="K21" s="57">
        <v>0.36700000000000005</v>
      </c>
      <c r="L21" s="58"/>
      <c r="M21" s="58">
        <f t="shared" si="1"/>
        <v>8.5466470000000072E-2</v>
      </c>
      <c r="N21" s="58">
        <f t="shared" si="2"/>
        <v>0.10890142999999997</v>
      </c>
      <c r="O21" s="58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4.5">
      <c r="A22" s="43">
        <v>35278</v>
      </c>
      <c r="B22" s="36">
        <v>0.54649711000000001</v>
      </c>
      <c r="C22" s="69"/>
      <c r="D22" s="36">
        <v>0.61132821999999998</v>
      </c>
      <c r="E22" s="36">
        <v>0.62738077000000003</v>
      </c>
      <c r="F22" s="36">
        <v>0.52467876000000002</v>
      </c>
      <c r="G22" s="69"/>
      <c r="H22" s="36">
        <v>0.43450179</v>
      </c>
      <c r="I22" s="36">
        <v>0.64908476999999998</v>
      </c>
      <c r="J22" s="42"/>
      <c r="K22" s="57">
        <v>0.36700000000000005</v>
      </c>
      <c r="L22" s="58"/>
      <c r="M22" s="58">
        <f t="shared" si="1"/>
        <v>8.6649459999999956E-2</v>
      </c>
      <c r="N22" s="58">
        <f t="shared" si="2"/>
        <v>0.10270201000000001</v>
      </c>
      <c r="O22" s="58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4.5">
      <c r="A23" s="43">
        <v>35309</v>
      </c>
      <c r="B23" s="36">
        <v>0.54702499000000004</v>
      </c>
      <c r="C23" s="69"/>
      <c r="D23" s="36">
        <v>0.61951266999999999</v>
      </c>
      <c r="E23" s="36">
        <v>0.62597510000000001</v>
      </c>
      <c r="F23" s="36">
        <v>0.52620374999999997</v>
      </c>
      <c r="G23" s="69"/>
      <c r="H23" s="36">
        <v>0.44053856000000002</v>
      </c>
      <c r="I23" s="36">
        <v>0.64550450000000004</v>
      </c>
      <c r="J23" s="42"/>
      <c r="K23" s="57">
        <v>0.36599999999999999</v>
      </c>
      <c r="L23" s="58"/>
      <c r="M23" s="58">
        <f t="shared" si="1"/>
        <v>9.3308920000000017E-2</v>
      </c>
      <c r="N23" s="58">
        <f t="shared" si="2"/>
        <v>9.9771350000000036E-2</v>
      </c>
      <c r="O23" s="58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4.5">
      <c r="A24" s="43">
        <v>35339</v>
      </c>
      <c r="B24" s="36">
        <v>0.54258448000000004</v>
      </c>
      <c r="C24" s="69"/>
      <c r="D24" s="36">
        <v>0.61861918999999999</v>
      </c>
      <c r="E24" s="36">
        <v>0.61522578000000006</v>
      </c>
      <c r="F24" s="36">
        <v>0.52313469999999995</v>
      </c>
      <c r="G24" s="69"/>
      <c r="H24" s="36">
        <v>0.42926890000000001</v>
      </c>
      <c r="I24" s="36">
        <v>0.64786812000000005</v>
      </c>
      <c r="J24" s="42"/>
      <c r="K24" s="57">
        <v>0.36499999999999999</v>
      </c>
      <c r="L24" s="58"/>
      <c r="M24" s="58">
        <f t="shared" si="1"/>
        <v>9.5484490000000033E-2</v>
      </c>
      <c r="N24" s="58">
        <f t="shared" si="2"/>
        <v>9.2091080000000103E-2</v>
      </c>
      <c r="O24" s="58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4.5">
      <c r="A25" s="43">
        <v>35370</v>
      </c>
      <c r="B25" s="36">
        <v>0.54032396000000005</v>
      </c>
      <c r="C25" s="69"/>
      <c r="D25" s="36">
        <v>0.60853478000000005</v>
      </c>
      <c r="E25" s="36">
        <v>0.62774688000000001</v>
      </c>
      <c r="F25" s="36">
        <v>0.52000321999999999</v>
      </c>
      <c r="G25" s="69"/>
      <c r="H25" s="36">
        <v>0.42895393999999998</v>
      </c>
      <c r="I25" s="36">
        <v>0.64310628999999997</v>
      </c>
      <c r="J25" s="42"/>
      <c r="K25" s="57">
        <v>0.36599999999999999</v>
      </c>
      <c r="L25" s="58"/>
      <c r="M25" s="58">
        <f t="shared" si="1"/>
        <v>8.8531560000000065E-2</v>
      </c>
      <c r="N25" s="58">
        <f t="shared" si="2"/>
        <v>0.10774366000000002</v>
      </c>
      <c r="O25" s="58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4.5">
      <c r="A26" s="43">
        <v>35400</v>
      </c>
      <c r="B26" s="36">
        <v>0.54370125999999996</v>
      </c>
      <c r="C26" s="69"/>
      <c r="D26" s="36">
        <v>0.61629920999999999</v>
      </c>
      <c r="E26" s="36">
        <v>0.62479295999999995</v>
      </c>
      <c r="F26" s="36">
        <v>0.52061219999999997</v>
      </c>
      <c r="G26" s="69"/>
      <c r="H26" s="36">
        <v>0.43333789</v>
      </c>
      <c r="I26" s="36">
        <v>0.64704391000000006</v>
      </c>
      <c r="J26" s="42"/>
      <c r="K26" s="57">
        <v>0.36599999999999999</v>
      </c>
      <c r="L26" s="58"/>
      <c r="M26" s="58">
        <f t="shared" si="1"/>
        <v>9.5687010000000017E-2</v>
      </c>
      <c r="N26" s="58">
        <f t="shared" si="2"/>
        <v>0.10418075999999998</v>
      </c>
      <c r="O26" s="58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4.5">
      <c r="A27" s="43">
        <v>35431</v>
      </c>
      <c r="B27" s="36">
        <v>0.54043852000000003</v>
      </c>
      <c r="C27" s="69"/>
      <c r="D27" s="36">
        <v>0.61622164000000001</v>
      </c>
      <c r="E27" s="36">
        <v>0.61552182</v>
      </c>
      <c r="F27" s="36">
        <v>0.51851875000000003</v>
      </c>
      <c r="G27" s="69"/>
      <c r="H27" s="36">
        <v>0.43213831000000003</v>
      </c>
      <c r="I27" s="36">
        <v>0.64106750999999995</v>
      </c>
      <c r="J27" s="42"/>
      <c r="K27" s="57">
        <v>0.36599999999999999</v>
      </c>
      <c r="L27" s="58"/>
      <c r="M27" s="58">
        <f t="shared" si="1"/>
        <v>9.7702889999999987E-2</v>
      </c>
      <c r="N27" s="58">
        <f t="shared" si="2"/>
        <v>9.7003069999999969E-2</v>
      </c>
      <c r="O27" s="58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4.5">
      <c r="A28" s="43">
        <v>35462</v>
      </c>
      <c r="B28" s="36">
        <v>0.54335252000000001</v>
      </c>
      <c r="C28" s="69"/>
      <c r="D28" s="36">
        <v>0.61236373</v>
      </c>
      <c r="E28" s="36">
        <v>0.61565667999999996</v>
      </c>
      <c r="F28" s="36">
        <v>0.52563808000000001</v>
      </c>
      <c r="G28" s="69"/>
      <c r="H28" s="36">
        <v>0.42914393000000001</v>
      </c>
      <c r="I28" s="36">
        <v>0.64879089000000001</v>
      </c>
      <c r="J28" s="42"/>
      <c r="K28" s="57">
        <v>0.36599999999999999</v>
      </c>
      <c r="L28" s="58"/>
      <c r="M28" s="58">
        <f t="shared" si="1"/>
        <v>8.6725649999999987E-2</v>
      </c>
      <c r="N28" s="58">
        <f t="shared" si="2"/>
        <v>9.0018599999999949E-2</v>
      </c>
      <c r="O28" s="58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4.5">
      <c r="A29" s="43">
        <v>35490</v>
      </c>
      <c r="B29" s="36">
        <v>0.54053220999999996</v>
      </c>
      <c r="C29" s="69"/>
      <c r="D29" s="36">
        <v>0.60183692</v>
      </c>
      <c r="E29" s="36">
        <v>0.61372903999999995</v>
      </c>
      <c r="F29" s="36">
        <v>0.52282017000000003</v>
      </c>
      <c r="G29" s="69"/>
      <c r="H29" s="36">
        <v>0.42760160000000003</v>
      </c>
      <c r="I29" s="36">
        <v>0.64521543999999997</v>
      </c>
      <c r="J29" s="42"/>
      <c r="K29" s="57">
        <v>0.36399999999999999</v>
      </c>
      <c r="L29" s="58"/>
      <c r="M29" s="58">
        <f t="shared" si="1"/>
        <v>7.9016749999999969E-2</v>
      </c>
      <c r="N29" s="58">
        <f t="shared" si="2"/>
        <v>9.0908869999999919E-2</v>
      </c>
      <c r="O29" s="58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4.5">
      <c r="A30" s="43">
        <v>35521</v>
      </c>
      <c r="B30" s="36">
        <v>0.54223553000000002</v>
      </c>
      <c r="C30" s="69"/>
      <c r="D30" s="36">
        <v>0.59720883999999996</v>
      </c>
      <c r="E30" s="36">
        <v>0.61643572999999996</v>
      </c>
      <c r="F30" s="36">
        <v>0.52162461999999998</v>
      </c>
      <c r="G30" s="69"/>
      <c r="H30" s="36">
        <v>0.43404865999999998</v>
      </c>
      <c r="I30" s="36">
        <v>0.64362765</v>
      </c>
      <c r="J30" s="42"/>
      <c r="K30" s="57">
        <v>0.36299999999999999</v>
      </c>
      <c r="L30" s="58"/>
      <c r="M30" s="58">
        <f t="shared" si="1"/>
        <v>7.558421999999998E-2</v>
      </c>
      <c r="N30" s="58">
        <f t="shared" si="2"/>
        <v>9.4811109999999976E-2</v>
      </c>
      <c r="O30" s="58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4.5">
      <c r="A31" s="43">
        <v>35551</v>
      </c>
      <c r="B31" s="36">
        <v>0.53782753999999999</v>
      </c>
      <c r="C31" s="69"/>
      <c r="D31" s="36">
        <v>0.60401567</v>
      </c>
      <c r="E31" s="36">
        <v>0.62093925000000005</v>
      </c>
      <c r="F31" s="36">
        <v>0.51549948999999995</v>
      </c>
      <c r="G31" s="69"/>
      <c r="H31" s="36">
        <v>0.42716432999999998</v>
      </c>
      <c r="I31" s="36">
        <v>0.64056301999999998</v>
      </c>
      <c r="J31" s="42"/>
      <c r="K31" s="57">
        <v>0.36200000000000004</v>
      </c>
      <c r="L31" s="58"/>
      <c r="M31" s="58">
        <f t="shared" si="1"/>
        <v>8.8516180000000055E-2</v>
      </c>
      <c r="N31" s="58">
        <f t="shared" si="2"/>
        <v>0.1054397600000001</v>
      </c>
      <c r="O31" s="58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4.5">
      <c r="A32" s="43">
        <v>35582</v>
      </c>
      <c r="B32" s="36">
        <v>0.53614954000000004</v>
      </c>
      <c r="C32" s="69"/>
      <c r="D32" s="36">
        <v>0.60535249000000002</v>
      </c>
      <c r="E32" s="36">
        <v>0.61384061000000001</v>
      </c>
      <c r="F32" s="36">
        <v>0.51551954</v>
      </c>
      <c r="G32" s="69"/>
      <c r="H32" s="36">
        <v>0.42783380999999998</v>
      </c>
      <c r="I32" s="36">
        <v>0.63578287</v>
      </c>
      <c r="J32" s="42"/>
      <c r="K32" s="57">
        <v>0.36299999999999999</v>
      </c>
      <c r="L32" s="58"/>
      <c r="M32" s="58">
        <f t="shared" si="1"/>
        <v>8.9832950000000023E-2</v>
      </c>
      <c r="N32" s="58">
        <f t="shared" si="2"/>
        <v>9.832107000000001E-2</v>
      </c>
      <c r="O32" s="58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4.5">
      <c r="A33" s="43">
        <v>35612</v>
      </c>
      <c r="B33" s="36">
        <v>0.53514638999999997</v>
      </c>
      <c r="C33" s="69"/>
      <c r="D33" s="36">
        <v>0.59657329000000003</v>
      </c>
      <c r="E33" s="36">
        <v>0.60607913000000002</v>
      </c>
      <c r="F33" s="36">
        <v>0.51695064000000002</v>
      </c>
      <c r="G33" s="69"/>
      <c r="H33" s="36">
        <v>0.42510397999999999</v>
      </c>
      <c r="I33" s="36">
        <v>0.63744933000000004</v>
      </c>
      <c r="J33" s="42"/>
      <c r="K33" s="57">
        <v>0.36099999999999999</v>
      </c>
      <c r="L33" s="58"/>
      <c r="M33" s="58">
        <f t="shared" si="1"/>
        <v>7.9622650000000017E-2</v>
      </c>
      <c r="N33" s="58">
        <f t="shared" si="2"/>
        <v>8.9128490000000005E-2</v>
      </c>
      <c r="O33" s="58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4.5">
      <c r="A34" s="43">
        <v>35643</v>
      </c>
      <c r="B34" s="36">
        <v>0.53331740000000005</v>
      </c>
      <c r="C34" s="69"/>
      <c r="D34" s="36">
        <v>0.59543758000000002</v>
      </c>
      <c r="E34" s="36">
        <v>0.60684722000000002</v>
      </c>
      <c r="F34" s="36">
        <v>0.51388831000000001</v>
      </c>
      <c r="G34" s="69"/>
      <c r="H34" s="36">
        <v>0.42246542999999998</v>
      </c>
      <c r="I34" s="36">
        <v>0.63544009000000001</v>
      </c>
      <c r="J34" s="42"/>
      <c r="K34" s="57">
        <v>0.36099999999999999</v>
      </c>
      <c r="L34" s="58"/>
      <c r="M34" s="58">
        <f t="shared" si="1"/>
        <v>8.1549270000000007E-2</v>
      </c>
      <c r="N34" s="58">
        <f t="shared" si="2"/>
        <v>9.2958910000000006E-2</v>
      </c>
      <c r="O34" s="58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4.5">
      <c r="A35" s="43">
        <v>35674</v>
      </c>
      <c r="B35" s="36">
        <v>0.53129135000000005</v>
      </c>
      <c r="C35" s="69"/>
      <c r="D35" s="36">
        <v>0.59472709000000001</v>
      </c>
      <c r="E35" s="36">
        <v>0.60118289000000003</v>
      </c>
      <c r="F35" s="36">
        <v>0.51125052000000004</v>
      </c>
      <c r="G35" s="69"/>
      <c r="H35" s="36">
        <v>0.42538722000000001</v>
      </c>
      <c r="I35" s="36">
        <v>0.62982768</v>
      </c>
      <c r="J35" s="42"/>
      <c r="K35" s="57">
        <v>0.36099999999999999</v>
      </c>
      <c r="L35" s="58"/>
      <c r="M35" s="58">
        <f t="shared" si="1"/>
        <v>8.3476569999999972E-2</v>
      </c>
      <c r="N35" s="58">
        <f t="shared" si="2"/>
        <v>8.9932369999999984E-2</v>
      </c>
      <c r="O35" s="58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4.5">
      <c r="A36" s="43">
        <v>35704</v>
      </c>
      <c r="B36" s="36">
        <v>0.53536594000000004</v>
      </c>
      <c r="C36" s="69"/>
      <c r="D36" s="36">
        <v>0.59772040999999998</v>
      </c>
      <c r="E36" s="36">
        <v>0.61364814000000001</v>
      </c>
      <c r="F36" s="36">
        <v>0.51574843999999997</v>
      </c>
      <c r="G36" s="69"/>
      <c r="H36" s="36">
        <v>0.42480356000000002</v>
      </c>
      <c r="I36" s="36">
        <v>0.63824959000000003</v>
      </c>
      <c r="J36" s="42"/>
      <c r="K36" s="57">
        <v>0.36099999999999999</v>
      </c>
      <c r="L36" s="58"/>
      <c r="M36" s="58">
        <f t="shared" si="1"/>
        <v>8.1971970000000005E-2</v>
      </c>
      <c r="N36" s="58">
        <f t="shared" si="2"/>
        <v>9.7899700000000034E-2</v>
      </c>
      <c r="O36" s="58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4.5">
      <c r="A37" s="43">
        <v>35735</v>
      </c>
      <c r="B37" s="36">
        <v>0.53403955999999997</v>
      </c>
      <c r="C37" s="69"/>
      <c r="D37" s="36">
        <v>0.59047494</v>
      </c>
      <c r="E37" s="36">
        <v>0.60140762999999997</v>
      </c>
      <c r="F37" s="36">
        <v>0.51716947000000002</v>
      </c>
      <c r="G37" s="69"/>
      <c r="H37" s="36">
        <v>0.42009538000000002</v>
      </c>
      <c r="I37" s="36">
        <v>0.63983276</v>
      </c>
      <c r="J37" s="42"/>
      <c r="K37" s="57">
        <v>0.35900000000000004</v>
      </c>
      <c r="L37" s="58"/>
      <c r="M37" s="58">
        <f t="shared" si="1"/>
        <v>7.3305469999999984E-2</v>
      </c>
      <c r="N37" s="58">
        <f t="shared" si="2"/>
        <v>8.4238159999999951E-2</v>
      </c>
      <c r="O37" s="58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4.5">
      <c r="A38" s="43">
        <v>35765</v>
      </c>
      <c r="B38" s="36">
        <v>0.53151201000000003</v>
      </c>
      <c r="C38" s="69"/>
      <c r="D38" s="36">
        <v>0.58644717000000002</v>
      </c>
      <c r="E38" s="36">
        <v>0.59595147000000004</v>
      </c>
      <c r="F38" s="36">
        <v>0.51463336000000004</v>
      </c>
      <c r="G38" s="69"/>
      <c r="H38" s="36">
        <v>0.42317792999999998</v>
      </c>
      <c r="I38" s="36">
        <v>0.63389229000000002</v>
      </c>
      <c r="J38" s="42"/>
      <c r="K38" s="57">
        <v>0.36</v>
      </c>
      <c r="L38" s="58"/>
      <c r="M38" s="58">
        <f t="shared" si="1"/>
        <v>7.1813809999999978E-2</v>
      </c>
      <c r="N38" s="58">
        <f t="shared" si="2"/>
        <v>8.1318109999999999E-2</v>
      </c>
      <c r="O38" s="58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4.5">
      <c r="A39" s="43">
        <v>35796</v>
      </c>
      <c r="B39" s="36">
        <v>0.53298411000000001</v>
      </c>
      <c r="C39" s="69"/>
      <c r="D39" s="36">
        <v>0.59906289000000001</v>
      </c>
      <c r="E39" s="36">
        <v>0.60962238000000002</v>
      </c>
      <c r="F39" s="36">
        <v>0.51037403000000003</v>
      </c>
      <c r="G39" s="69"/>
      <c r="H39" s="36">
        <v>0.42070990000000003</v>
      </c>
      <c r="I39" s="36">
        <v>0.63700692999999997</v>
      </c>
      <c r="J39" s="42"/>
      <c r="K39" s="57">
        <v>0.36</v>
      </c>
      <c r="L39" s="58"/>
      <c r="M39" s="58">
        <f t="shared" si="1"/>
        <v>8.868885999999998E-2</v>
      </c>
      <c r="N39" s="58">
        <f t="shared" si="2"/>
        <v>9.9248349999999985E-2</v>
      </c>
      <c r="O39" s="58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4.5">
      <c r="A40" s="43">
        <v>35827</v>
      </c>
      <c r="B40" s="36">
        <v>0.53230743000000003</v>
      </c>
      <c r="C40" s="69"/>
      <c r="D40" s="36">
        <v>0.58742452999999994</v>
      </c>
      <c r="E40" s="36">
        <v>0.60146431</v>
      </c>
      <c r="F40" s="36">
        <v>0.51385431999999998</v>
      </c>
      <c r="G40" s="69"/>
      <c r="H40" s="36">
        <v>0.42857103000000002</v>
      </c>
      <c r="I40" s="36">
        <v>0.62809599999999999</v>
      </c>
      <c r="J40" s="42"/>
      <c r="K40" s="57">
        <v>0.36</v>
      </c>
      <c r="L40" s="58"/>
      <c r="M40" s="58">
        <f t="shared" si="1"/>
        <v>7.3570209999999969E-2</v>
      </c>
      <c r="N40" s="58">
        <f t="shared" si="2"/>
        <v>8.7609990000000026E-2</v>
      </c>
      <c r="O40" s="58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4.5">
      <c r="A41" s="43">
        <v>35855</v>
      </c>
      <c r="B41" s="36">
        <v>0.53163433000000004</v>
      </c>
      <c r="C41" s="69"/>
      <c r="D41" s="36">
        <v>0.57882979000000001</v>
      </c>
      <c r="E41" s="36">
        <v>0.59639410000000004</v>
      </c>
      <c r="F41" s="36">
        <v>0.51531044000000004</v>
      </c>
      <c r="G41" s="69"/>
      <c r="H41" s="36">
        <v>0.41953677</v>
      </c>
      <c r="I41" s="36">
        <v>0.63466816999999998</v>
      </c>
      <c r="J41" s="42"/>
      <c r="K41" s="57">
        <v>0.36</v>
      </c>
      <c r="L41" s="58"/>
      <c r="M41" s="58">
        <f t="shared" si="1"/>
        <v>6.3519349999999974E-2</v>
      </c>
      <c r="N41" s="58">
        <f t="shared" si="2"/>
        <v>8.1083660000000002E-2</v>
      </c>
      <c r="O41" s="58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4.5">
      <c r="A42" s="43">
        <v>35886</v>
      </c>
      <c r="B42" s="36">
        <v>0.53016361999999995</v>
      </c>
      <c r="C42" s="69"/>
      <c r="D42" s="36">
        <v>0.58483454000000001</v>
      </c>
      <c r="E42" s="36">
        <v>0.59067420000000004</v>
      </c>
      <c r="F42" s="36">
        <v>0.51265983999999998</v>
      </c>
      <c r="G42" s="69"/>
      <c r="H42" s="36">
        <v>0.41631172</v>
      </c>
      <c r="I42" s="36">
        <v>0.63617051000000002</v>
      </c>
      <c r="J42" s="42"/>
      <c r="K42" s="57">
        <v>0.35900000000000004</v>
      </c>
      <c r="L42" s="58"/>
      <c r="M42" s="58">
        <f t="shared" si="1"/>
        <v>7.2174700000000036E-2</v>
      </c>
      <c r="N42" s="58">
        <f t="shared" si="2"/>
        <v>7.801436000000006E-2</v>
      </c>
      <c r="O42" s="58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4.5">
      <c r="A43" s="43">
        <v>35916</v>
      </c>
      <c r="B43" s="36">
        <v>0.52923661</v>
      </c>
      <c r="C43" s="69"/>
      <c r="D43" s="36">
        <v>0.57882944000000003</v>
      </c>
      <c r="E43" s="36">
        <v>0.58715147999999995</v>
      </c>
      <c r="F43" s="36">
        <v>0.51326097000000004</v>
      </c>
      <c r="G43" s="69"/>
      <c r="H43" s="36">
        <v>0.41717843999999998</v>
      </c>
      <c r="I43" s="36">
        <v>0.6330346</v>
      </c>
      <c r="J43" s="42"/>
      <c r="K43" s="57">
        <v>0.35900000000000004</v>
      </c>
      <c r="L43" s="58"/>
      <c r="M43" s="58">
        <f t="shared" si="1"/>
        <v>6.556846999999999E-2</v>
      </c>
      <c r="N43" s="58">
        <f t="shared" si="2"/>
        <v>7.3890509999999909E-2</v>
      </c>
      <c r="O43" s="58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4.5">
      <c r="A44" s="43">
        <v>35947</v>
      </c>
      <c r="B44" s="36">
        <v>0.52985631</v>
      </c>
      <c r="C44" s="69"/>
      <c r="D44" s="36">
        <v>0.57414076999999997</v>
      </c>
      <c r="E44" s="36">
        <v>0.58912348000000003</v>
      </c>
      <c r="F44" s="36">
        <v>0.51607373999999995</v>
      </c>
      <c r="G44" s="69"/>
      <c r="H44" s="36">
        <v>0.42032956999999999</v>
      </c>
      <c r="I44" s="36">
        <v>0.63089178999999995</v>
      </c>
      <c r="J44" s="42"/>
      <c r="K44" s="57">
        <v>0.36</v>
      </c>
      <c r="L44" s="58"/>
      <c r="M44" s="58">
        <f t="shared" si="1"/>
        <v>5.8067030000000019E-2</v>
      </c>
      <c r="N44" s="58">
        <f t="shared" si="2"/>
        <v>7.3049740000000085E-2</v>
      </c>
      <c r="O44" s="58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4.5">
      <c r="A45" s="43">
        <v>35977</v>
      </c>
      <c r="B45" s="36">
        <v>0.52609145999999996</v>
      </c>
      <c r="C45" s="69"/>
      <c r="D45" s="36">
        <v>0.57139647000000005</v>
      </c>
      <c r="E45" s="36">
        <v>0.59739067000000001</v>
      </c>
      <c r="F45" s="36">
        <v>0.50936702</v>
      </c>
      <c r="G45" s="69"/>
      <c r="H45" s="36">
        <v>0.41590842</v>
      </c>
      <c r="I45" s="36">
        <v>0.62773137999999995</v>
      </c>
      <c r="J45" s="42"/>
      <c r="K45" s="57">
        <v>0.36</v>
      </c>
      <c r="L45" s="58"/>
      <c r="M45" s="58">
        <f t="shared" si="1"/>
        <v>6.2029450000000041E-2</v>
      </c>
      <c r="N45" s="58">
        <f t="shared" si="2"/>
        <v>8.8023650000000009E-2</v>
      </c>
      <c r="O45" s="58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4.5">
      <c r="A46" s="43">
        <v>36008</v>
      </c>
      <c r="B46" s="36">
        <v>0.52467143999999999</v>
      </c>
      <c r="C46" s="69"/>
      <c r="D46" s="36">
        <v>0.57289800999999996</v>
      </c>
      <c r="E46" s="36">
        <v>0.58445546999999998</v>
      </c>
      <c r="F46" s="36">
        <v>0.50919055000000002</v>
      </c>
      <c r="G46" s="69"/>
      <c r="H46" s="36">
        <v>0.41661355</v>
      </c>
      <c r="I46" s="36">
        <v>0.62378175999999996</v>
      </c>
      <c r="J46" s="42"/>
      <c r="K46" s="57">
        <v>0.36099999999999999</v>
      </c>
      <c r="L46" s="58"/>
      <c r="M46" s="58">
        <f t="shared" si="1"/>
        <v>6.3707459999999938E-2</v>
      </c>
      <c r="N46" s="58">
        <f t="shared" si="2"/>
        <v>7.5264919999999957E-2</v>
      </c>
      <c r="O46" s="58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4.5">
      <c r="A47" s="43">
        <v>36039</v>
      </c>
      <c r="B47" s="36">
        <v>0.52830403000000004</v>
      </c>
      <c r="C47" s="69"/>
      <c r="D47" s="36">
        <v>0.57424911000000001</v>
      </c>
      <c r="E47" s="36">
        <v>0.5801347</v>
      </c>
      <c r="F47" s="36">
        <v>0.51150982</v>
      </c>
      <c r="G47" s="69"/>
      <c r="H47" s="36">
        <v>0.41947975999999998</v>
      </c>
      <c r="I47" s="36">
        <v>0.62917747000000002</v>
      </c>
      <c r="J47" s="42"/>
      <c r="K47" s="57">
        <v>0.35799999999999998</v>
      </c>
      <c r="L47" s="58"/>
      <c r="M47" s="58">
        <f t="shared" si="1"/>
        <v>6.2739290000000003E-2</v>
      </c>
      <c r="N47" s="58">
        <f t="shared" si="2"/>
        <v>6.8624879999999999E-2</v>
      </c>
      <c r="O47" s="58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4.5">
      <c r="A48" s="43">
        <v>36069</v>
      </c>
      <c r="B48" s="36">
        <v>0.52043501000000003</v>
      </c>
      <c r="C48" s="69"/>
      <c r="D48" s="36">
        <v>0.56916429000000002</v>
      </c>
      <c r="E48" s="36">
        <v>0.58151302999999999</v>
      </c>
      <c r="F48" s="36">
        <v>0.50478856000000005</v>
      </c>
      <c r="G48" s="69"/>
      <c r="H48" s="36">
        <v>0.41433586</v>
      </c>
      <c r="I48" s="36">
        <v>0.61989536000000001</v>
      </c>
      <c r="J48" s="42"/>
      <c r="K48" s="57">
        <v>0.35900000000000004</v>
      </c>
      <c r="L48" s="58"/>
      <c r="M48" s="58">
        <f t="shared" si="1"/>
        <v>6.4375729999999964E-2</v>
      </c>
      <c r="N48" s="58">
        <f t="shared" si="2"/>
        <v>7.6724469999999934E-2</v>
      </c>
      <c r="O48" s="58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4.5">
      <c r="A49" s="43">
        <v>36100</v>
      </c>
      <c r="B49" s="36">
        <v>0.52444966000000004</v>
      </c>
      <c r="C49" s="69"/>
      <c r="D49" s="36">
        <v>0.55343646999999996</v>
      </c>
      <c r="E49" s="36">
        <v>0.58219480999999995</v>
      </c>
      <c r="F49" s="36">
        <v>0.51296439999999999</v>
      </c>
      <c r="G49" s="69"/>
      <c r="H49" s="36">
        <v>0.41336564999999997</v>
      </c>
      <c r="I49" s="36">
        <v>0.62786635000000002</v>
      </c>
      <c r="J49" s="42"/>
      <c r="K49" s="57">
        <v>0.35799999999999998</v>
      </c>
      <c r="L49" s="58"/>
      <c r="M49" s="58">
        <f t="shared" si="1"/>
        <v>4.0472069999999971E-2</v>
      </c>
      <c r="N49" s="58">
        <f t="shared" si="2"/>
        <v>6.9230409999999964E-2</v>
      </c>
      <c r="O49" s="58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4.5">
      <c r="A50" s="43">
        <v>36130</v>
      </c>
      <c r="B50" s="36">
        <v>0.52120021999999999</v>
      </c>
      <c r="C50" s="69"/>
      <c r="D50" s="36">
        <v>0.56489409000000002</v>
      </c>
      <c r="E50" s="36">
        <v>0.59226529000000006</v>
      </c>
      <c r="F50" s="36">
        <v>0.50614663999999998</v>
      </c>
      <c r="G50" s="69"/>
      <c r="H50" s="36">
        <v>0.41331648999999998</v>
      </c>
      <c r="I50" s="36">
        <v>0.62286483000000004</v>
      </c>
      <c r="J50" s="42"/>
      <c r="K50" s="57">
        <v>0.35700000000000004</v>
      </c>
      <c r="L50" s="58"/>
      <c r="M50" s="58">
        <f t="shared" si="1"/>
        <v>5.8747450000000034E-2</v>
      </c>
      <c r="N50" s="58">
        <f t="shared" si="2"/>
        <v>8.6118650000000074E-2</v>
      </c>
      <c r="O50" s="58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4.5">
      <c r="A51" s="43">
        <v>36161</v>
      </c>
      <c r="B51" s="36">
        <v>0.52013871</v>
      </c>
      <c r="C51" s="69"/>
      <c r="D51" s="36">
        <v>0.56072714999999995</v>
      </c>
      <c r="E51" s="36">
        <v>0.59044863000000003</v>
      </c>
      <c r="F51" s="36">
        <v>0.50447036000000001</v>
      </c>
      <c r="G51" s="69"/>
      <c r="H51" s="36">
        <v>0.40838456000000001</v>
      </c>
      <c r="I51" s="36">
        <v>0.62308732</v>
      </c>
      <c r="J51" s="42"/>
      <c r="K51" s="57">
        <v>0.35599999999999993</v>
      </c>
      <c r="L51" s="58"/>
      <c r="M51" s="58">
        <f t="shared" si="1"/>
        <v>5.6256789999999945E-2</v>
      </c>
      <c r="N51" s="58">
        <f t="shared" si="2"/>
        <v>8.5978270000000023E-2</v>
      </c>
      <c r="O51" s="58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4.5">
      <c r="A52" s="43">
        <v>36192</v>
      </c>
      <c r="B52" s="36">
        <v>0.52181783999999998</v>
      </c>
      <c r="C52" s="69"/>
      <c r="D52" s="36">
        <v>0.56205934999999996</v>
      </c>
      <c r="E52" s="36">
        <v>0.58650694000000003</v>
      </c>
      <c r="F52" s="36">
        <v>0.50703500999999995</v>
      </c>
      <c r="G52" s="69"/>
      <c r="H52" s="36">
        <v>0.41221236999999999</v>
      </c>
      <c r="I52" s="36">
        <v>0.62283940999999998</v>
      </c>
      <c r="J52" s="42"/>
      <c r="K52" s="57">
        <v>0.35799999999999998</v>
      </c>
      <c r="L52" s="58"/>
      <c r="M52" s="58">
        <f t="shared" si="1"/>
        <v>5.5024340000000005E-2</v>
      </c>
      <c r="N52" s="58">
        <f t="shared" si="2"/>
        <v>7.9471930000000079E-2</v>
      </c>
      <c r="O52" s="58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4.5">
      <c r="A53" s="43">
        <v>36220</v>
      </c>
      <c r="B53" s="36">
        <v>0.51875537000000005</v>
      </c>
      <c r="C53" s="69"/>
      <c r="D53" s="36">
        <v>0.56918815</v>
      </c>
      <c r="E53" s="36">
        <v>0.57495251999999997</v>
      </c>
      <c r="F53" s="36">
        <v>0.50238738999999999</v>
      </c>
      <c r="G53" s="69"/>
      <c r="H53" s="36">
        <v>0.40751794000000002</v>
      </c>
      <c r="I53" s="36">
        <v>0.62072945999999996</v>
      </c>
      <c r="J53" s="42"/>
      <c r="K53" s="57">
        <v>0.35799999999999998</v>
      </c>
      <c r="L53" s="58"/>
      <c r="M53" s="58">
        <f t="shared" si="1"/>
        <v>6.6800760000000015E-2</v>
      </c>
      <c r="N53" s="58">
        <f t="shared" si="2"/>
        <v>7.2565129999999978E-2</v>
      </c>
      <c r="O53" s="58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4.5">
      <c r="A54" s="43">
        <v>36251</v>
      </c>
      <c r="B54" s="36">
        <v>0.51985314000000005</v>
      </c>
      <c r="C54" s="69"/>
      <c r="D54" s="36">
        <v>0.55487083000000004</v>
      </c>
      <c r="E54" s="36">
        <v>0.58209628999999996</v>
      </c>
      <c r="F54" s="36">
        <v>0.50626300000000002</v>
      </c>
      <c r="G54" s="69"/>
      <c r="H54" s="36">
        <v>0.40777374999999999</v>
      </c>
      <c r="I54" s="36">
        <v>0.62298900999999995</v>
      </c>
      <c r="J54" s="42"/>
      <c r="K54" s="57">
        <v>0.35799999999999998</v>
      </c>
      <c r="L54" s="58"/>
      <c r="M54" s="58">
        <f t="shared" si="1"/>
        <v>4.8607830000000019E-2</v>
      </c>
      <c r="N54" s="58">
        <f t="shared" si="2"/>
        <v>7.5833289999999942E-2</v>
      </c>
      <c r="O54" s="58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4.5">
      <c r="A55" s="43">
        <v>36281</v>
      </c>
      <c r="B55" s="36">
        <v>0.51894121000000004</v>
      </c>
      <c r="C55" s="69"/>
      <c r="D55" s="36">
        <v>0.55750325999999994</v>
      </c>
      <c r="E55" s="36">
        <v>0.58190856999999996</v>
      </c>
      <c r="F55" s="36">
        <v>0.50298319999999996</v>
      </c>
      <c r="G55" s="69"/>
      <c r="H55" s="36">
        <v>0.41264925000000002</v>
      </c>
      <c r="I55" s="36">
        <v>0.61775047999999999</v>
      </c>
      <c r="J55" s="42"/>
      <c r="K55" s="57">
        <v>0.35700000000000004</v>
      </c>
      <c r="L55" s="58"/>
      <c r="M55" s="58">
        <f t="shared" si="1"/>
        <v>5.4520059999999981E-2</v>
      </c>
      <c r="N55" s="58">
        <f t="shared" si="2"/>
        <v>7.8925369999999995E-2</v>
      </c>
      <c r="O55" s="58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4.5">
      <c r="A56" s="43">
        <v>36312</v>
      </c>
      <c r="B56" s="36">
        <v>0.51882507</v>
      </c>
      <c r="C56" s="69"/>
      <c r="D56" s="36">
        <v>0.55647429000000004</v>
      </c>
      <c r="E56" s="36">
        <v>0.58859715999999995</v>
      </c>
      <c r="F56" s="36">
        <v>0.50357834999999995</v>
      </c>
      <c r="G56" s="69"/>
      <c r="H56" s="36">
        <v>0.41402573999999998</v>
      </c>
      <c r="I56" s="36">
        <v>0.61517906</v>
      </c>
      <c r="J56" s="42"/>
      <c r="K56" s="57">
        <v>0.35799999999999998</v>
      </c>
      <c r="L56" s="58"/>
      <c r="M56" s="58">
        <f t="shared" si="1"/>
        <v>5.2895940000000086E-2</v>
      </c>
      <c r="N56" s="58">
        <f t="shared" si="2"/>
        <v>8.501881E-2</v>
      </c>
      <c r="O56" s="58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4.5">
      <c r="A57" s="43">
        <v>36342</v>
      </c>
      <c r="B57" s="36">
        <v>0.51638819000000002</v>
      </c>
      <c r="C57" s="69"/>
      <c r="D57" s="36">
        <v>0.56121699999999997</v>
      </c>
      <c r="E57" s="36">
        <v>0.56885474999999996</v>
      </c>
      <c r="F57" s="36">
        <v>0.50157169000000001</v>
      </c>
      <c r="G57" s="69"/>
      <c r="H57" s="36">
        <v>0.40999427999999999</v>
      </c>
      <c r="I57" s="36">
        <v>0.61496960000000001</v>
      </c>
      <c r="J57" s="42"/>
      <c r="K57" s="57">
        <v>0.35799999999999998</v>
      </c>
      <c r="L57" s="58"/>
      <c r="M57" s="58">
        <f t="shared" si="1"/>
        <v>5.9645309999999951E-2</v>
      </c>
      <c r="N57" s="58">
        <f t="shared" si="2"/>
        <v>6.728305999999995E-2</v>
      </c>
      <c r="O57" s="58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4.5">
      <c r="A58" s="43">
        <v>36373</v>
      </c>
      <c r="B58" s="36">
        <v>0.51731064999999998</v>
      </c>
      <c r="C58" s="69"/>
      <c r="D58" s="36">
        <v>0.54384129999999997</v>
      </c>
      <c r="E58" s="36">
        <v>0.57159517000000004</v>
      </c>
      <c r="F58" s="36">
        <v>0.50460475000000005</v>
      </c>
      <c r="G58" s="69"/>
      <c r="H58" s="36">
        <v>0.40879539999999998</v>
      </c>
      <c r="I58" s="36">
        <v>0.61739794000000003</v>
      </c>
      <c r="J58" s="42"/>
      <c r="K58" s="57">
        <v>0.35799999999999998</v>
      </c>
      <c r="L58" s="58"/>
      <c r="M58" s="58">
        <f t="shared" si="1"/>
        <v>3.9236549999999926E-2</v>
      </c>
      <c r="N58" s="58">
        <f t="shared" si="2"/>
        <v>6.6990419999999995E-2</v>
      </c>
      <c r="O58" s="58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4.5">
      <c r="A59" s="43">
        <v>36404</v>
      </c>
      <c r="B59" s="36">
        <v>0.52013653999999998</v>
      </c>
      <c r="C59" s="69"/>
      <c r="D59" s="36">
        <v>0.54406262999999999</v>
      </c>
      <c r="E59" s="36">
        <v>0.57981738000000005</v>
      </c>
      <c r="F59" s="36">
        <v>0.50595319999999999</v>
      </c>
      <c r="G59" s="69"/>
      <c r="H59" s="36">
        <v>0.41199271999999998</v>
      </c>
      <c r="I59" s="36">
        <v>0.61972247999999996</v>
      </c>
      <c r="J59" s="42"/>
      <c r="K59" s="57">
        <v>0.35799999999999998</v>
      </c>
      <c r="L59" s="58"/>
      <c r="M59" s="58">
        <f t="shared" si="1"/>
        <v>3.810943E-2</v>
      </c>
      <c r="N59" s="58">
        <f t="shared" si="2"/>
        <v>7.3864180000000057E-2</v>
      </c>
      <c r="O59" s="58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4.5">
      <c r="A60" s="43">
        <v>36434</v>
      </c>
      <c r="B60" s="36">
        <v>0.51420297999999998</v>
      </c>
      <c r="C60" s="69"/>
      <c r="D60" s="36">
        <v>0.54841587999999997</v>
      </c>
      <c r="E60" s="36">
        <v>0.56945725000000003</v>
      </c>
      <c r="F60" s="36">
        <v>0.50018147000000002</v>
      </c>
      <c r="G60" s="69"/>
      <c r="H60" s="36">
        <v>0.40500494999999997</v>
      </c>
      <c r="I60" s="36">
        <v>0.61597997999999998</v>
      </c>
      <c r="J60" s="42"/>
      <c r="K60" s="57">
        <v>0.35700000000000004</v>
      </c>
      <c r="L60" s="58"/>
      <c r="M60" s="58">
        <f t="shared" si="1"/>
        <v>4.823440999999995E-2</v>
      </c>
      <c r="N60" s="58">
        <f t="shared" si="2"/>
        <v>6.9275780000000009E-2</v>
      </c>
      <c r="O60" s="58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4.5">
      <c r="A61" s="43">
        <v>36465</v>
      </c>
      <c r="B61" s="36">
        <v>0.51635056000000001</v>
      </c>
      <c r="C61" s="69"/>
      <c r="D61" s="36">
        <v>0.55922545999999995</v>
      </c>
      <c r="E61" s="36">
        <v>0.56814200000000004</v>
      </c>
      <c r="F61" s="36">
        <v>0.50163122999999998</v>
      </c>
      <c r="G61" s="69"/>
      <c r="H61" s="36">
        <v>0.41024969</v>
      </c>
      <c r="I61" s="36">
        <v>0.61448656999999995</v>
      </c>
      <c r="J61" s="42"/>
      <c r="K61" s="57">
        <v>0.35599999999999993</v>
      </c>
      <c r="L61" s="58"/>
      <c r="M61" s="58">
        <f t="shared" si="1"/>
        <v>5.7594229999999969E-2</v>
      </c>
      <c r="N61" s="58">
        <f t="shared" si="2"/>
        <v>6.6510770000000052E-2</v>
      </c>
      <c r="O61" s="58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4.5">
      <c r="A62" s="43">
        <v>36495</v>
      </c>
      <c r="B62" s="36">
        <v>0.51037188</v>
      </c>
      <c r="C62" s="69"/>
      <c r="D62" s="36">
        <v>0.54704185000000005</v>
      </c>
      <c r="E62" s="36">
        <v>0.56490994999999999</v>
      </c>
      <c r="F62" s="36">
        <v>0.49639475</v>
      </c>
      <c r="G62" s="69"/>
      <c r="H62" s="36">
        <v>0.40125814999999998</v>
      </c>
      <c r="I62" s="36">
        <v>0.61213103999999996</v>
      </c>
      <c r="J62" s="42"/>
      <c r="K62" s="57">
        <v>0.35599999999999993</v>
      </c>
      <c r="L62" s="58"/>
      <c r="M62" s="58">
        <f t="shared" si="1"/>
        <v>5.0647100000000056E-2</v>
      </c>
      <c r="N62" s="58">
        <f t="shared" si="2"/>
        <v>6.8515199999999998E-2</v>
      </c>
      <c r="O62" s="58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4.5">
      <c r="A63" s="43">
        <v>36526</v>
      </c>
      <c r="B63" s="36">
        <v>0.50660910000000003</v>
      </c>
      <c r="C63" s="69"/>
      <c r="D63" s="36">
        <v>0.53977065000000002</v>
      </c>
      <c r="E63" s="36">
        <v>0.55461676000000004</v>
      </c>
      <c r="F63" s="36">
        <v>0.49612187000000002</v>
      </c>
      <c r="G63" s="69"/>
      <c r="H63" s="36">
        <v>0.39649923999999998</v>
      </c>
      <c r="I63" s="36">
        <v>0.60804817</v>
      </c>
      <c r="J63" s="42"/>
      <c r="K63" s="57">
        <v>0.35400000000000004</v>
      </c>
      <c r="L63" s="58"/>
      <c r="M63" s="58">
        <f t="shared" si="1"/>
        <v>4.3648779999999998E-2</v>
      </c>
      <c r="N63" s="58">
        <f t="shared" si="2"/>
        <v>5.8494890000000022E-2</v>
      </c>
      <c r="O63" s="58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4.5">
      <c r="A64" s="43">
        <v>36557</v>
      </c>
      <c r="B64" s="36">
        <v>0.51041661999999999</v>
      </c>
      <c r="C64" s="69"/>
      <c r="D64" s="36">
        <v>0.54546921000000004</v>
      </c>
      <c r="E64" s="36">
        <v>0.56235168000000002</v>
      </c>
      <c r="F64" s="36">
        <v>0.49810057000000002</v>
      </c>
      <c r="G64" s="69"/>
      <c r="H64" s="36">
        <v>0.40452504</v>
      </c>
      <c r="I64" s="36">
        <v>0.60762037999999996</v>
      </c>
      <c r="J64" s="42"/>
      <c r="K64" s="57">
        <v>0.35400000000000004</v>
      </c>
      <c r="L64" s="58"/>
      <c r="M64" s="58">
        <f t="shared" si="1"/>
        <v>4.7368640000000017E-2</v>
      </c>
      <c r="N64" s="58">
        <f t="shared" si="2"/>
        <v>6.425111E-2</v>
      </c>
      <c r="O64" s="58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4.5">
      <c r="A65" s="43">
        <v>36586</v>
      </c>
      <c r="B65" s="36">
        <v>0.51001638000000005</v>
      </c>
      <c r="C65" s="69"/>
      <c r="D65" s="36">
        <v>0.54444150999999996</v>
      </c>
      <c r="E65" s="36">
        <v>0.56084882000000003</v>
      </c>
      <c r="F65" s="36">
        <v>0.49856767000000002</v>
      </c>
      <c r="G65" s="69"/>
      <c r="H65" s="36">
        <v>0.40071354999999997</v>
      </c>
      <c r="I65" s="36">
        <v>0.61097625</v>
      </c>
      <c r="J65" s="42"/>
      <c r="K65" s="57">
        <v>0.35400000000000004</v>
      </c>
      <c r="L65" s="58"/>
      <c r="M65" s="58">
        <f t="shared" si="1"/>
        <v>4.5873839999999944E-2</v>
      </c>
      <c r="N65" s="58">
        <f t="shared" si="2"/>
        <v>6.2281150000000007E-2</v>
      </c>
      <c r="O65" s="58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4.5">
      <c r="A66" s="43">
        <v>36617</v>
      </c>
      <c r="B66" s="36">
        <v>0.50480387999999998</v>
      </c>
      <c r="C66" s="69"/>
      <c r="D66" s="36">
        <v>0.54187355000000004</v>
      </c>
      <c r="E66" s="36">
        <v>0.55125077</v>
      </c>
      <c r="F66" s="36">
        <v>0.49234328999999999</v>
      </c>
      <c r="G66" s="69"/>
      <c r="H66" s="36">
        <v>0.39718052999999998</v>
      </c>
      <c r="I66" s="36">
        <v>0.60482047999999999</v>
      </c>
      <c r="J66" s="42"/>
      <c r="K66" s="57">
        <v>0.35299999999999998</v>
      </c>
      <c r="L66" s="58"/>
      <c r="M66" s="58">
        <f t="shared" si="1"/>
        <v>4.9530260000000048E-2</v>
      </c>
      <c r="N66" s="58">
        <f t="shared" si="2"/>
        <v>5.8907480000000012E-2</v>
      </c>
      <c r="O66" s="58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4.5">
      <c r="A67" s="43">
        <v>36647</v>
      </c>
      <c r="B67" s="36">
        <v>0.51006821000000002</v>
      </c>
      <c r="C67" s="69"/>
      <c r="D67" s="36">
        <v>0.54874732999999998</v>
      </c>
      <c r="E67" s="36">
        <v>0.5509212</v>
      </c>
      <c r="F67" s="36">
        <v>0.49664898000000002</v>
      </c>
      <c r="G67" s="69"/>
      <c r="H67" s="36">
        <v>0.40124328999999997</v>
      </c>
      <c r="I67" s="36">
        <v>0.61038272000000005</v>
      </c>
      <c r="J67" s="42"/>
      <c r="K67" s="57">
        <v>0.35599999999999993</v>
      </c>
      <c r="L67" s="58"/>
      <c r="M67" s="58">
        <f t="shared" si="1"/>
        <v>5.209834999999996E-2</v>
      </c>
      <c r="N67" s="58">
        <f t="shared" si="2"/>
        <v>5.4272219999999982E-2</v>
      </c>
      <c r="O67" s="58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4.5">
      <c r="A68" s="43">
        <v>36678</v>
      </c>
      <c r="B68" s="36">
        <v>0.50478442999999995</v>
      </c>
      <c r="C68" s="69"/>
      <c r="D68" s="36">
        <v>0.54084474000000005</v>
      </c>
      <c r="E68" s="36">
        <v>0.54813696000000001</v>
      </c>
      <c r="F68" s="36">
        <v>0.49363094000000002</v>
      </c>
      <c r="G68" s="69"/>
      <c r="H68" s="36">
        <v>0.40063721000000002</v>
      </c>
      <c r="I68" s="36">
        <v>0.60078942999999996</v>
      </c>
      <c r="J68" s="42"/>
      <c r="K68" s="57">
        <v>0.35499999999999998</v>
      </c>
      <c r="L68" s="58"/>
      <c r="M68" s="58">
        <f t="shared" ref="M68:M131" si="10">D68-F68</f>
        <v>4.7213800000000028E-2</v>
      </c>
      <c r="N68" s="58">
        <f t="shared" ref="N68:N131" si="11">E68-F68</f>
        <v>5.4506019999999988E-2</v>
      </c>
      <c r="O68" s="58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4.5">
      <c r="A69" s="43">
        <v>36708</v>
      </c>
      <c r="B69" s="36">
        <v>0.50966396999999997</v>
      </c>
      <c r="C69" s="69"/>
      <c r="D69" s="36">
        <v>0.54876919999999996</v>
      </c>
      <c r="E69" s="36">
        <v>0.56374389999999996</v>
      </c>
      <c r="F69" s="36">
        <v>0.49645771999999999</v>
      </c>
      <c r="G69" s="69"/>
      <c r="H69" s="36">
        <v>0.40213968</v>
      </c>
      <c r="I69" s="36">
        <v>0.60973343000000002</v>
      </c>
      <c r="J69" s="42"/>
      <c r="K69" s="57">
        <v>0.35799999999999998</v>
      </c>
      <c r="L69" s="58"/>
      <c r="M69" s="58">
        <f t="shared" si="10"/>
        <v>5.2311479999999966E-2</v>
      </c>
      <c r="N69" s="58">
        <f t="shared" si="11"/>
        <v>6.7286179999999973E-2</v>
      </c>
      <c r="O69" s="58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4.5">
      <c r="A70" s="43">
        <v>36739</v>
      </c>
      <c r="B70" s="36">
        <v>0.50878290000000004</v>
      </c>
      <c r="C70" s="69"/>
      <c r="D70" s="36">
        <v>0.54143914999999998</v>
      </c>
      <c r="E70" s="36">
        <v>0.54828896999999999</v>
      </c>
      <c r="F70" s="36">
        <v>0.49945054999999999</v>
      </c>
      <c r="G70" s="69"/>
      <c r="H70" s="36">
        <v>0.39892641000000001</v>
      </c>
      <c r="I70" s="36">
        <v>0.60927083999999998</v>
      </c>
      <c r="J70" s="42"/>
      <c r="K70" s="57">
        <v>0.35799999999999998</v>
      </c>
      <c r="L70" s="58"/>
      <c r="M70" s="58">
        <f t="shared" si="10"/>
        <v>4.1988599999999987E-2</v>
      </c>
      <c r="N70" s="58">
        <f t="shared" si="11"/>
        <v>4.8838419999999994E-2</v>
      </c>
      <c r="O70" s="58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4.5">
      <c r="A71" s="43">
        <v>36770</v>
      </c>
      <c r="B71" s="36">
        <v>0.51517135999999997</v>
      </c>
      <c r="C71" s="69"/>
      <c r="D71" s="36">
        <v>0.55995391000000005</v>
      </c>
      <c r="E71" s="36">
        <v>0.54791833999999995</v>
      </c>
      <c r="F71" s="36">
        <v>0.50206481000000003</v>
      </c>
      <c r="G71" s="69"/>
      <c r="H71" s="36">
        <v>0.41027161000000001</v>
      </c>
      <c r="I71" s="36">
        <v>0.61196914000000002</v>
      </c>
      <c r="J71" s="42"/>
      <c r="K71" s="57">
        <v>0.35799999999999998</v>
      </c>
      <c r="L71" s="58"/>
      <c r="M71" s="58">
        <f t="shared" si="10"/>
        <v>5.7889100000000027E-2</v>
      </c>
      <c r="N71" s="58">
        <f t="shared" si="11"/>
        <v>4.585352999999992E-2</v>
      </c>
      <c r="O71" s="58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4.5">
      <c r="A72" s="43">
        <v>36800</v>
      </c>
      <c r="B72" s="36">
        <v>0.51510776000000003</v>
      </c>
      <c r="C72" s="69"/>
      <c r="D72" s="36">
        <v>0.55710919000000003</v>
      </c>
      <c r="E72" s="36">
        <v>0.56540349000000001</v>
      </c>
      <c r="F72" s="36">
        <v>0.50146078000000005</v>
      </c>
      <c r="G72" s="69"/>
      <c r="H72" s="36">
        <v>0.40711302999999999</v>
      </c>
      <c r="I72" s="36">
        <v>0.61558727000000002</v>
      </c>
      <c r="J72" s="42"/>
      <c r="K72" s="57">
        <v>0.35799999999999998</v>
      </c>
      <c r="L72" s="58"/>
      <c r="M72" s="58">
        <f t="shared" si="10"/>
        <v>5.5648409999999982E-2</v>
      </c>
      <c r="N72" s="58">
        <f t="shared" si="11"/>
        <v>6.3942709999999958E-2</v>
      </c>
      <c r="O72" s="58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4.5">
      <c r="A73" s="43">
        <v>36831</v>
      </c>
      <c r="B73" s="36">
        <v>0.51496765</v>
      </c>
      <c r="C73" s="69"/>
      <c r="D73" s="36">
        <v>0.55089078999999996</v>
      </c>
      <c r="E73" s="36">
        <v>0.55765677999999996</v>
      </c>
      <c r="F73" s="36">
        <v>0.50260216999999996</v>
      </c>
      <c r="G73" s="69"/>
      <c r="H73" s="36">
        <v>0.41013221</v>
      </c>
      <c r="I73" s="36">
        <v>0.61159744999999999</v>
      </c>
      <c r="J73" s="42"/>
      <c r="K73" s="57">
        <v>0.35700000000000004</v>
      </c>
      <c r="L73" s="58"/>
      <c r="M73" s="58">
        <f t="shared" si="10"/>
        <v>4.8288620000000004E-2</v>
      </c>
      <c r="N73" s="58">
        <f t="shared" si="11"/>
        <v>5.5054610000000004E-2</v>
      </c>
      <c r="O73" s="58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4.5">
      <c r="A74" s="43">
        <v>36861</v>
      </c>
      <c r="B74" s="36">
        <v>0.51483780000000001</v>
      </c>
      <c r="C74" s="69"/>
      <c r="D74" s="36">
        <v>0.55290465</v>
      </c>
      <c r="E74" s="36">
        <v>0.56717527999999995</v>
      </c>
      <c r="F74" s="36">
        <v>0.50292764000000001</v>
      </c>
      <c r="G74" s="69"/>
      <c r="H74" s="36">
        <v>0.40809147000000001</v>
      </c>
      <c r="I74" s="36">
        <v>0.61503658999999999</v>
      </c>
      <c r="J74" s="42"/>
      <c r="K74" s="57">
        <v>0.35599999999999993</v>
      </c>
      <c r="L74" s="58"/>
      <c r="M74" s="58">
        <f t="shared" si="10"/>
        <v>4.9977009999999988E-2</v>
      </c>
      <c r="N74" s="58">
        <f t="shared" si="11"/>
        <v>6.4247639999999939E-2</v>
      </c>
      <c r="O74" s="58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4.5">
      <c r="A75" s="43">
        <v>36892</v>
      </c>
      <c r="B75" s="36">
        <v>0.51488005000000003</v>
      </c>
      <c r="C75" s="69"/>
      <c r="D75" s="36">
        <v>0.56581466000000002</v>
      </c>
      <c r="E75" s="36">
        <v>0.56491420999999997</v>
      </c>
      <c r="F75" s="36">
        <v>0.49812234999999999</v>
      </c>
      <c r="G75" s="69"/>
      <c r="H75" s="36">
        <v>0.41244509000000001</v>
      </c>
      <c r="I75" s="36">
        <v>0.61002027000000003</v>
      </c>
      <c r="J75" s="42"/>
      <c r="K75" s="57">
        <v>0.35599999999999993</v>
      </c>
      <c r="L75" s="58"/>
      <c r="M75" s="58">
        <f t="shared" si="10"/>
        <v>6.7692310000000033E-2</v>
      </c>
      <c r="N75" s="58">
        <f t="shared" si="11"/>
        <v>6.6791859999999981E-2</v>
      </c>
      <c r="O75" s="58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4.5">
      <c r="A76" s="43">
        <v>36923</v>
      </c>
      <c r="B76" s="36">
        <v>0.51638340000000005</v>
      </c>
      <c r="C76" s="69"/>
      <c r="D76" s="36">
        <v>0.55380397999999997</v>
      </c>
      <c r="E76" s="36">
        <v>0.57606115000000002</v>
      </c>
      <c r="F76" s="36">
        <v>0.50027929000000004</v>
      </c>
      <c r="G76" s="69"/>
      <c r="H76" s="36">
        <v>0.40933237</v>
      </c>
      <c r="I76" s="36">
        <v>0.61494015000000002</v>
      </c>
      <c r="J76" s="42"/>
      <c r="K76" s="57">
        <v>0.35700000000000004</v>
      </c>
      <c r="L76" s="58"/>
      <c r="M76" s="58">
        <f t="shared" si="10"/>
        <v>5.352468999999993E-2</v>
      </c>
      <c r="N76" s="58">
        <f t="shared" si="11"/>
        <v>7.5781859999999979E-2</v>
      </c>
      <c r="O76" s="58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4.5">
      <c r="A77" s="43">
        <v>36951</v>
      </c>
      <c r="B77" s="36">
        <v>0.51090968000000003</v>
      </c>
      <c r="C77" s="69"/>
      <c r="D77" s="36">
        <v>0.55228222000000005</v>
      </c>
      <c r="E77" s="36">
        <v>0.56851839000000004</v>
      </c>
      <c r="F77" s="36">
        <v>0.49649317999999998</v>
      </c>
      <c r="G77" s="69"/>
      <c r="H77" s="36">
        <v>0.41054068999999999</v>
      </c>
      <c r="I77" s="36">
        <v>0.60389727999999998</v>
      </c>
      <c r="J77" s="42"/>
      <c r="K77" s="57">
        <v>0.35700000000000004</v>
      </c>
      <c r="L77" s="58"/>
      <c r="M77" s="58">
        <f t="shared" si="10"/>
        <v>5.5789040000000067E-2</v>
      </c>
      <c r="N77" s="58">
        <f t="shared" si="11"/>
        <v>7.2025210000000062E-2</v>
      </c>
      <c r="O77" s="58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4.5">
      <c r="A78" s="43">
        <v>36982</v>
      </c>
      <c r="B78" s="36">
        <v>0.51756013999999995</v>
      </c>
      <c r="C78" s="69"/>
      <c r="D78" s="36">
        <v>0.55642806</v>
      </c>
      <c r="E78" s="36">
        <v>0.57413888000000002</v>
      </c>
      <c r="F78" s="36">
        <v>0.50384222999999995</v>
      </c>
      <c r="G78" s="69"/>
      <c r="H78" s="36">
        <v>0.41699265000000002</v>
      </c>
      <c r="I78" s="36">
        <v>0.61090864</v>
      </c>
      <c r="J78" s="42"/>
      <c r="K78" s="57">
        <v>0.36</v>
      </c>
      <c r="L78" s="58"/>
      <c r="M78" s="58">
        <f t="shared" si="10"/>
        <v>5.2585830000000056E-2</v>
      </c>
      <c r="N78" s="58">
        <f t="shared" si="11"/>
        <v>7.0296650000000072E-2</v>
      </c>
      <c r="O78" s="58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4.5">
      <c r="A79" s="43">
        <v>37012</v>
      </c>
      <c r="B79" s="36">
        <v>0.51386529999999997</v>
      </c>
      <c r="C79" s="69"/>
      <c r="D79" s="36">
        <v>0.55361338000000004</v>
      </c>
      <c r="E79" s="36">
        <v>0.56613343000000005</v>
      </c>
      <c r="F79" s="36">
        <v>0.50203586</v>
      </c>
      <c r="G79" s="69"/>
      <c r="H79" s="36">
        <v>0.4138194</v>
      </c>
      <c r="I79" s="36">
        <v>0.60602054999999999</v>
      </c>
      <c r="J79" s="42"/>
      <c r="K79" s="57">
        <v>0.36200000000000004</v>
      </c>
      <c r="L79" s="58"/>
      <c r="M79" s="58">
        <f t="shared" si="10"/>
        <v>5.1577520000000043E-2</v>
      </c>
      <c r="N79" s="58">
        <f t="shared" si="11"/>
        <v>6.4097570000000048E-2</v>
      </c>
      <c r="O79" s="58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4.5">
      <c r="A80" s="43">
        <v>37043</v>
      </c>
      <c r="B80" s="36">
        <v>0.51563928000000003</v>
      </c>
      <c r="C80" s="69"/>
      <c r="D80" s="36">
        <v>0.56817737000000001</v>
      </c>
      <c r="E80" s="36">
        <v>0.56105081000000001</v>
      </c>
      <c r="F80" s="36">
        <v>0.50148939999999997</v>
      </c>
      <c r="G80" s="69"/>
      <c r="H80" s="36">
        <v>0.41527385999999999</v>
      </c>
      <c r="I80" s="36">
        <v>0.60821276999999996</v>
      </c>
      <c r="J80" s="42"/>
      <c r="K80" s="57">
        <v>0.36299999999999999</v>
      </c>
      <c r="L80" s="58"/>
      <c r="M80" s="58">
        <f t="shared" si="10"/>
        <v>6.6687970000000041E-2</v>
      </c>
      <c r="N80" s="58">
        <f t="shared" si="11"/>
        <v>5.9561410000000037E-2</v>
      </c>
      <c r="O80" s="58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4.5">
      <c r="A81" s="43">
        <v>37073</v>
      </c>
      <c r="B81" s="36">
        <v>0.51469257000000002</v>
      </c>
      <c r="C81" s="69"/>
      <c r="D81" s="36">
        <v>0.55851647000000004</v>
      </c>
      <c r="E81" s="36">
        <v>0.56054539000000003</v>
      </c>
      <c r="F81" s="36">
        <v>0.50214451000000004</v>
      </c>
      <c r="G81" s="69"/>
      <c r="H81" s="36">
        <v>0.41159127000000001</v>
      </c>
      <c r="I81" s="36">
        <v>0.61031276000000001</v>
      </c>
      <c r="J81" s="42"/>
      <c r="K81" s="57">
        <v>0.36299999999999999</v>
      </c>
      <c r="L81" s="58"/>
      <c r="M81" s="58">
        <f t="shared" si="10"/>
        <v>5.6371959999999999E-2</v>
      </c>
      <c r="N81" s="58">
        <f t="shared" si="11"/>
        <v>5.8400879999999988E-2</v>
      </c>
      <c r="O81" s="58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4.5">
      <c r="A82" s="43">
        <v>37104</v>
      </c>
      <c r="B82" s="36">
        <v>0.51540423000000002</v>
      </c>
      <c r="C82" s="69"/>
      <c r="D82" s="36">
        <v>0.55513685999999995</v>
      </c>
      <c r="E82" s="36">
        <v>0.57348723000000001</v>
      </c>
      <c r="F82" s="36">
        <v>0.50044071000000001</v>
      </c>
      <c r="G82" s="69"/>
      <c r="H82" s="36">
        <v>0.41381330999999999</v>
      </c>
      <c r="I82" s="36">
        <v>0.60947934999999998</v>
      </c>
      <c r="J82" s="42"/>
      <c r="K82" s="57">
        <v>0.36799999999999999</v>
      </c>
      <c r="L82" s="58"/>
      <c r="M82" s="58">
        <f t="shared" si="10"/>
        <v>5.4696149999999943E-2</v>
      </c>
      <c r="N82" s="58">
        <f t="shared" si="11"/>
        <v>7.3046520000000004E-2</v>
      </c>
      <c r="O82" s="58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4.5">
      <c r="A83" s="43">
        <v>37135</v>
      </c>
      <c r="B83" s="36">
        <v>0.52054188000000001</v>
      </c>
      <c r="C83" s="69"/>
      <c r="D83" s="36">
        <v>0.55641669999999999</v>
      </c>
      <c r="E83" s="36">
        <v>0.58282624000000005</v>
      </c>
      <c r="F83" s="36">
        <v>0.50404846000000003</v>
      </c>
      <c r="G83" s="69"/>
      <c r="H83" s="36">
        <v>0.41580824</v>
      </c>
      <c r="I83" s="36">
        <v>0.61753667000000001</v>
      </c>
      <c r="J83" s="42"/>
      <c r="K83" s="57">
        <v>0.36499999999999999</v>
      </c>
      <c r="L83" s="58"/>
      <c r="M83" s="58">
        <f t="shared" si="10"/>
        <v>5.2368239999999955E-2</v>
      </c>
      <c r="N83" s="58">
        <f t="shared" si="11"/>
        <v>7.8777780000000019E-2</v>
      </c>
      <c r="O83" s="58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4.5">
      <c r="A84" s="43">
        <v>37165</v>
      </c>
      <c r="B84" s="36">
        <v>0.51943174000000003</v>
      </c>
      <c r="C84" s="69"/>
      <c r="D84" s="36">
        <v>0.55546916999999996</v>
      </c>
      <c r="E84" s="36">
        <v>0.57202447999999995</v>
      </c>
      <c r="F84" s="36">
        <v>0.50666825000000004</v>
      </c>
      <c r="G84" s="69"/>
      <c r="H84" s="36">
        <v>0.41858459999999997</v>
      </c>
      <c r="I84" s="36">
        <v>0.61377718000000003</v>
      </c>
      <c r="J84" s="42"/>
      <c r="K84" s="57">
        <v>0.36799999999999999</v>
      </c>
      <c r="L84" s="58"/>
      <c r="M84" s="58">
        <f t="shared" si="10"/>
        <v>4.8800919999999914E-2</v>
      </c>
      <c r="N84" s="58">
        <f t="shared" si="11"/>
        <v>6.5356229999999904E-2</v>
      </c>
      <c r="O84" s="58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4.5">
      <c r="A85" s="43">
        <v>37196</v>
      </c>
      <c r="B85" s="36">
        <v>0.51958537000000005</v>
      </c>
      <c r="C85" s="69"/>
      <c r="D85" s="36">
        <v>0.56333496000000005</v>
      </c>
      <c r="E85" s="36">
        <v>0.57091102000000005</v>
      </c>
      <c r="F85" s="36">
        <v>0.50321185000000002</v>
      </c>
      <c r="G85" s="69"/>
      <c r="H85" s="36">
        <v>0.41723698999999997</v>
      </c>
      <c r="I85" s="36">
        <v>0.61428258999999996</v>
      </c>
      <c r="J85" s="42"/>
      <c r="K85" s="57">
        <v>0.37</v>
      </c>
      <c r="L85" s="58"/>
      <c r="M85" s="58">
        <f t="shared" si="10"/>
        <v>6.0123110000000035E-2</v>
      </c>
      <c r="N85" s="58">
        <f t="shared" si="11"/>
        <v>6.7699170000000031E-2</v>
      </c>
      <c r="O85" s="58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4.5">
      <c r="A86" s="43">
        <v>37226</v>
      </c>
      <c r="B86" s="36">
        <v>0.52003385000000002</v>
      </c>
      <c r="C86" s="69"/>
      <c r="D86" s="36">
        <v>0.56322152999999997</v>
      </c>
      <c r="E86" s="36">
        <v>0.56606206999999997</v>
      </c>
      <c r="F86" s="36">
        <v>0.50705140999999998</v>
      </c>
      <c r="G86" s="69"/>
      <c r="H86" s="36">
        <v>0.42029909999999998</v>
      </c>
      <c r="I86" s="36">
        <v>0.61447227000000004</v>
      </c>
      <c r="J86" s="42"/>
      <c r="K86" s="57">
        <v>0.371</v>
      </c>
      <c r="L86" s="58"/>
      <c r="M86" s="58">
        <f t="shared" si="10"/>
        <v>5.617011999999999E-2</v>
      </c>
      <c r="N86" s="58">
        <f t="shared" si="11"/>
        <v>5.9010659999999993E-2</v>
      </c>
      <c r="O86" s="58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4.5">
      <c r="A87" s="43">
        <v>37257</v>
      </c>
      <c r="B87" s="36">
        <v>0.52151119999999995</v>
      </c>
      <c r="C87" s="69"/>
      <c r="D87" s="36">
        <v>0.56379102999999997</v>
      </c>
      <c r="E87" s="36">
        <v>0.57009345</v>
      </c>
      <c r="F87" s="36">
        <v>0.50755715999999995</v>
      </c>
      <c r="G87" s="69"/>
      <c r="H87" s="36">
        <v>0.42509026</v>
      </c>
      <c r="I87" s="36">
        <v>0.61126625999999995</v>
      </c>
      <c r="J87" s="42"/>
      <c r="K87" s="57">
        <v>0.373</v>
      </c>
      <c r="L87" s="58"/>
      <c r="M87" s="58">
        <f t="shared" si="10"/>
        <v>5.6233870000000019E-2</v>
      </c>
      <c r="N87" s="58">
        <f t="shared" si="11"/>
        <v>6.253629000000005E-2</v>
      </c>
      <c r="O87" s="58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4.5">
      <c r="A88" s="43">
        <v>37288</v>
      </c>
      <c r="B88" s="36">
        <v>0.52254553999999998</v>
      </c>
      <c r="C88" s="69"/>
      <c r="D88" s="36">
        <v>0.57138763000000004</v>
      </c>
      <c r="E88" s="36">
        <v>0.58232956999999996</v>
      </c>
      <c r="F88" s="36">
        <v>0.50355311999999997</v>
      </c>
      <c r="G88" s="69"/>
      <c r="H88" s="36">
        <v>0.42291645</v>
      </c>
      <c r="I88" s="36">
        <v>0.61426581999999996</v>
      </c>
      <c r="J88" s="42"/>
      <c r="K88" s="57">
        <v>0.37</v>
      </c>
      <c r="L88" s="58"/>
      <c r="M88" s="58">
        <f t="shared" si="10"/>
        <v>6.783451000000007E-2</v>
      </c>
      <c r="N88" s="58">
        <f t="shared" si="11"/>
        <v>7.8776449999999998E-2</v>
      </c>
      <c r="O88" s="58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4.5">
      <c r="A89" s="43">
        <v>37316</v>
      </c>
      <c r="B89" s="36">
        <v>0.52630496000000004</v>
      </c>
      <c r="C89" s="69"/>
      <c r="D89" s="36">
        <v>0.57139017000000003</v>
      </c>
      <c r="E89" s="36">
        <v>0.57316834000000005</v>
      </c>
      <c r="F89" s="36">
        <v>0.51098133000000001</v>
      </c>
      <c r="G89" s="69"/>
      <c r="H89" s="36">
        <v>0.42669364999999998</v>
      </c>
      <c r="I89" s="36">
        <v>0.61789976999999996</v>
      </c>
      <c r="J89" s="42"/>
      <c r="K89" s="57">
        <v>0.37200000000000005</v>
      </c>
      <c r="L89" s="58"/>
      <c r="M89" s="58">
        <f t="shared" si="10"/>
        <v>6.0408840000000019E-2</v>
      </c>
      <c r="N89" s="58">
        <f t="shared" si="11"/>
        <v>6.2187010000000043E-2</v>
      </c>
      <c r="O89" s="58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4.5">
      <c r="A90" s="43">
        <v>37347</v>
      </c>
      <c r="B90" s="36">
        <v>0.51804132000000003</v>
      </c>
      <c r="C90" s="69"/>
      <c r="D90" s="36">
        <v>0.55836863999999997</v>
      </c>
      <c r="E90" s="36">
        <v>0.56659786999999995</v>
      </c>
      <c r="F90" s="36">
        <v>0.50701443000000002</v>
      </c>
      <c r="G90" s="69"/>
      <c r="H90" s="36">
        <v>0.41688796</v>
      </c>
      <c r="I90" s="36">
        <v>0.61254549000000003</v>
      </c>
      <c r="J90" s="42"/>
      <c r="K90" s="57">
        <v>0.373</v>
      </c>
      <c r="L90" s="58"/>
      <c r="M90" s="58">
        <f t="shared" si="10"/>
        <v>5.1354209999999956E-2</v>
      </c>
      <c r="N90" s="58">
        <f t="shared" si="11"/>
        <v>5.9583439999999932E-2</v>
      </c>
      <c r="O90" s="58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4.5">
      <c r="A91" s="43">
        <v>37377</v>
      </c>
      <c r="B91" s="36">
        <v>0.52202813999999997</v>
      </c>
      <c r="C91" s="69"/>
      <c r="D91" s="36">
        <v>0.56120552999999995</v>
      </c>
      <c r="E91" s="36">
        <v>0.56430000000000002</v>
      </c>
      <c r="F91" s="36">
        <v>0.50979209999999997</v>
      </c>
      <c r="G91" s="69"/>
      <c r="H91" s="36">
        <v>0.42508868</v>
      </c>
      <c r="I91" s="36">
        <v>0.61188664999999998</v>
      </c>
      <c r="J91" s="42"/>
      <c r="K91" s="57">
        <v>0.371</v>
      </c>
      <c r="L91" s="58"/>
      <c r="M91" s="58">
        <f t="shared" si="10"/>
        <v>5.1413429999999982E-2</v>
      </c>
      <c r="N91" s="58">
        <f t="shared" si="11"/>
        <v>5.4507900000000054E-2</v>
      </c>
      <c r="O91" s="58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4.5">
      <c r="A92" s="43">
        <v>37408</v>
      </c>
      <c r="B92" s="36">
        <v>0.52264319999999997</v>
      </c>
      <c r="C92" s="69"/>
      <c r="D92" s="36">
        <v>0.56410448999999996</v>
      </c>
      <c r="E92" s="36">
        <v>0.57022751000000005</v>
      </c>
      <c r="F92" s="36">
        <v>0.50909773999999997</v>
      </c>
      <c r="G92" s="69"/>
      <c r="H92" s="36">
        <v>0.42617588000000001</v>
      </c>
      <c r="I92" s="36">
        <v>0.61217224999999997</v>
      </c>
      <c r="J92" s="42"/>
      <c r="K92" s="57">
        <v>0.373</v>
      </c>
      <c r="L92" s="58"/>
      <c r="M92" s="58">
        <f t="shared" si="10"/>
        <v>5.5006749999999993E-2</v>
      </c>
      <c r="N92" s="58">
        <f t="shared" si="11"/>
        <v>6.1129770000000083E-2</v>
      </c>
      <c r="O92" s="58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4.5">
      <c r="A93" s="43">
        <v>37438</v>
      </c>
      <c r="B93" s="36">
        <v>0.52512177999999998</v>
      </c>
      <c r="C93" s="69"/>
      <c r="D93" s="36">
        <v>0.56773945999999997</v>
      </c>
      <c r="E93" s="36">
        <v>0.57739726000000002</v>
      </c>
      <c r="F93" s="36">
        <v>0.51027608000000002</v>
      </c>
      <c r="G93" s="69"/>
      <c r="H93" s="36">
        <v>0.42667182999999997</v>
      </c>
      <c r="I93" s="36">
        <v>0.61637591999999997</v>
      </c>
      <c r="J93" s="42"/>
      <c r="K93" s="57">
        <v>0.373</v>
      </c>
      <c r="L93" s="58"/>
      <c r="M93" s="58">
        <f t="shared" si="10"/>
        <v>5.7463379999999953E-2</v>
      </c>
      <c r="N93" s="58">
        <f t="shared" si="11"/>
        <v>6.7121180000000003E-2</v>
      </c>
      <c r="O93" s="58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4.5">
      <c r="A94" s="43">
        <v>37469</v>
      </c>
      <c r="B94" s="36">
        <v>0.52406655999999996</v>
      </c>
      <c r="C94" s="69"/>
      <c r="D94" s="36">
        <v>0.57255957999999996</v>
      </c>
      <c r="E94" s="36">
        <v>0.56761821999999995</v>
      </c>
      <c r="F94" s="36">
        <v>0.50848632999999999</v>
      </c>
      <c r="G94" s="69"/>
      <c r="H94" s="36">
        <v>0.42574003999999999</v>
      </c>
      <c r="I94" s="36">
        <v>0.61521318000000003</v>
      </c>
      <c r="J94" s="42"/>
      <c r="K94" s="57">
        <v>0.373</v>
      </c>
      <c r="L94" s="58"/>
      <c r="M94" s="58">
        <f t="shared" si="10"/>
        <v>6.4073249999999971E-2</v>
      </c>
      <c r="N94" s="58">
        <f t="shared" si="11"/>
        <v>5.9131889999999965E-2</v>
      </c>
      <c r="O94" s="58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4.5">
      <c r="A95" s="43">
        <v>37500</v>
      </c>
      <c r="B95" s="36">
        <v>0.52339247</v>
      </c>
      <c r="C95" s="69"/>
      <c r="D95" s="36">
        <v>0.57119677999999996</v>
      </c>
      <c r="E95" s="36">
        <v>0.55545928</v>
      </c>
      <c r="F95" s="36">
        <v>0.51121788000000001</v>
      </c>
      <c r="G95" s="69"/>
      <c r="H95" s="36">
        <v>0.42117884</v>
      </c>
      <c r="I95" s="36">
        <v>0.61846044</v>
      </c>
      <c r="J95" s="42"/>
      <c r="K95" s="57">
        <v>0.37</v>
      </c>
      <c r="L95" s="58"/>
      <c r="M95" s="58">
        <f t="shared" si="10"/>
        <v>5.9978899999999946E-2</v>
      </c>
      <c r="N95" s="58">
        <f t="shared" si="11"/>
        <v>4.4241399999999986E-2</v>
      </c>
      <c r="O95" s="58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4.5">
      <c r="A96" s="43">
        <v>37530</v>
      </c>
      <c r="B96" s="36">
        <v>0.52785400000000005</v>
      </c>
      <c r="C96" s="69"/>
      <c r="D96" s="36">
        <v>0.57458471</v>
      </c>
      <c r="E96" s="36">
        <v>0.57140546999999997</v>
      </c>
      <c r="F96" s="36">
        <v>0.51347244999999997</v>
      </c>
      <c r="G96" s="69"/>
      <c r="H96" s="36">
        <v>0.43118476</v>
      </c>
      <c r="I96" s="36">
        <v>0.61809013999999995</v>
      </c>
      <c r="J96" s="42"/>
      <c r="K96" s="57">
        <v>0.373</v>
      </c>
      <c r="L96" s="58"/>
      <c r="M96" s="58">
        <f t="shared" si="10"/>
        <v>6.1112260000000029E-2</v>
      </c>
      <c r="N96" s="58">
        <f t="shared" si="11"/>
        <v>5.7933020000000002E-2</v>
      </c>
      <c r="O96" s="58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4.5">
      <c r="A97" s="43">
        <v>37561</v>
      </c>
      <c r="B97" s="36">
        <v>0.52391750999999998</v>
      </c>
      <c r="C97" s="69"/>
      <c r="D97" s="36">
        <v>0.56870525000000005</v>
      </c>
      <c r="E97" s="36">
        <v>0.56342893000000005</v>
      </c>
      <c r="F97" s="36">
        <v>0.50875747000000004</v>
      </c>
      <c r="G97" s="69"/>
      <c r="H97" s="36">
        <v>0.42674917000000001</v>
      </c>
      <c r="I97" s="36">
        <v>0.61419067999999999</v>
      </c>
      <c r="J97" s="42"/>
      <c r="K97" s="57">
        <v>0.375</v>
      </c>
      <c r="L97" s="58"/>
      <c r="M97" s="58">
        <f t="shared" si="10"/>
        <v>5.9947780000000006E-2</v>
      </c>
      <c r="N97" s="58">
        <f t="shared" si="11"/>
        <v>5.4671460000000005E-2</v>
      </c>
      <c r="O97" s="58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4.5">
      <c r="A98" s="43">
        <v>37591</v>
      </c>
      <c r="B98" s="36">
        <v>0.52418924</v>
      </c>
      <c r="C98" s="69"/>
      <c r="D98" s="36">
        <v>0.57177992</v>
      </c>
      <c r="E98" s="36">
        <v>0.56481269999999995</v>
      </c>
      <c r="F98" s="36">
        <v>0.51182289000000003</v>
      </c>
      <c r="G98" s="69"/>
      <c r="H98" s="36">
        <v>0.42703064000000002</v>
      </c>
      <c r="I98" s="36">
        <v>0.61583085999999998</v>
      </c>
      <c r="J98" s="42"/>
      <c r="K98" s="57">
        <v>0.376</v>
      </c>
      <c r="L98" s="58"/>
      <c r="M98" s="58">
        <f t="shared" si="10"/>
        <v>5.9957029999999967E-2</v>
      </c>
      <c r="N98" s="58">
        <f t="shared" si="11"/>
        <v>5.2989809999999915E-2</v>
      </c>
      <c r="O98" s="58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4.5">
      <c r="A99" s="43">
        <v>37622</v>
      </c>
      <c r="B99" s="36">
        <v>0.52521868000000005</v>
      </c>
      <c r="C99" s="69"/>
      <c r="D99" s="36">
        <v>0.56475472999999998</v>
      </c>
      <c r="E99" s="36">
        <v>0.54748514999999998</v>
      </c>
      <c r="F99" s="36">
        <v>0.51779573999999995</v>
      </c>
      <c r="G99" s="69"/>
      <c r="H99" s="36">
        <v>0.42881739000000002</v>
      </c>
      <c r="I99" s="36">
        <v>0.61497807999999998</v>
      </c>
      <c r="J99" s="42"/>
      <c r="K99" s="57">
        <v>0.375</v>
      </c>
      <c r="L99" s="58"/>
      <c r="M99" s="58">
        <f t="shared" si="10"/>
        <v>4.6958990000000034E-2</v>
      </c>
      <c r="N99" s="58">
        <f t="shared" si="11"/>
        <v>2.9689410000000027E-2</v>
      </c>
      <c r="O99" s="58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4.5">
      <c r="A100" s="43">
        <v>37653</v>
      </c>
      <c r="B100" s="36">
        <v>0.52748693999999996</v>
      </c>
      <c r="C100" s="69"/>
      <c r="D100" s="36">
        <v>0.56992094999999998</v>
      </c>
      <c r="E100" s="36">
        <v>0.56075019999999998</v>
      </c>
      <c r="F100" s="36">
        <v>0.51431684</v>
      </c>
      <c r="G100" s="69"/>
      <c r="H100" s="36">
        <v>0.43122102000000001</v>
      </c>
      <c r="I100" s="36">
        <v>0.61572983000000003</v>
      </c>
      <c r="J100" s="42"/>
      <c r="K100" s="57">
        <v>0.375</v>
      </c>
      <c r="L100" s="58"/>
      <c r="M100" s="58">
        <f t="shared" si="10"/>
        <v>5.5604109999999984E-2</v>
      </c>
      <c r="N100" s="58">
        <f t="shared" si="11"/>
        <v>4.6433359999999979E-2</v>
      </c>
      <c r="O100" s="58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4.5">
      <c r="A101" s="43">
        <v>37681</v>
      </c>
      <c r="B101" s="36">
        <v>0.52620069000000003</v>
      </c>
      <c r="C101" s="69"/>
      <c r="D101" s="36">
        <v>0.5718493</v>
      </c>
      <c r="E101" s="36">
        <v>0.55734315999999995</v>
      </c>
      <c r="F101" s="36">
        <v>0.51217431999999996</v>
      </c>
      <c r="G101" s="69"/>
      <c r="H101" s="36">
        <v>0.42950424999999998</v>
      </c>
      <c r="I101" s="36">
        <v>0.61539856999999998</v>
      </c>
      <c r="J101" s="42"/>
      <c r="K101" s="57">
        <v>0.376</v>
      </c>
      <c r="L101" s="58"/>
      <c r="M101" s="58">
        <f t="shared" si="10"/>
        <v>5.9674980000000044E-2</v>
      </c>
      <c r="N101" s="58">
        <f t="shared" si="11"/>
        <v>4.5168839999999988E-2</v>
      </c>
      <c r="O101" s="58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4.5">
      <c r="A102" s="43">
        <v>37712</v>
      </c>
      <c r="B102" s="36">
        <v>0.52442522000000003</v>
      </c>
      <c r="C102" s="69"/>
      <c r="D102" s="36">
        <v>0.56895143000000004</v>
      </c>
      <c r="E102" s="36">
        <v>0.55745535000000002</v>
      </c>
      <c r="F102" s="36">
        <v>0.51297387000000005</v>
      </c>
      <c r="G102" s="69"/>
      <c r="H102" s="36">
        <v>0.42840423</v>
      </c>
      <c r="I102" s="36">
        <v>0.61306528999999998</v>
      </c>
      <c r="J102" s="42"/>
      <c r="K102" s="57">
        <v>0.376</v>
      </c>
      <c r="L102" s="58"/>
      <c r="M102" s="58">
        <f t="shared" si="10"/>
        <v>5.5977559999999982E-2</v>
      </c>
      <c r="N102" s="58">
        <f t="shared" si="11"/>
        <v>4.4481479999999962E-2</v>
      </c>
      <c r="O102" s="58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4.5">
      <c r="A103" s="43">
        <v>37742</v>
      </c>
      <c r="B103" s="36">
        <v>0.52624802000000004</v>
      </c>
      <c r="C103" s="69"/>
      <c r="D103" s="36">
        <v>0.56182547999999999</v>
      </c>
      <c r="E103" s="36">
        <v>0.57035504999999997</v>
      </c>
      <c r="F103" s="36">
        <v>0.51264911000000002</v>
      </c>
      <c r="G103" s="69"/>
      <c r="H103" s="36">
        <v>0.43253333999999999</v>
      </c>
      <c r="I103" s="36">
        <v>0.61282371999999996</v>
      </c>
      <c r="J103" s="42"/>
      <c r="K103" s="57">
        <v>0.377</v>
      </c>
      <c r="L103" s="58"/>
      <c r="M103" s="58">
        <f t="shared" si="10"/>
        <v>4.9176369999999969E-2</v>
      </c>
      <c r="N103" s="58">
        <f t="shared" si="11"/>
        <v>5.7705939999999956E-2</v>
      </c>
      <c r="O103" s="58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4.5">
      <c r="A104" s="43">
        <v>37773</v>
      </c>
      <c r="B104" s="36">
        <v>0.52599468000000005</v>
      </c>
      <c r="C104" s="69"/>
      <c r="D104" s="36">
        <v>0.56678066999999999</v>
      </c>
      <c r="E104" s="36">
        <v>0.56301073999999995</v>
      </c>
      <c r="F104" s="36">
        <v>0.51316887</v>
      </c>
      <c r="G104" s="69"/>
      <c r="H104" s="36">
        <v>0.42871167999999998</v>
      </c>
      <c r="I104" s="36">
        <v>0.61581792999999996</v>
      </c>
      <c r="J104" s="42"/>
      <c r="K104" s="57">
        <v>0.377</v>
      </c>
      <c r="L104" s="58"/>
      <c r="M104" s="58">
        <f t="shared" si="10"/>
        <v>5.3611799999999987E-2</v>
      </c>
      <c r="N104" s="58">
        <f t="shared" si="11"/>
        <v>4.9841869999999955E-2</v>
      </c>
      <c r="O104" s="58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4.5">
      <c r="A105" s="43">
        <v>37803</v>
      </c>
      <c r="B105" s="36">
        <v>0.52523255000000002</v>
      </c>
      <c r="C105" s="69"/>
      <c r="D105" s="36">
        <v>0.56714536999999998</v>
      </c>
      <c r="E105" s="36">
        <v>0.54614573</v>
      </c>
      <c r="F105" s="36">
        <v>0.51493195000000003</v>
      </c>
      <c r="G105" s="69"/>
      <c r="H105" s="36">
        <v>0.42806159999999999</v>
      </c>
      <c r="I105" s="36">
        <v>0.61561916000000005</v>
      </c>
      <c r="J105" s="42"/>
      <c r="K105" s="57">
        <v>0.379</v>
      </c>
      <c r="L105" s="58"/>
      <c r="M105" s="58">
        <f t="shared" si="10"/>
        <v>5.2213419999999955E-2</v>
      </c>
      <c r="N105" s="58">
        <f t="shared" si="11"/>
        <v>3.1213779999999969E-2</v>
      </c>
      <c r="O105" s="58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4.5">
      <c r="A106" s="43">
        <v>37834</v>
      </c>
      <c r="B106" s="36">
        <v>0.52668146999999998</v>
      </c>
      <c r="C106" s="69"/>
      <c r="D106" s="36">
        <v>0.57179210999999996</v>
      </c>
      <c r="E106" s="36">
        <v>0.55962318</v>
      </c>
      <c r="F106" s="36">
        <v>0.51622214</v>
      </c>
      <c r="G106" s="69"/>
      <c r="H106" s="36">
        <v>0.42904837000000001</v>
      </c>
      <c r="I106" s="36">
        <v>0.61826254000000003</v>
      </c>
      <c r="J106" s="42"/>
      <c r="K106" s="57">
        <v>0.379</v>
      </c>
      <c r="L106" s="58"/>
      <c r="M106" s="58">
        <f t="shared" si="10"/>
        <v>5.5569969999999969E-2</v>
      </c>
      <c r="N106" s="58">
        <f t="shared" si="11"/>
        <v>4.3401040000000002E-2</v>
      </c>
      <c r="O106" s="58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4.5">
      <c r="A107" s="43">
        <v>37865</v>
      </c>
      <c r="B107" s="36">
        <v>0.52148795999999997</v>
      </c>
      <c r="C107" s="69"/>
      <c r="D107" s="36">
        <v>0.55942256999999995</v>
      </c>
      <c r="E107" s="36">
        <v>0.55784288000000004</v>
      </c>
      <c r="F107" s="36">
        <v>0.51034413999999995</v>
      </c>
      <c r="G107" s="69"/>
      <c r="H107" s="36">
        <v>0.42236232000000001</v>
      </c>
      <c r="I107" s="36">
        <v>0.61331153000000005</v>
      </c>
      <c r="J107" s="42"/>
      <c r="K107" s="57">
        <v>0.38</v>
      </c>
      <c r="L107" s="58"/>
      <c r="M107" s="58">
        <f t="shared" si="10"/>
        <v>4.9078430000000006E-2</v>
      </c>
      <c r="N107" s="58">
        <f t="shared" si="11"/>
        <v>4.7498740000000095E-2</v>
      </c>
      <c r="O107" s="58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4.5">
      <c r="A108" s="43">
        <v>37895</v>
      </c>
      <c r="B108" s="36">
        <v>0.52767673000000004</v>
      </c>
      <c r="C108" s="69"/>
      <c r="D108" s="36">
        <v>0.56353622999999997</v>
      </c>
      <c r="E108" s="36">
        <v>0.56223590000000001</v>
      </c>
      <c r="F108" s="36">
        <v>0.51667563000000005</v>
      </c>
      <c r="G108" s="69"/>
      <c r="H108" s="36">
        <v>0.43378052</v>
      </c>
      <c r="I108" s="36">
        <v>0.61502367999999996</v>
      </c>
      <c r="J108" s="42"/>
      <c r="K108" s="57">
        <v>0.379</v>
      </c>
      <c r="L108" s="58"/>
      <c r="M108" s="58">
        <f t="shared" si="10"/>
        <v>4.6860599999999919E-2</v>
      </c>
      <c r="N108" s="58">
        <f t="shared" si="11"/>
        <v>4.5560269999999958E-2</v>
      </c>
      <c r="O108" s="58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4.5">
      <c r="A109" s="43">
        <v>37926</v>
      </c>
      <c r="B109" s="36">
        <v>0.52670461000000002</v>
      </c>
      <c r="C109" s="69"/>
      <c r="D109" s="36">
        <v>0.57377168999999995</v>
      </c>
      <c r="E109" s="36">
        <v>0.56891360000000002</v>
      </c>
      <c r="F109" s="36">
        <v>0.51007369000000002</v>
      </c>
      <c r="G109" s="69"/>
      <c r="H109" s="36">
        <v>0.42853089</v>
      </c>
      <c r="I109" s="36">
        <v>0.61801587000000002</v>
      </c>
      <c r="J109" s="42"/>
      <c r="K109" s="57">
        <v>0.377</v>
      </c>
      <c r="L109" s="58"/>
      <c r="M109" s="58">
        <f t="shared" si="10"/>
        <v>6.3697999999999921E-2</v>
      </c>
      <c r="N109" s="58">
        <f t="shared" si="11"/>
        <v>5.8839909999999995E-2</v>
      </c>
      <c r="O109" s="58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4.5">
      <c r="A110" s="43">
        <v>37956</v>
      </c>
      <c r="B110" s="36">
        <v>0.52512738000000003</v>
      </c>
      <c r="C110" s="69"/>
      <c r="D110" s="36">
        <v>0.56230360999999995</v>
      </c>
      <c r="E110" s="36">
        <v>0.56803276000000003</v>
      </c>
      <c r="F110" s="36">
        <v>0.51559266999999998</v>
      </c>
      <c r="G110" s="69"/>
      <c r="H110" s="36">
        <v>0.43092101999999999</v>
      </c>
      <c r="I110" s="36">
        <v>0.61412297000000005</v>
      </c>
      <c r="J110" s="42"/>
      <c r="K110" s="57">
        <v>0.37799999999999995</v>
      </c>
      <c r="L110" s="58"/>
      <c r="M110" s="58">
        <f t="shared" si="10"/>
        <v>4.6710939999999979E-2</v>
      </c>
      <c r="N110" s="58">
        <f t="shared" si="11"/>
        <v>5.244009000000005E-2</v>
      </c>
      <c r="O110" s="58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4.5">
      <c r="A111" s="43">
        <v>37987</v>
      </c>
      <c r="B111" s="36">
        <v>0.52982945000000004</v>
      </c>
      <c r="C111" s="69"/>
      <c r="D111" s="36">
        <v>0.58120165999999995</v>
      </c>
      <c r="E111" s="36">
        <v>0.58262966000000005</v>
      </c>
      <c r="F111" s="36">
        <v>0.51234500000000005</v>
      </c>
      <c r="G111" s="69"/>
      <c r="H111" s="36">
        <v>0.43079406999999997</v>
      </c>
      <c r="I111" s="36">
        <v>0.62262605999999998</v>
      </c>
      <c r="J111" s="42"/>
      <c r="K111" s="57">
        <v>0.377</v>
      </c>
      <c r="L111" s="58"/>
      <c r="M111" s="58">
        <f t="shared" si="10"/>
        <v>6.8856659999999903E-2</v>
      </c>
      <c r="N111" s="58">
        <f t="shared" si="11"/>
        <v>7.0284659999999999E-2</v>
      </c>
      <c r="O111" s="58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4.5">
      <c r="A112" s="43">
        <v>38018</v>
      </c>
      <c r="B112" s="36">
        <v>0.53058559999999999</v>
      </c>
      <c r="C112" s="69"/>
      <c r="D112" s="36">
        <v>0.57314821000000005</v>
      </c>
      <c r="E112" s="36">
        <v>0.56777427999999996</v>
      </c>
      <c r="F112" s="36">
        <v>0.51883835</v>
      </c>
      <c r="G112" s="69"/>
      <c r="H112" s="36">
        <v>0.43537738999999998</v>
      </c>
      <c r="I112" s="36">
        <v>0.61829467000000005</v>
      </c>
      <c r="J112" s="42"/>
      <c r="K112" s="57">
        <v>0.377</v>
      </c>
      <c r="L112" s="58"/>
      <c r="M112" s="58">
        <f t="shared" si="10"/>
        <v>5.4309860000000043E-2</v>
      </c>
      <c r="N112" s="58">
        <f t="shared" si="11"/>
        <v>4.8935929999999961E-2</v>
      </c>
      <c r="O112" s="58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4.5">
      <c r="A113" s="43">
        <v>38047</v>
      </c>
      <c r="B113" s="36">
        <v>0.53400744</v>
      </c>
      <c r="C113" s="69"/>
      <c r="D113" s="36">
        <v>0.57618753</v>
      </c>
      <c r="E113" s="36">
        <v>0.56691228999999999</v>
      </c>
      <c r="F113" s="36">
        <v>0.52296392000000003</v>
      </c>
      <c r="G113" s="69"/>
      <c r="H113" s="36">
        <v>0.43971460000000001</v>
      </c>
      <c r="I113" s="36">
        <v>0.62117597999999996</v>
      </c>
      <c r="J113" s="42"/>
      <c r="K113" s="57">
        <v>0.37799999999999995</v>
      </c>
      <c r="L113" s="58"/>
      <c r="M113" s="58">
        <f t="shared" si="10"/>
        <v>5.3223609999999977E-2</v>
      </c>
      <c r="N113" s="58">
        <f t="shared" si="11"/>
        <v>4.3948369999999959E-2</v>
      </c>
      <c r="O113" s="58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4.5">
      <c r="A114" s="43">
        <v>38078</v>
      </c>
      <c r="B114" s="36">
        <v>0.52872728999999996</v>
      </c>
      <c r="C114" s="69"/>
      <c r="D114" s="36">
        <v>0.57964605999999996</v>
      </c>
      <c r="E114" s="36">
        <v>0.56725490999999995</v>
      </c>
      <c r="F114" s="36">
        <v>0.51521651999999996</v>
      </c>
      <c r="G114" s="69"/>
      <c r="H114" s="36">
        <v>0.43439087999999998</v>
      </c>
      <c r="I114" s="36">
        <v>0.61644069000000001</v>
      </c>
      <c r="J114" s="42"/>
      <c r="K114" s="57">
        <v>0.377</v>
      </c>
      <c r="L114" s="58"/>
      <c r="M114" s="58">
        <f t="shared" si="10"/>
        <v>6.4429540000000007E-2</v>
      </c>
      <c r="N114" s="58">
        <f t="shared" si="11"/>
        <v>5.203838999999999E-2</v>
      </c>
      <c r="O114" s="58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4.5">
      <c r="A115" s="43">
        <v>38108</v>
      </c>
      <c r="B115" s="36">
        <v>0.53099598000000003</v>
      </c>
      <c r="C115" s="69"/>
      <c r="D115" s="36">
        <v>0.58307463000000004</v>
      </c>
      <c r="E115" s="36">
        <v>0.55532345999999999</v>
      </c>
      <c r="F115" s="36">
        <v>0.51897565999999995</v>
      </c>
      <c r="G115" s="69"/>
      <c r="H115" s="36">
        <v>0.43357032000000001</v>
      </c>
      <c r="I115" s="36">
        <v>0.62137279999999995</v>
      </c>
      <c r="J115" s="42"/>
      <c r="K115" s="57">
        <v>0.377</v>
      </c>
      <c r="L115" s="58"/>
      <c r="M115" s="58">
        <f t="shared" si="10"/>
        <v>6.4098970000000088E-2</v>
      </c>
      <c r="N115" s="58">
        <f t="shared" si="11"/>
        <v>3.6347800000000041E-2</v>
      </c>
      <c r="O115" s="58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4.5">
      <c r="A116" s="43">
        <v>38139</v>
      </c>
      <c r="B116" s="36">
        <v>0.53827225999999995</v>
      </c>
      <c r="C116" s="69"/>
      <c r="D116" s="36">
        <v>0.57937201000000005</v>
      </c>
      <c r="E116" s="36">
        <v>0.56457047000000005</v>
      </c>
      <c r="F116" s="36">
        <v>0.52474308000000003</v>
      </c>
      <c r="G116" s="69"/>
      <c r="H116" s="36">
        <v>0.44028405999999998</v>
      </c>
      <c r="I116" s="36">
        <v>0.62916558</v>
      </c>
      <c r="J116" s="42"/>
      <c r="K116" s="57">
        <v>0.376</v>
      </c>
      <c r="L116" s="58"/>
      <c r="M116" s="58">
        <f t="shared" si="10"/>
        <v>5.462893000000002E-2</v>
      </c>
      <c r="N116" s="58">
        <f t="shared" si="11"/>
        <v>3.9827390000000018E-2</v>
      </c>
      <c r="O116" s="58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4.5">
      <c r="A117" s="43">
        <v>38169</v>
      </c>
      <c r="B117" s="36">
        <v>0.53290910999999996</v>
      </c>
      <c r="C117" s="69"/>
      <c r="D117" s="36">
        <v>0.57655248999999997</v>
      </c>
      <c r="E117" s="36">
        <v>0.56975865000000003</v>
      </c>
      <c r="F117" s="36">
        <v>0.52020854000000005</v>
      </c>
      <c r="G117" s="69"/>
      <c r="H117" s="36">
        <v>0.43341573999999999</v>
      </c>
      <c r="I117" s="36">
        <v>0.62556889000000004</v>
      </c>
      <c r="J117" s="42"/>
      <c r="K117" s="57">
        <v>0.375</v>
      </c>
      <c r="L117" s="58"/>
      <c r="M117" s="58">
        <f t="shared" si="10"/>
        <v>5.634394999999992E-2</v>
      </c>
      <c r="N117" s="58">
        <f t="shared" si="11"/>
        <v>4.9550109999999981E-2</v>
      </c>
      <c r="O117" s="58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4.5">
      <c r="A118" s="43">
        <v>38200</v>
      </c>
      <c r="B118" s="36">
        <v>0.52910656</v>
      </c>
      <c r="C118" s="69"/>
      <c r="D118" s="36">
        <v>0.57312567000000003</v>
      </c>
      <c r="E118" s="36">
        <v>0.56348076999999996</v>
      </c>
      <c r="F118" s="36">
        <v>0.51818945999999999</v>
      </c>
      <c r="G118" s="69"/>
      <c r="H118" s="36">
        <v>0.43415510000000002</v>
      </c>
      <c r="I118" s="36">
        <v>0.61835949999999995</v>
      </c>
      <c r="J118" s="42"/>
      <c r="K118" s="57">
        <v>0.376</v>
      </c>
      <c r="L118" s="58"/>
      <c r="M118" s="58">
        <f t="shared" si="10"/>
        <v>5.4936210000000041E-2</v>
      </c>
      <c r="N118" s="58">
        <f t="shared" si="11"/>
        <v>4.5291309999999974E-2</v>
      </c>
      <c r="O118" s="58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4.5">
      <c r="A119" s="43">
        <v>38231</v>
      </c>
      <c r="B119" s="36">
        <v>0.53468565999999995</v>
      </c>
      <c r="C119" s="69"/>
      <c r="D119" s="36">
        <v>0.57878993999999995</v>
      </c>
      <c r="E119" s="36">
        <v>0.56171508000000003</v>
      </c>
      <c r="F119" s="36">
        <v>0.52147863000000005</v>
      </c>
      <c r="G119" s="69"/>
      <c r="H119" s="36">
        <v>0.43874452000000003</v>
      </c>
      <c r="I119" s="36">
        <v>0.62434000999999995</v>
      </c>
      <c r="J119" s="42"/>
      <c r="K119" s="57">
        <v>0.377</v>
      </c>
      <c r="L119" s="58"/>
      <c r="M119" s="58">
        <f t="shared" si="10"/>
        <v>5.7311309999999893E-2</v>
      </c>
      <c r="N119" s="58">
        <f t="shared" si="11"/>
        <v>4.0236449999999979E-2</v>
      </c>
      <c r="O119" s="58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4.5">
      <c r="A120" s="43">
        <v>38261</v>
      </c>
      <c r="B120" s="36">
        <v>0.53028872000000005</v>
      </c>
      <c r="C120" s="69"/>
      <c r="D120" s="36">
        <v>0.57731374999999996</v>
      </c>
      <c r="E120" s="36">
        <v>0.56819092000000004</v>
      </c>
      <c r="F120" s="36">
        <v>0.51658061</v>
      </c>
      <c r="G120" s="69"/>
      <c r="H120" s="36">
        <v>0.43373261000000002</v>
      </c>
      <c r="I120" s="36">
        <v>0.62037056000000002</v>
      </c>
      <c r="J120" s="42"/>
      <c r="K120" s="57">
        <v>0.377</v>
      </c>
      <c r="L120" s="58"/>
      <c r="M120" s="58">
        <f t="shared" si="10"/>
        <v>6.0733139999999963E-2</v>
      </c>
      <c r="N120" s="58">
        <f t="shared" si="11"/>
        <v>5.1610310000000048E-2</v>
      </c>
      <c r="O120" s="58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4.5">
      <c r="A121" s="43">
        <v>38292</v>
      </c>
      <c r="B121" s="36">
        <v>0.52950744999999999</v>
      </c>
      <c r="C121" s="69"/>
      <c r="D121" s="36">
        <v>0.57953882000000001</v>
      </c>
      <c r="E121" s="36">
        <v>0.56592144</v>
      </c>
      <c r="F121" s="36">
        <v>0.51517793999999995</v>
      </c>
      <c r="G121" s="69"/>
      <c r="H121" s="36">
        <v>0.43030146000000002</v>
      </c>
      <c r="I121" s="36">
        <v>0.62193571000000003</v>
      </c>
      <c r="J121" s="42"/>
      <c r="K121" s="57">
        <v>0.375</v>
      </c>
      <c r="L121" s="58"/>
      <c r="M121" s="58">
        <f t="shared" si="10"/>
        <v>6.4360880000000065E-2</v>
      </c>
      <c r="N121" s="58">
        <f t="shared" si="11"/>
        <v>5.0743500000000052E-2</v>
      </c>
      <c r="O121" s="58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4.5">
      <c r="A122" s="43">
        <v>38322</v>
      </c>
      <c r="B122" s="36">
        <v>0.52978630000000004</v>
      </c>
      <c r="C122" s="69"/>
      <c r="D122" s="36">
        <v>0.58283662999999997</v>
      </c>
      <c r="E122" s="36">
        <v>0.56620714000000005</v>
      </c>
      <c r="F122" s="36">
        <v>0.51829309999999995</v>
      </c>
      <c r="G122" s="69"/>
      <c r="H122" s="36">
        <v>0.43522376000000002</v>
      </c>
      <c r="I122" s="36">
        <v>0.62050654000000005</v>
      </c>
      <c r="J122" s="42"/>
      <c r="K122" s="57">
        <v>0.376</v>
      </c>
      <c r="L122" s="58"/>
      <c r="M122" s="58">
        <f t="shared" si="10"/>
        <v>6.4543530000000016E-2</v>
      </c>
      <c r="N122" s="58">
        <f t="shared" si="11"/>
        <v>4.7914040000000102E-2</v>
      </c>
      <c r="O122" s="58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4.5">
      <c r="A123" s="43">
        <v>38353</v>
      </c>
      <c r="B123" s="36">
        <v>0.52738116999999995</v>
      </c>
      <c r="C123" s="69"/>
      <c r="D123" s="36">
        <v>0.57837839000000002</v>
      </c>
      <c r="E123" s="36">
        <v>0.56714352999999995</v>
      </c>
      <c r="F123" s="36">
        <v>0.51225938999999998</v>
      </c>
      <c r="G123" s="69"/>
      <c r="H123" s="36">
        <v>0.43192764</v>
      </c>
      <c r="I123" s="36">
        <v>0.61619376000000003</v>
      </c>
      <c r="J123" s="42"/>
      <c r="K123" s="57">
        <v>0.376</v>
      </c>
      <c r="L123" s="58"/>
      <c r="M123" s="58">
        <f t="shared" si="10"/>
        <v>6.6119000000000039E-2</v>
      </c>
      <c r="N123" s="58">
        <f t="shared" si="11"/>
        <v>5.488413999999997E-2</v>
      </c>
      <c r="O123" s="58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4.5">
      <c r="A124" s="43">
        <v>38384</v>
      </c>
      <c r="B124" s="36">
        <v>0.53186604999999998</v>
      </c>
      <c r="C124" s="69"/>
      <c r="D124" s="36">
        <v>0.58064826000000003</v>
      </c>
      <c r="E124" s="36">
        <v>0.57629207000000005</v>
      </c>
      <c r="F124" s="36">
        <v>0.51641742999999996</v>
      </c>
      <c r="G124" s="69"/>
      <c r="H124" s="36">
        <v>0.43152362999999999</v>
      </c>
      <c r="I124" s="36">
        <v>0.62485241000000002</v>
      </c>
      <c r="J124" s="42"/>
      <c r="K124" s="57">
        <v>0.376</v>
      </c>
      <c r="L124" s="58"/>
      <c r="M124" s="58">
        <f t="shared" si="10"/>
        <v>6.4230830000000072E-2</v>
      </c>
      <c r="N124" s="58">
        <f t="shared" si="11"/>
        <v>5.987464000000009E-2</v>
      </c>
      <c r="O124" s="58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4.5">
      <c r="A125" s="43">
        <v>38412</v>
      </c>
      <c r="B125" s="36">
        <v>0.53126846999999999</v>
      </c>
      <c r="C125" s="69"/>
      <c r="D125" s="36">
        <v>0.58399528000000001</v>
      </c>
      <c r="E125" s="36">
        <v>0.56154926000000005</v>
      </c>
      <c r="F125" s="36">
        <v>0.51903821999999999</v>
      </c>
      <c r="G125" s="69"/>
      <c r="H125" s="36">
        <v>0.4342839</v>
      </c>
      <c r="I125" s="36">
        <v>0.62133861999999995</v>
      </c>
      <c r="J125" s="42"/>
      <c r="K125" s="57">
        <v>0.376</v>
      </c>
      <c r="L125" s="58"/>
      <c r="M125" s="58">
        <f t="shared" si="10"/>
        <v>6.4957060000000011E-2</v>
      </c>
      <c r="N125" s="58">
        <f t="shared" si="11"/>
        <v>4.2511040000000055E-2</v>
      </c>
      <c r="O125" s="58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4.5">
      <c r="A126" s="43">
        <v>38443</v>
      </c>
      <c r="B126" s="36">
        <v>0.52671058999999998</v>
      </c>
      <c r="C126" s="69"/>
      <c r="D126" s="36">
        <v>0.57452093000000004</v>
      </c>
      <c r="E126" s="36">
        <v>0.56062851999999996</v>
      </c>
      <c r="F126" s="36">
        <v>0.51457523000000005</v>
      </c>
      <c r="G126" s="69"/>
      <c r="H126" s="36">
        <v>0.43180098</v>
      </c>
      <c r="I126" s="36">
        <v>0.61538046000000002</v>
      </c>
      <c r="J126" s="42"/>
      <c r="K126" s="57">
        <v>0.373</v>
      </c>
      <c r="L126" s="58"/>
      <c r="M126" s="58">
        <f t="shared" si="10"/>
        <v>5.9945699999999991E-2</v>
      </c>
      <c r="N126" s="58">
        <f t="shared" si="11"/>
        <v>4.6053289999999913E-2</v>
      </c>
      <c r="O126" s="58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4.5">
      <c r="A127" s="43">
        <v>38473</v>
      </c>
      <c r="B127" s="36">
        <v>0.52935365000000001</v>
      </c>
      <c r="C127" s="69"/>
      <c r="D127" s="36">
        <v>0.58012905000000003</v>
      </c>
      <c r="E127" s="36">
        <v>0.56579840000000003</v>
      </c>
      <c r="F127" s="36">
        <v>0.51504214999999998</v>
      </c>
      <c r="G127" s="69"/>
      <c r="H127" s="36">
        <v>0.43290234</v>
      </c>
      <c r="I127" s="36">
        <v>0.61925538999999996</v>
      </c>
      <c r="J127" s="42"/>
      <c r="K127" s="57">
        <v>0.37200000000000005</v>
      </c>
      <c r="L127" s="58"/>
      <c r="M127" s="58">
        <f t="shared" si="10"/>
        <v>6.5086900000000059E-2</v>
      </c>
      <c r="N127" s="58">
        <f t="shared" si="11"/>
        <v>5.0756250000000058E-2</v>
      </c>
      <c r="O127" s="58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4.5">
      <c r="A128" s="43">
        <v>38504</v>
      </c>
      <c r="B128" s="36">
        <v>0.52807662</v>
      </c>
      <c r="C128" s="69"/>
      <c r="D128" s="36">
        <v>0.57330903</v>
      </c>
      <c r="E128" s="36">
        <v>0.55955593000000003</v>
      </c>
      <c r="F128" s="36">
        <v>0.51609709000000004</v>
      </c>
      <c r="G128" s="69"/>
      <c r="H128" s="36">
        <v>0.42595904000000001</v>
      </c>
      <c r="I128" s="36">
        <v>0.62350620000000001</v>
      </c>
      <c r="J128" s="42"/>
      <c r="K128" s="57">
        <v>0.373</v>
      </c>
      <c r="L128" s="58"/>
      <c r="M128" s="58">
        <f t="shared" si="10"/>
        <v>5.7211939999999961E-2</v>
      </c>
      <c r="N128" s="58">
        <f t="shared" si="11"/>
        <v>4.3458839999999999E-2</v>
      </c>
      <c r="O128" s="58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4.5">
      <c r="A129" s="43">
        <v>38534</v>
      </c>
      <c r="B129" s="36">
        <v>0.52985174999999995</v>
      </c>
      <c r="C129" s="69"/>
      <c r="D129" s="36">
        <v>0.57247943000000001</v>
      </c>
      <c r="E129" s="36">
        <v>0.55996621000000002</v>
      </c>
      <c r="F129" s="36">
        <v>0.51677331000000004</v>
      </c>
      <c r="G129" s="69"/>
      <c r="H129" s="36">
        <v>0.42672775000000002</v>
      </c>
      <c r="I129" s="36">
        <v>0.62560305000000005</v>
      </c>
      <c r="J129" s="42"/>
      <c r="K129" s="57">
        <v>0.37200000000000005</v>
      </c>
      <c r="L129" s="58"/>
      <c r="M129" s="58">
        <f t="shared" si="10"/>
        <v>5.570611999999997E-2</v>
      </c>
      <c r="N129" s="58">
        <f t="shared" si="11"/>
        <v>4.3192899999999979E-2</v>
      </c>
      <c r="O129" s="58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4.5">
      <c r="A130" s="43">
        <v>38565</v>
      </c>
      <c r="B130" s="36">
        <v>0.52214422999999999</v>
      </c>
      <c r="C130" s="69"/>
      <c r="D130" s="36">
        <v>0.56968397999999998</v>
      </c>
      <c r="E130" s="36">
        <v>0.55927366999999995</v>
      </c>
      <c r="F130" s="36">
        <v>0.50804967000000001</v>
      </c>
      <c r="G130" s="69"/>
      <c r="H130" s="36">
        <v>0.42118232</v>
      </c>
      <c r="I130" s="36">
        <v>0.61689077999999997</v>
      </c>
      <c r="J130" s="42"/>
      <c r="K130" s="57">
        <v>0.371</v>
      </c>
      <c r="L130" s="58"/>
      <c r="M130" s="58">
        <f t="shared" si="10"/>
        <v>6.163430999999997E-2</v>
      </c>
      <c r="N130" s="58">
        <f t="shared" si="11"/>
        <v>5.1223999999999936E-2</v>
      </c>
      <c r="O130" s="58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4.5">
      <c r="A131" s="43">
        <v>38596</v>
      </c>
      <c r="B131" s="36">
        <v>0.53461935999999999</v>
      </c>
      <c r="C131" s="69"/>
      <c r="D131" s="36">
        <v>0.57881130999999997</v>
      </c>
      <c r="E131" s="36">
        <v>0.57546111</v>
      </c>
      <c r="F131" s="36">
        <v>0.51939857</v>
      </c>
      <c r="G131" s="69"/>
      <c r="H131" s="36">
        <v>0.43973761</v>
      </c>
      <c r="I131" s="36">
        <v>0.62312000000000001</v>
      </c>
      <c r="J131" s="42"/>
      <c r="K131" s="57">
        <v>0.37200000000000005</v>
      </c>
      <c r="L131" s="58"/>
      <c r="M131" s="58">
        <f t="shared" si="10"/>
        <v>5.9412739999999964E-2</v>
      </c>
      <c r="N131" s="58">
        <f t="shared" si="11"/>
        <v>5.6062539999999994E-2</v>
      </c>
      <c r="O131" s="58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4.5">
      <c r="A132" s="43">
        <v>38626</v>
      </c>
      <c r="B132" s="36">
        <v>0.53252228000000001</v>
      </c>
      <c r="C132" s="69"/>
      <c r="D132" s="36">
        <v>0.57882400000000001</v>
      </c>
      <c r="E132" s="36">
        <v>0.56451806999999998</v>
      </c>
      <c r="F132" s="36">
        <v>0.51833397999999997</v>
      </c>
      <c r="G132" s="69"/>
      <c r="H132" s="36">
        <v>0.43354240999999999</v>
      </c>
      <c r="I132" s="36">
        <v>0.62480701000000005</v>
      </c>
      <c r="J132" s="42"/>
      <c r="K132" s="57">
        <v>0.37200000000000005</v>
      </c>
      <c r="L132" s="58"/>
      <c r="M132" s="58">
        <f t="shared" ref="M132:M195" si="16">D132-F132</f>
        <v>6.0490020000000033E-2</v>
      </c>
      <c r="N132" s="58">
        <f t="shared" ref="N132:N195" si="17">E132-F132</f>
        <v>4.6184090000000011E-2</v>
      </c>
      <c r="O132" s="58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4.5">
      <c r="A133" s="43">
        <v>38657</v>
      </c>
      <c r="B133" s="36">
        <v>0.52260194000000004</v>
      </c>
      <c r="C133" s="69"/>
      <c r="D133" s="36">
        <v>0.56627908000000005</v>
      </c>
      <c r="E133" s="36">
        <v>0.54111936000000005</v>
      </c>
      <c r="F133" s="36">
        <v>0.51581838999999996</v>
      </c>
      <c r="G133" s="69"/>
      <c r="H133" s="36">
        <v>0.42334439000000001</v>
      </c>
      <c r="I133" s="36">
        <v>0.61532176999999999</v>
      </c>
      <c r="J133" s="42"/>
      <c r="K133" s="57">
        <v>0.373</v>
      </c>
      <c r="L133" s="58"/>
      <c r="M133" s="58">
        <f t="shared" si="16"/>
        <v>5.0460690000000086E-2</v>
      </c>
      <c r="N133" s="58">
        <f t="shared" si="17"/>
        <v>2.5300970000000089E-2</v>
      </c>
      <c r="O133" s="58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4.5">
      <c r="A134" s="43">
        <v>38687</v>
      </c>
      <c r="B134" s="36">
        <v>0.51655722000000004</v>
      </c>
      <c r="C134" s="69"/>
      <c r="D134" s="36">
        <v>0.56664853000000004</v>
      </c>
      <c r="E134" s="36">
        <v>0.54969575000000004</v>
      </c>
      <c r="F134" s="36">
        <v>0.50791783000000001</v>
      </c>
      <c r="G134" s="69"/>
      <c r="H134" s="36">
        <v>0.41804443000000002</v>
      </c>
      <c r="I134" s="36">
        <v>0.61063285</v>
      </c>
      <c r="J134" s="42"/>
      <c r="K134" s="57">
        <v>0.37200000000000005</v>
      </c>
      <c r="L134" s="58"/>
      <c r="M134" s="58">
        <f t="shared" si="16"/>
        <v>5.8730700000000025E-2</v>
      </c>
      <c r="N134" s="58">
        <f t="shared" si="17"/>
        <v>4.1777920000000024E-2</v>
      </c>
      <c r="O134" s="58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4.5">
      <c r="A135" s="43">
        <v>38718</v>
      </c>
      <c r="B135" s="36">
        <v>0.53116878000000001</v>
      </c>
      <c r="C135" s="69"/>
      <c r="D135" s="36">
        <v>0.57782403999999998</v>
      </c>
      <c r="E135" s="36">
        <v>0.55243492999999999</v>
      </c>
      <c r="F135" s="36">
        <v>0.52148437000000003</v>
      </c>
      <c r="G135" s="69"/>
      <c r="H135" s="36">
        <v>0.43171922000000001</v>
      </c>
      <c r="I135" s="36">
        <v>0.62425010000000003</v>
      </c>
      <c r="J135" s="42"/>
      <c r="K135" s="57">
        <v>0.371</v>
      </c>
      <c r="L135" s="58"/>
      <c r="M135" s="58">
        <f t="shared" si="16"/>
        <v>5.6339669999999953E-2</v>
      </c>
      <c r="N135" s="58">
        <f t="shared" si="17"/>
        <v>3.095055999999996E-2</v>
      </c>
      <c r="O135" s="58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4.5">
      <c r="A136" s="43">
        <v>38749</v>
      </c>
      <c r="B136" s="36">
        <v>0.52691246999999997</v>
      </c>
      <c r="C136" s="69"/>
      <c r="D136" s="36">
        <v>0.57700551</v>
      </c>
      <c r="E136" s="36">
        <v>0.55511685</v>
      </c>
      <c r="F136" s="36">
        <v>0.51622464999999995</v>
      </c>
      <c r="G136" s="69"/>
      <c r="H136" s="36">
        <v>0.42893055000000002</v>
      </c>
      <c r="I136" s="36">
        <v>0.61825074999999996</v>
      </c>
      <c r="J136" s="42"/>
      <c r="K136" s="57">
        <v>0.37</v>
      </c>
      <c r="L136" s="58"/>
      <c r="M136" s="58">
        <f t="shared" si="16"/>
        <v>6.0780860000000048E-2</v>
      </c>
      <c r="N136" s="58">
        <f t="shared" si="17"/>
        <v>3.8892200000000043E-2</v>
      </c>
      <c r="O136" s="58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4.5">
      <c r="A137" s="43">
        <v>38777</v>
      </c>
      <c r="B137" s="36">
        <v>0.52388108</v>
      </c>
      <c r="C137" s="69"/>
      <c r="D137" s="36">
        <v>0.56596634999999995</v>
      </c>
      <c r="E137" s="36">
        <v>0.55221383000000002</v>
      </c>
      <c r="F137" s="36">
        <v>0.51410438000000003</v>
      </c>
      <c r="G137" s="69"/>
      <c r="H137" s="36">
        <v>0.42516133</v>
      </c>
      <c r="I137" s="36">
        <v>0.61534615000000004</v>
      </c>
      <c r="J137" s="42"/>
      <c r="K137" s="57">
        <v>0.36899999999999999</v>
      </c>
      <c r="L137" s="58"/>
      <c r="M137" s="58">
        <f t="shared" si="16"/>
        <v>5.1861969999999924E-2</v>
      </c>
      <c r="N137" s="58">
        <f t="shared" si="17"/>
        <v>3.8109449999999989E-2</v>
      </c>
      <c r="O137" s="58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4.5">
      <c r="A138" s="43">
        <v>38808</v>
      </c>
      <c r="B138" s="36">
        <v>0.52360395999999998</v>
      </c>
      <c r="C138" s="69"/>
      <c r="D138" s="36">
        <v>0.57460628999999996</v>
      </c>
      <c r="E138" s="36">
        <v>0.55481665000000002</v>
      </c>
      <c r="F138" s="36">
        <v>0.51055510000000004</v>
      </c>
      <c r="G138" s="69"/>
      <c r="H138" s="36">
        <v>0.42204235000000001</v>
      </c>
      <c r="I138" s="36">
        <v>0.61836484999999997</v>
      </c>
      <c r="J138" s="42"/>
      <c r="K138" s="57">
        <v>0.37</v>
      </c>
      <c r="L138" s="58"/>
      <c r="M138" s="58">
        <f t="shared" si="16"/>
        <v>6.4051189999999925E-2</v>
      </c>
      <c r="N138" s="58">
        <f t="shared" si="17"/>
        <v>4.4261549999999983E-2</v>
      </c>
      <c r="O138" s="58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4.5">
      <c r="A139" s="43">
        <v>38838</v>
      </c>
      <c r="B139" s="36">
        <v>0.52740838000000001</v>
      </c>
      <c r="C139" s="69"/>
      <c r="D139" s="36">
        <v>0.56703196</v>
      </c>
      <c r="E139" s="36">
        <v>0.54783163000000001</v>
      </c>
      <c r="F139" s="36">
        <v>0.51636565000000001</v>
      </c>
      <c r="G139" s="69"/>
      <c r="H139" s="36">
        <v>0.42708499</v>
      </c>
      <c r="I139" s="36">
        <v>0.62067090999999996</v>
      </c>
      <c r="J139" s="42"/>
      <c r="K139" s="57">
        <v>0.36899999999999999</v>
      </c>
      <c r="L139" s="58"/>
      <c r="M139" s="58">
        <f t="shared" si="16"/>
        <v>5.0666309999999992E-2</v>
      </c>
      <c r="N139" s="58">
        <f t="shared" si="17"/>
        <v>3.1465980000000005E-2</v>
      </c>
      <c r="O139" s="58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4.5">
      <c r="A140" s="43">
        <v>38869</v>
      </c>
      <c r="B140" s="36">
        <v>0.52546981999999998</v>
      </c>
      <c r="C140" s="69"/>
      <c r="D140" s="36">
        <v>0.57419783999999996</v>
      </c>
      <c r="E140" s="36">
        <v>0.54812612999999999</v>
      </c>
      <c r="F140" s="36">
        <v>0.51454182000000004</v>
      </c>
      <c r="G140" s="69"/>
      <c r="H140" s="36">
        <v>0.41965986</v>
      </c>
      <c r="I140" s="36">
        <v>0.62416033999999998</v>
      </c>
      <c r="J140" s="42"/>
      <c r="K140" s="57">
        <v>0.36899999999999999</v>
      </c>
      <c r="L140" s="58"/>
      <c r="M140" s="58">
        <f t="shared" si="16"/>
        <v>5.9656019999999921E-2</v>
      </c>
      <c r="N140" s="58">
        <f t="shared" si="17"/>
        <v>3.3584309999999951E-2</v>
      </c>
      <c r="O140" s="58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4.5">
      <c r="A141" s="43">
        <v>38899</v>
      </c>
      <c r="B141" s="36">
        <v>0.51931517000000005</v>
      </c>
      <c r="C141" s="69"/>
      <c r="D141" s="36">
        <v>0.56973583000000005</v>
      </c>
      <c r="E141" s="36">
        <v>0.54782101999999999</v>
      </c>
      <c r="F141" s="36">
        <v>0.50599092000000001</v>
      </c>
      <c r="G141" s="69"/>
      <c r="H141" s="36">
        <v>0.42210013000000002</v>
      </c>
      <c r="I141" s="36">
        <v>0.61053378000000003</v>
      </c>
      <c r="J141" s="42"/>
      <c r="K141" s="57">
        <v>0.37</v>
      </c>
      <c r="L141" s="58"/>
      <c r="M141" s="58">
        <f t="shared" si="16"/>
        <v>6.3744910000000043E-2</v>
      </c>
      <c r="N141" s="58">
        <f t="shared" si="17"/>
        <v>4.1830099999999981E-2</v>
      </c>
      <c r="O141" s="58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4.5">
      <c r="A142" s="43">
        <v>38930</v>
      </c>
      <c r="B142" s="36">
        <v>0.52520166000000001</v>
      </c>
      <c r="C142" s="69"/>
      <c r="D142" s="36">
        <v>0.57431542999999996</v>
      </c>
      <c r="E142" s="36">
        <v>0.55155394000000002</v>
      </c>
      <c r="F142" s="36">
        <v>0.51181721000000002</v>
      </c>
      <c r="G142" s="69"/>
      <c r="H142" s="36">
        <v>0.42703996</v>
      </c>
      <c r="I142" s="36">
        <v>0.61786112999999998</v>
      </c>
      <c r="J142" s="42"/>
      <c r="K142" s="57">
        <v>0.36899999999999999</v>
      </c>
      <c r="L142" s="58"/>
      <c r="M142" s="58">
        <f t="shared" si="16"/>
        <v>6.2498219999999938E-2</v>
      </c>
      <c r="N142" s="58">
        <f t="shared" si="17"/>
        <v>3.9736729999999998E-2</v>
      </c>
      <c r="O142" s="58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4.5">
      <c r="A143" s="43">
        <v>38961</v>
      </c>
      <c r="B143" s="36">
        <v>0.51892017000000001</v>
      </c>
      <c r="C143" s="69"/>
      <c r="D143" s="36">
        <v>0.56759198</v>
      </c>
      <c r="E143" s="36">
        <v>0.5558073</v>
      </c>
      <c r="F143" s="36">
        <v>0.50338006999999996</v>
      </c>
      <c r="G143" s="69"/>
      <c r="H143" s="36">
        <v>0.41734408000000001</v>
      </c>
      <c r="I143" s="36">
        <v>0.61429358999999994</v>
      </c>
      <c r="J143" s="42"/>
      <c r="K143" s="57">
        <v>0.36899999999999999</v>
      </c>
      <c r="L143" s="58"/>
      <c r="M143" s="58">
        <f t="shared" si="16"/>
        <v>6.4211910000000039E-2</v>
      </c>
      <c r="N143" s="58">
        <f t="shared" si="17"/>
        <v>5.2427230000000047E-2</v>
      </c>
      <c r="O143" s="58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4.5">
      <c r="A144" s="43">
        <v>38991</v>
      </c>
      <c r="B144" s="36">
        <v>0.51866098000000005</v>
      </c>
      <c r="C144" s="69"/>
      <c r="D144" s="36">
        <v>0.56517859999999998</v>
      </c>
      <c r="E144" s="36">
        <v>0.55725877000000001</v>
      </c>
      <c r="F144" s="36">
        <v>0.50325986</v>
      </c>
      <c r="G144" s="69"/>
      <c r="H144" s="36">
        <v>0.42268105</v>
      </c>
      <c r="I144" s="36">
        <v>0.60879981999999999</v>
      </c>
      <c r="J144" s="42"/>
      <c r="K144" s="57">
        <v>0.36700000000000005</v>
      </c>
      <c r="L144" s="58"/>
      <c r="M144" s="58">
        <f t="shared" si="16"/>
        <v>6.1918739999999972E-2</v>
      </c>
      <c r="N144" s="58">
        <f t="shared" si="17"/>
        <v>5.3998910000000011E-2</v>
      </c>
      <c r="O144" s="58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4.5">
      <c r="A145" s="43">
        <v>39022</v>
      </c>
      <c r="B145" s="36">
        <v>0.52228034999999995</v>
      </c>
      <c r="C145" s="69"/>
      <c r="D145" s="36">
        <v>0.56782547000000005</v>
      </c>
      <c r="E145" s="36">
        <v>0.55787167999999998</v>
      </c>
      <c r="F145" s="36">
        <v>0.50957889999999995</v>
      </c>
      <c r="G145" s="69"/>
      <c r="H145" s="36">
        <v>0.43013627999999998</v>
      </c>
      <c r="I145" s="36">
        <v>0.60846867999999998</v>
      </c>
      <c r="J145" s="42"/>
      <c r="K145" s="57">
        <v>0.36700000000000005</v>
      </c>
      <c r="L145" s="58"/>
      <c r="M145" s="58">
        <f t="shared" si="16"/>
        <v>5.8246570000000109E-2</v>
      </c>
      <c r="N145" s="58">
        <f t="shared" si="17"/>
        <v>4.8292780000000035E-2</v>
      </c>
      <c r="O145" s="58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4.5">
      <c r="A146" s="43">
        <v>39052</v>
      </c>
      <c r="B146" s="36">
        <v>0.52299759000000001</v>
      </c>
      <c r="C146" s="69"/>
      <c r="D146" s="36">
        <v>0.56717921999999998</v>
      </c>
      <c r="E146" s="36">
        <v>0.55812558000000001</v>
      </c>
      <c r="F146" s="36">
        <v>0.51016342999999997</v>
      </c>
      <c r="G146" s="69"/>
      <c r="H146" s="36">
        <v>0.42357866999999999</v>
      </c>
      <c r="I146" s="36">
        <v>0.61836237999999999</v>
      </c>
      <c r="J146" s="42"/>
      <c r="K146" s="57">
        <v>0.36599999999999999</v>
      </c>
      <c r="L146" s="58"/>
      <c r="M146" s="58">
        <f t="shared" si="16"/>
        <v>5.7015790000000011E-2</v>
      </c>
      <c r="N146" s="58">
        <f t="shared" si="17"/>
        <v>4.7962150000000037E-2</v>
      </c>
      <c r="O146" s="58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4.5">
      <c r="A147" s="43">
        <v>39083</v>
      </c>
      <c r="B147" s="36">
        <v>0.52436243000000005</v>
      </c>
      <c r="C147" s="69"/>
      <c r="D147" s="36">
        <v>0.56838294</v>
      </c>
      <c r="E147" s="36">
        <v>0.55782122000000001</v>
      </c>
      <c r="F147" s="36">
        <v>0.51285548000000003</v>
      </c>
      <c r="G147" s="69"/>
      <c r="H147" s="36">
        <v>0.42827253999999998</v>
      </c>
      <c r="I147" s="36">
        <v>0.61417012000000004</v>
      </c>
      <c r="J147" s="42"/>
      <c r="K147" s="57">
        <v>0.36700000000000005</v>
      </c>
      <c r="L147" s="58"/>
      <c r="M147" s="58">
        <f t="shared" si="16"/>
        <v>5.5527459999999973E-2</v>
      </c>
      <c r="N147" s="58">
        <f t="shared" si="17"/>
        <v>4.4965739999999976E-2</v>
      </c>
      <c r="O147" s="58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4.5">
      <c r="A148" s="43">
        <v>39114</v>
      </c>
      <c r="B148" s="36">
        <v>0.52138682000000003</v>
      </c>
      <c r="C148" s="69"/>
      <c r="D148" s="36">
        <v>0.57073214000000005</v>
      </c>
      <c r="E148" s="36">
        <v>0.54693329999999996</v>
      </c>
      <c r="F148" s="36">
        <v>0.51055647000000004</v>
      </c>
      <c r="G148" s="69"/>
      <c r="H148" s="36">
        <v>0.42053737000000002</v>
      </c>
      <c r="I148" s="36">
        <v>0.61570307999999996</v>
      </c>
      <c r="J148" s="42"/>
      <c r="K148" s="57">
        <v>0.36700000000000005</v>
      </c>
      <c r="L148" s="58"/>
      <c r="M148" s="58">
        <f t="shared" si="16"/>
        <v>6.0175670000000014E-2</v>
      </c>
      <c r="N148" s="58">
        <f t="shared" si="17"/>
        <v>3.6376829999999916E-2</v>
      </c>
      <c r="O148" s="58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4.5">
      <c r="A149" s="43">
        <v>39142</v>
      </c>
      <c r="B149" s="36">
        <v>0.51889468000000005</v>
      </c>
      <c r="C149" s="69"/>
      <c r="D149" s="36">
        <v>0.56430179999999996</v>
      </c>
      <c r="E149" s="36">
        <v>0.54972911999999996</v>
      </c>
      <c r="F149" s="36">
        <v>0.50771094000000005</v>
      </c>
      <c r="G149" s="69"/>
      <c r="H149" s="36">
        <v>0.42289977000000001</v>
      </c>
      <c r="I149" s="36">
        <v>0.60798958999999997</v>
      </c>
      <c r="J149" s="42"/>
      <c r="K149" s="57">
        <v>0.36700000000000005</v>
      </c>
      <c r="L149" s="58"/>
      <c r="M149" s="58">
        <f t="shared" si="16"/>
        <v>5.659085999999991E-2</v>
      </c>
      <c r="N149" s="58">
        <f t="shared" si="17"/>
        <v>4.2018179999999905E-2</v>
      </c>
      <c r="O149" s="58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4.5">
      <c r="A150" s="43">
        <v>39173</v>
      </c>
      <c r="B150" s="36">
        <v>0.52514570000000005</v>
      </c>
      <c r="C150" s="69"/>
      <c r="D150" s="36">
        <v>0.56398411000000004</v>
      </c>
      <c r="E150" s="36">
        <v>0.55124470000000003</v>
      </c>
      <c r="F150" s="36">
        <v>0.51179633000000002</v>
      </c>
      <c r="G150" s="69"/>
      <c r="H150" s="36">
        <v>0.42530242000000001</v>
      </c>
      <c r="I150" s="36">
        <v>0.61833587000000001</v>
      </c>
      <c r="J150" s="42"/>
      <c r="K150" s="57">
        <v>0.37</v>
      </c>
      <c r="L150" s="58"/>
      <c r="M150" s="58">
        <f t="shared" si="16"/>
        <v>5.2187780000000017E-2</v>
      </c>
      <c r="N150" s="58">
        <f t="shared" si="17"/>
        <v>3.944837000000001E-2</v>
      </c>
      <c r="O150" s="58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4.5">
      <c r="A151" s="43">
        <v>39203</v>
      </c>
      <c r="B151" s="36">
        <v>0.52315650000000002</v>
      </c>
      <c r="C151" s="69"/>
      <c r="D151" s="36">
        <v>0.57018453999999996</v>
      </c>
      <c r="E151" s="36">
        <v>0.55762221000000001</v>
      </c>
      <c r="F151" s="36">
        <v>0.50700882000000003</v>
      </c>
      <c r="G151" s="69"/>
      <c r="H151" s="36">
        <v>0.42052583999999998</v>
      </c>
      <c r="I151" s="36">
        <v>0.61880440000000003</v>
      </c>
      <c r="J151" s="42"/>
      <c r="K151" s="57">
        <v>0.37</v>
      </c>
      <c r="L151" s="58"/>
      <c r="M151" s="58">
        <f t="shared" si="16"/>
        <v>6.3175719999999935E-2</v>
      </c>
      <c r="N151" s="58">
        <f t="shared" si="17"/>
        <v>5.061338999999998E-2</v>
      </c>
      <c r="O151" s="58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4.5">
      <c r="A152" s="43">
        <v>39234</v>
      </c>
      <c r="B152" s="36">
        <v>0.52325697000000004</v>
      </c>
      <c r="C152" s="69"/>
      <c r="D152" s="36">
        <v>0.56129602000000001</v>
      </c>
      <c r="E152" s="36">
        <v>0.55547663999999997</v>
      </c>
      <c r="F152" s="36">
        <v>0.51109397000000001</v>
      </c>
      <c r="G152" s="69"/>
      <c r="H152" s="36">
        <v>0.42435183999999998</v>
      </c>
      <c r="I152" s="36">
        <v>0.61548992000000002</v>
      </c>
      <c r="J152" s="42"/>
      <c r="K152" s="57">
        <v>0.37</v>
      </c>
      <c r="L152" s="58"/>
      <c r="M152" s="58">
        <f t="shared" si="16"/>
        <v>5.0202049999999998E-2</v>
      </c>
      <c r="N152" s="58">
        <f t="shared" si="17"/>
        <v>4.4382669999999957E-2</v>
      </c>
      <c r="O152" s="58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4.5">
      <c r="A153" s="43">
        <v>39264</v>
      </c>
      <c r="B153" s="36">
        <v>0.52302188999999999</v>
      </c>
      <c r="C153" s="69"/>
      <c r="D153" s="36">
        <v>0.56174378000000003</v>
      </c>
      <c r="E153" s="36">
        <v>0.54287141999999999</v>
      </c>
      <c r="F153" s="36">
        <v>0.51326680000000002</v>
      </c>
      <c r="G153" s="69"/>
      <c r="H153" s="36">
        <v>0.42739779</v>
      </c>
      <c r="I153" s="36">
        <v>0.61290217999999996</v>
      </c>
      <c r="J153" s="42"/>
      <c r="K153" s="57">
        <v>0.371</v>
      </c>
      <c r="L153" s="58"/>
      <c r="M153" s="58">
        <f t="shared" si="16"/>
        <v>4.8476980000000003E-2</v>
      </c>
      <c r="N153" s="58">
        <f t="shared" si="17"/>
        <v>2.960461999999997E-2</v>
      </c>
      <c r="O153" s="58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4.5">
      <c r="A154" s="43">
        <v>39295</v>
      </c>
      <c r="B154" s="36">
        <v>0.52143660000000003</v>
      </c>
      <c r="C154" s="69"/>
      <c r="D154" s="36">
        <v>0.56119149999999995</v>
      </c>
      <c r="E154" s="36">
        <v>0.55265704000000004</v>
      </c>
      <c r="F154" s="36">
        <v>0.51137686999999998</v>
      </c>
      <c r="G154" s="69"/>
      <c r="H154" s="36">
        <v>0.42582998999999999</v>
      </c>
      <c r="I154" s="36">
        <v>0.61167959999999999</v>
      </c>
      <c r="J154" s="42"/>
      <c r="K154" s="57">
        <v>0.373</v>
      </c>
      <c r="L154" s="58"/>
      <c r="M154" s="58">
        <f t="shared" si="16"/>
        <v>4.9814629999999971E-2</v>
      </c>
      <c r="N154" s="58">
        <f t="shared" si="17"/>
        <v>4.128017000000006E-2</v>
      </c>
      <c r="O154" s="58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4.5">
      <c r="A155" s="43">
        <v>39326</v>
      </c>
      <c r="B155" s="36">
        <v>0.52184786999999999</v>
      </c>
      <c r="C155" s="69"/>
      <c r="D155" s="36">
        <v>0.56453834999999997</v>
      </c>
      <c r="E155" s="36">
        <v>0.54474520999999998</v>
      </c>
      <c r="F155" s="36">
        <v>0.50972012</v>
      </c>
      <c r="G155" s="69"/>
      <c r="H155" s="36">
        <v>0.42727133</v>
      </c>
      <c r="I155" s="36">
        <v>0.61079706</v>
      </c>
      <c r="J155" s="42"/>
      <c r="K155" s="57">
        <v>0.371</v>
      </c>
      <c r="L155" s="58"/>
      <c r="M155" s="58">
        <f t="shared" si="16"/>
        <v>5.4818229999999968E-2</v>
      </c>
      <c r="N155" s="58">
        <f t="shared" si="17"/>
        <v>3.5025089999999981E-2</v>
      </c>
      <c r="O155" s="58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4.5">
      <c r="A156" s="43">
        <v>39356</v>
      </c>
      <c r="B156" s="36">
        <v>0.52279569000000004</v>
      </c>
      <c r="C156" s="69"/>
      <c r="D156" s="36">
        <v>0.56375671999999999</v>
      </c>
      <c r="E156" s="36">
        <v>0.55594821999999999</v>
      </c>
      <c r="F156" s="36">
        <v>0.51127294000000001</v>
      </c>
      <c r="G156" s="69"/>
      <c r="H156" s="36">
        <v>0.42722011999999998</v>
      </c>
      <c r="I156" s="36">
        <v>0.61291085999999995</v>
      </c>
      <c r="J156" s="42"/>
      <c r="K156" s="57">
        <v>0.373</v>
      </c>
      <c r="L156" s="58"/>
      <c r="M156" s="58">
        <f t="shared" si="16"/>
        <v>5.248377999999998E-2</v>
      </c>
      <c r="N156" s="58">
        <f t="shared" si="17"/>
        <v>4.4675279999999984E-2</v>
      </c>
      <c r="O156" s="58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4.5">
      <c r="A157" s="43">
        <v>39387</v>
      </c>
      <c r="B157" s="36">
        <v>0.52291677000000003</v>
      </c>
      <c r="C157" s="69"/>
      <c r="D157" s="36">
        <v>0.57009326000000005</v>
      </c>
      <c r="E157" s="36">
        <v>0.54578205999999996</v>
      </c>
      <c r="F157" s="36">
        <v>0.51356508000000001</v>
      </c>
      <c r="G157" s="69"/>
      <c r="H157" s="36">
        <v>0.42972316999999999</v>
      </c>
      <c r="I157" s="36">
        <v>0.61047905000000002</v>
      </c>
      <c r="J157" s="42"/>
      <c r="K157" s="57">
        <v>0.371</v>
      </c>
      <c r="L157" s="58"/>
      <c r="M157" s="58">
        <f t="shared" si="16"/>
        <v>5.6528180000000039E-2</v>
      </c>
      <c r="N157" s="58">
        <f t="shared" si="17"/>
        <v>3.2216979999999951E-2</v>
      </c>
      <c r="O157" s="58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4.5">
      <c r="A158" s="43">
        <v>39417</v>
      </c>
      <c r="B158" s="36">
        <v>0.52097441</v>
      </c>
      <c r="C158" s="69"/>
      <c r="D158" s="36">
        <v>0.56175010999999997</v>
      </c>
      <c r="E158" s="36">
        <v>0.54951198999999995</v>
      </c>
      <c r="F158" s="36">
        <v>0.50966389000000001</v>
      </c>
      <c r="G158" s="69"/>
      <c r="H158" s="36">
        <v>0.42629087999999998</v>
      </c>
      <c r="I158" s="36">
        <v>0.61180456999999999</v>
      </c>
      <c r="J158" s="42"/>
      <c r="K158" s="57">
        <v>0.373</v>
      </c>
      <c r="L158" s="58"/>
      <c r="M158" s="58">
        <f t="shared" si="16"/>
        <v>5.2086219999999961E-2</v>
      </c>
      <c r="N158" s="58">
        <f t="shared" si="17"/>
        <v>3.9848099999999942E-2</v>
      </c>
      <c r="O158" s="58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4.5">
      <c r="A159" s="43">
        <v>39448</v>
      </c>
      <c r="B159" s="36">
        <v>0.52056570000000002</v>
      </c>
      <c r="C159" s="69"/>
      <c r="D159" s="36">
        <v>0.56266141999999997</v>
      </c>
      <c r="E159" s="36">
        <v>0.54787352</v>
      </c>
      <c r="F159" s="36">
        <v>0.51113359000000003</v>
      </c>
      <c r="G159" s="69"/>
      <c r="H159" s="36">
        <v>0.42804514999999999</v>
      </c>
      <c r="I159" s="36">
        <v>0.60726857999999995</v>
      </c>
      <c r="J159" s="42"/>
      <c r="K159" s="57">
        <v>0.371</v>
      </c>
      <c r="L159" s="58"/>
      <c r="M159" s="58">
        <f t="shared" si="16"/>
        <v>5.1527829999999941E-2</v>
      </c>
      <c r="N159" s="58">
        <f t="shared" si="17"/>
        <v>3.6739929999999976E-2</v>
      </c>
      <c r="O159" s="58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4.5">
      <c r="A160" s="43">
        <v>39479</v>
      </c>
      <c r="B160" s="36">
        <v>0.52380051999999999</v>
      </c>
      <c r="C160" s="69"/>
      <c r="D160" s="36">
        <v>0.58002003000000002</v>
      </c>
      <c r="E160" s="36">
        <v>0.55864214999999995</v>
      </c>
      <c r="F160" s="36">
        <v>0.50911841000000002</v>
      </c>
      <c r="G160" s="69"/>
      <c r="H160" s="36">
        <v>0.42864778999999997</v>
      </c>
      <c r="I160" s="36">
        <v>0.61225921999999999</v>
      </c>
      <c r="J160" s="42"/>
      <c r="K160" s="57">
        <v>0.37200000000000005</v>
      </c>
      <c r="L160" s="58"/>
      <c r="M160" s="58">
        <f t="shared" si="16"/>
        <v>7.0901619999999999E-2</v>
      </c>
      <c r="N160" s="58">
        <f t="shared" si="17"/>
        <v>4.9523739999999927E-2</v>
      </c>
      <c r="O160" s="58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4.5">
      <c r="A161" s="43">
        <v>39508</v>
      </c>
      <c r="B161" s="36">
        <v>0.52408434999999998</v>
      </c>
      <c r="C161" s="69"/>
      <c r="D161" s="36">
        <v>0.56816564000000003</v>
      </c>
      <c r="E161" s="36">
        <v>0.56727879999999997</v>
      </c>
      <c r="F161" s="36">
        <v>0.51002415000000001</v>
      </c>
      <c r="G161" s="69"/>
      <c r="H161" s="36">
        <v>0.43059355999999999</v>
      </c>
      <c r="I161" s="36">
        <v>0.61081677999999995</v>
      </c>
      <c r="J161" s="42"/>
      <c r="K161" s="57">
        <v>0.373</v>
      </c>
      <c r="L161" s="58"/>
      <c r="M161" s="58">
        <f t="shared" si="16"/>
        <v>5.8141490000000018E-2</v>
      </c>
      <c r="N161" s="58">
        <f t="shared" si="17"/>
        <v>5.7254649999999963E-2</v>
      </c>
      <c r="O161" s="58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4.5">
      <c r="A162" s="43">
        <v>39539</v>
      </c>
      <c r="B162" s="36">
        <v>0.52861751000000001</v>
      </c>
      <c r="C162" s="69"/>
      <c r="D162" s="36">
        <v>0.57629903000000005</v>
      </c>
      <c r="E162" s="36">
        <v>0.56503932999999995</v>
      </c>
      <c r="F162" s="36">
        <v>0.51608657999999996</v>
      </c>
      <c r="G162" s="69"/>
      <c r="H162" s="36">
        <v>0.43453362000000001</v>
      </c>
      <c r="I162" s="36">
        <v>0.61543992999999997</v>
      </c>
      <c r="J162" s="42"/>
      <c r="K162" s="57">
        <v>0.373</v>
      </c>
      <c r="L162" s="58"/>
      <c r="M162" s="58">
        <f t="shared" si="16"/>
        <v>6.0212450000000084E-2</v>
      </c>
      <c r="N162" s="58">
        <f t="shared" si="17"/>
        <v>4.8952749999999989E-2</v>
      </c>
      <c r="O162" s="58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4.5">
      <c r="A163" s="43">
        <v>39569</v>
      </c>
      <c r="B163" s="36">
        <v>0.52862028000000005</v>
      </c>
      <c r="C163" s="69"/>
      <c r="D163" s="36">
        <v>0.57678991999999996</v>
      </c>
      <c r="E163" s="36">
        <v>0.55894306999999999</v>
      </c>
      <c r="F163" s="36">
        <v>0.51588847000000004</v>
      </c>
      <c r="G163" s="69"/>
      <c r="H163" s="36">
        <v>0.43362166000000002</v>
      </c>
      <c r="I163" s="36">
        <v>0.61737812000000003</v>
      </c>
      <c r="J163" s="42"/>
      <c r="K163" s="57">
        <v>0.375</v>
      </c>
      <c r="L163" s="58"/>
      <c r="M163" s="58">
        <f t="shared" si="16"/>
        <v>6.0901449999999913E-2</v>
      </c>
      <c r="N163" s="58">
        <f t="shared" si="17"/>
        <v>4.3054599999999943E-2</v>
      </c>
      <c r="O163" s="58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4.5">
      <c r="A164" s="43">
        <v>39600</v>
      </c>
      <c r="B164" s="36">
        <v>0.53338848999999999</v>
      </c>
      <c r="C164" s="69"/>
      <c r="D164" s="36">
        <v>0.57048513000000001</v>
      </c>
      <c r="E164" s="36">
        <v>0.56984475000000001</v>
      </c>
      <c r="F164" s="36">
        <v>0.51970084000000005</v>
      </c>
      <c r="G164" s="69"/>
      <c r="H164" s="36">
        <v>0.44029916000000002</v>
      </c>
      <c r="I164" s="36">
        <v>0.62017491000000002</v>
      </c>
      <c r="J164" s="42"/>
      <c r="K164" s="57">
        <v>0.376</v>
      </c>
      <c r="L164" s="58"/>
      <c r="M164" s="58">
        <f t="shared" si="16"/>
        <v>5.0784289999999954E-2</v>
      </c>
      <c r="N164" s="58">
        <f t="shared" si="17"/>
        <v>5.0143909999999958E-2</v>
      </c>
      <c r="O164" s="58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4.5">
      <c r="A165" s="43">
        <v>39630</v>
      </c>
      <c r="B165" s="36">
        <v>0.53501803000000003</v>
      </c>
      <c r="C165" s="69"/>
      <c r="D165" s="36">
        <v>0.58025638000000002</v>
      </c>
      <c r="E165" s="36">
        <v>0.55818794999999999</v>
      </c>
      <c r="F165" s="36">
        <v>0.52455671000000004</v>
      </c>
      <c r="G165" s="69"/>
      <c r="H165" s="36">
        <v>0.43968266</v>
      </c>
      <c r="I165" s="36">
        <v>0.62449474000000005</v>
      </c>
      <c r="J165" s="42"/>
      <c r="K165" s="57">
        <v>0.37799999999999995</v>
      </c>
      <c r="L165" s="58"/>
      <c r="M165" s="58">
        <f t="shared" si="16"/>
        <v>5.5699669999999979E-2</v>
      </c>
      <c r="N165" s="58">
        <f t="shared" si="17"/>
        <v>3.3631239999999951E-2</v>
      </c>
      <c r="O165" s="58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4.5">
      <c r="A166" s="43">
        <v>39661</v>
      </c>
      <c r="B166" s="36">
        <v>0.53891971999999999</v>
      </c>
      <c r="C166" s="69"/>
      <c r="D166" s="36">
        <v>0.57679612999999996</v>
      </c>
      <c r="E166" s="36">
        <v>0.56609449000000001</v>
      </c>
      <c r="F166" s="36">
        <v>0.52850786000000005</v>
      </c>
      <c r="G166" s="69"/>
      <c r="H166" s="36">
        <v>0.44504981999999998</v>
      </c>
      <c r="I166" s="36">
        <v>0.62701523000000003</v>
      </c>
      <c r="J166" s="42"/>
      <c r="K166" s="57">
        <v>0.38</v>
      </c>
      <c r="L166" s="58"/>
      <c r="M166" s="58">
        <f t="shared" si="16"/>
        <v>4.8288269999999911E-2</v>
      </c>
      <c r="N166" s="58">
        <f t="shared" si="17"/>
        <v>3.7586629999999954E-2</v>
      </c>
      <c r="O166" s="58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4.5">
      <c r="A167" s="43">
        <v>39692</v>
      </c>
      <c r="B167" s="36">
        <v>0.53838679</v>
      </c>
      <c r="C167" s="69"/>
      <c r="D167" s="36">
        <v>0.59698879000000005</v>
      </c>
      <c r="E167" s="36">
        <v>0.58586581000000004</v>
      </c>
      <c r="F167" s="36">
        <v>0.51980512000000001</v>
      </c>
      <c r="G167" s="69"/>
      <c r="H167" s="36">
        <v>0.44929847000000001</v>
      </c>
      <c r="I167" s="36">
        <v>0.62187965999999995</v>
      </c>
      <c r="J167" s="42"/>
      <c r="K167" s="57">
        <v>0.38100000000000001</v>
      </c>
      <c r="L167" s="58"/>
      <c r="M167" s="58">
        <f t="shared" si="16"/>
        <v>7.7183670000000038E-2</v>
      </c>
      <c r="N167" s="58">
        <f t="shared" si="17"/>
        <v>6.6060690000000033E-2</v>
      </c>
      <c r="O167" s="58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4.5">
      <c r="A168" s="43">
        <v>39722</v>
      </c>
      <c r="B168" s="36">
        <v>0.53766586999999999</v>
      </c>
      <c r="C168" s="69"/>
      <c r="D168" s="36">
        <v>0.58961790999999997</v>
      </c>
      <c r="E168" s="36">
        <v>0.57774599000000004</v>
      </c>
      <c r="F168" s="36">
        <v>0.52355410999999996</v>
      </c>
      <c r="G168" s="69"/>
      <c r="H168" s="36">
        <v>0.45316173999999998</v>
      </c>
      <c r="I168" s="36">
        <v>0.61711574000000002</v>
      </c>
      <c r="J168" s="42"/>
      <c r="K168" s="57">
        <v>0.38299999999999995</v>
      </c>
      <c r="L168" s="58"/>
      <c r="M168" s="58">
        <f t="shared" si="16"/>
        <v>6.6063800000000006E-2</v>
      </c>
      <c r="N168" s="58">
        <f t="shared" si="17"/>
        <v>5.4191880000000081E-2</v>
      </c>
      <c r="O168" s="58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4.5">
      <c r="A169" s="43">
        <v>39753</v>
      </c>
      <c r="B169" s="36">
        <v>0.53853978000000002</v>
      </c>
      <c r="C169" s="69"/>
      <c r="D169" s="36">
        <v>0.59338780999999996</v>
      </c>
      <c r="E169" s="36">
        <v>0.58019332999999995</v>
      </c>
      <c r="F169" s="36">
        <v>0.52338211999999995</v>
      </c>
      <c r="G169" s="69"/>
      <c r="H169" s="36">
        <v>0.45898230000000001</v>
      </c>
      <c r="I169" s="36">
        <v>0.61292013000000001</v>
      </c>
      <c r="J169" s="42"/>
      <c r="K169" s="57">
        <v>0.38600000000000001</v>
      </c>
      <c r="L169" s="58"/>
      <c r="M169" s="58">
        <f t="shared" si="16"/>
        <v>7.0005690000000009E-2</v>
      </c>
      <c r="N169" s="58">
        <f t="shared" si="17"/>
        <v>5.6811210000000001E-2</v>
      </c>
      <c r="O169" s="58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4.5">
      <c r="A170" s="43">
        <v>39783</v>
      </c>
      <c r="B170" s="36">
        <v>0.54453251000000003</v>
      </c>
      <c r="C170" s="69"/>
      <c r="D170" s="36">
        <v>0.60189983999999996</v>
      </c>
      <c r="E170" s="36">
        <v>0.59544938999999997</v>
      </c>
      <c r="F170" s="36">
        <v>0.52822798000000004</v>
      </c>
      <c r="G170" s="69"/>
      <c r="H170" s="36">
        <v>0.46112311</v>
      </c>
      <c r="I170" s="36">
        <v>0.62420043000000003</v>
      </c>
      <c r="J170" s="42"/>
      <c r="K170" s="57">
        <v>0.39</v>
      </c>
      <c r="L170" s="58"/>
      <c r="M170" s="58">
        <f t="shared" si="16"/>
        <v>7.3671859999999922E-2</v>
      </c>
      <c r="N170" s="58">
        <f t="shared" si="17"/>
        <v>6.7221409999999926E-2</v>
      </c>
      <c r="O170" s="58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4.5">
      <c r="A171" s="43">
        <v>39814</v>
      </c>
      <c r="B171" s="36">
        <v>0.54673930000000004</v>
      </c>
      <c r="C171" s="69"/>
      <c r="D171" s="36">
        <v>0.60114727000000001</v>
      </c>
      <c r="E171" s="36">
        <v>0.59504212999999995</v>
      </c>
      <c r="F171" s="36">
        <v>0.53063956000000001</v>
      </c>
      <c r="G171" s="69"/>
      <c r="H171" s="36">
        <v>0.46829093999999999</v>
      </c>
      <c r="I171" s="36">
        <v>0.62011313999999995</v>
      </c>
      <c r="J171" s="42"/>
      <c r="K171" s="57">
        <v>0.39399999999999996</v>
      </c>
      <c r="L171" s="58"/>
      <c r="M171" s="58">
        <f t="shared" si="16"/>
        <v>7.0507710000000001E-2</v>
      </c>
      <c r="N171" s="58">
        <f t="shared" si="17"/>
        <v>6.4402569999999937E-2</v>
      </c>
      <c r="O171" s="58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4.5">
      <c r="A172" s="43">
        <v>39845</v>
      </c>
      <c r="B172" s="36">
        <v>0.55768998999999997</v>
      </c>
      <c r="C172" s="69"/>
      <c r="D172" s="36">
        <v>0.60010311000000005</v>
      </c>
      <c r="E172" s="36">
        <v>0.61206707999999999</v>
      </c>
      <c r="F172" s="36">
        <v>0.54046547</v>
      </c>
      <c r="G172" s="69"/>
      <c r="H172" s="36">
        <v>0.47466698000000002</v>
      </c>
      <c r="I172" s="36">
        <v>0.63435204999999995</v>
      </c>
      <c r="J172" s="42"/>
      <c r="K172" s="57">
        <v>0.39700000000000002</v>
      </c>
      <c r="L172" s="58"/>
      <c r="M172" s="58">
        <f t="shared" si="16"/>
        <v>5.9637640000000047E-2</v>
      </c>
      <c r="N172" s="58">
        <f t="shared" si="17"/>
        <v>7.1601609999999982E-2</v>
      </c>
      <c r="O172" s="58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4.5">
      <c r="A173" s="43">
        <v>39873</v>
      </c>
      <c r="B173" s="36">
        <v>0.56248821999999998</v>
      </c>
      <c r="C173" s="69"/>
      <c r="D173" s="36">
        <v>0.61179894000000001</v>
      </c>
      <c r="E173" s="36">
        <v>0.61000325</v>
      </c>
      <c r="F173" s="36">
        <v>0.54454371999999995</v>
      </c>
      <c r="G173" s="69"/>
      <c r="H173" s="36">
        <v>0.48629714000000002</v>
      </c>
      <c r="I173" s="36">
        <v>0.63283115999999995</v>
      </c>
      <c r="J173" s="42"/>
      <c r="K173" s="57">
        <v>0.40100000000000002</v>
      </c>
      <c r="L173" s="58"/>
      <c r="M173" s="58">
        <f t="shared" si="16"/>
        <v>6.725522000000006E-2</v>
      </c>
      <c r="N173" s="58">
        <f t="shared" si="17"/>
        <v>6.5459530000000044E-2</v>
      </c>
      <c r="O173" s="58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4.5">
      <c r="A174" s="43">
        <v>39904</v>
      </c>
      <c r="B174" s="36">
        <v>0.56049095999999998</v>
      </c>
      <c r="C174" s="69"/>
      <c r="D174" s="36">
        <v>0.61478710000000003</v>
      </c>
      <c r="E174" s="36">
        <v>0.60230574999999997</v>
      </c>
      <c r="F174" s="36">
        <v>0.54434369000000005</v>
      </c>
      <c r="G174" s="69"/>
      <c r="H174" s="36">
        <v>0.48127967999999999</v>
      </c>
      <c r="I174" s="36">
        <v>0.63393465000000004</v>
      </c>
      <c r="J174" s="42"/>
      <c r="K174" s="57">
        <v>0.40200000000000002</v>
      </c>
      <c r="L174" s="58"/>
      <c r="M174" s="58">
        <f t="shared" si="16"/>
        <v>7.0443409999999984E-2</v>
      </c>
      <c r="N174" s="58">
        <f t="shared" si="17"/>
        <v>5.7962059999999926E-2</v>
      </c>
      <c r="O174" s="58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4.5">
      <c r="A175" s="43">
        <v>39934</v>
      </c>
      <c r="B175" s="36">
        <v>0.56275750999999996</v>
      </c>
      <c r="C175" s="69"/>
      <c r="D175" s="36">
        <v>0.61280548999999995</v>
      </c>
      <c r="E175" s="36">
        <v>0.60127856000000002</v>
      </c>
      <c r="F175" s="36">
        <v>0.54990700000000003</v>
      </c>
      <c r="G175" s="69"/>
      <c r="H175" s="36">
        <v>0.48646223</v>
      </c>
      <c r="I175" s="36">
        <v>0.63425608</v>
      </c>
      <c r="J175" s="42"/>
      <c r="K175" s="57">
        <v>0.40399999999999997</v>
      </c>
      <c r="L175" s="58"/>
      <c r="M175" s="58">
        <f t="shared" si="16"/>
        <v>6.2898489999999918E-2</v>
      </c>
      <c r="N175" s="58">
        <f t="shared" si="17"/>
        <v>5.1371559999999983E-2</v>
      </c>
      <c r="O175" s="58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4.5">
      <c r="A176" s="43">
        <v>39965</v>
      </c>
      <c r="B176" s="36">
        <v>0.56147243000000002</v>
      </c>
      <c r="C176" s="69"/>
      <c r="D176" s="36">
        <v>0.61125198999999997</v>
      </c>
      <c r="E176" s="36">
        <v>0.60751230000000001</v>
      </c>
      <c r="F176" s="36">
        <v>0.54563030999999995</v>
      </c>
      <c r="G176" s="69"/>
      <c r="H176" s="36">
        <v>0.48539884</v>
      </c>
      <c r="I176" s="36">
        <v>0.63318368999999997</v>
      </c>
      <c r="J176" s="42"/>
      <c r="K176" s="57">
        <v>0.40600000000000003</v>
      </c>
      <c r="L176" s="58"/>
      <c r="M176" s="58">
        <f t="shared" si="16"/>
        <v>6.5621680000000016E-2</v>
      </c>
      <c r="N176" s="58">
        <f t="shared" si="17"/>
        <v>6.1881990000000053E-2</v>
      </c>
      <c r="O176" s="58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4.5">
      <c r="A177" s="43">
        <v>39995</v>
      </c>
      <c r="B177" s="36">
        <v>0.57131845000000003</v>
      </c>
      <c r="C177" s="69"/>
      <c r="D177" s="36">
        <v>0.62078615000000004</v>
      </c>
      <c r="E177" s="36">
        <v>0.62128826999999998</v>
      </c>
      <c r="F177" s="36">
        <v>0.55370019000000004</v>
      </c>
      <c r="G177" s="69"/>
      <c r="H177" s="36">
        <v>0.50172603999999998</v>
      </c>
      <c r="I177" s="36">
        <v>0.63678243999999995</v>
      </c>
      <c r="J177" s="42"/>
      <c r="K177" s="57">
        <v>0.40700000000000003</v>
      </c>
      <c r="L177" s="58"/>
      <c r="M177" s="58">
        <f t="shared" si="16"/>
        <v>6.708596E-2</v>
      </c>
      <c r="N177" s="58">
        <f t="shared" si="17"/>
        <v>6.7588079999999939E-2</v>
      </c>
      <c r="O177" s="58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4.5">
      <c r="A178" s="43">
        <v>40026</v>
      </c>
      <c r="B178" s="36">
        <v>0.57123891999999998</v>
      </c>
      <c r="C178" s="69"/>
      <c r="D178" s="36">
        <v>0.62118278000000005</v>
      </c>
      <c r="E178" s="36">
        <v>0.62703399999999998</v>
      </c>
      <c r="F178" s="36">
        <v>0.55200024000000003</v>
      </c>
      <c r="G178" s="69"/>
      <c r="H178" s="36">
        <v>0.49850873000000001</v>
      </c>
      <c r="I178" s="36">
        <v>0.64022500000000004</v>
      </c>
      <c r="J178" s="42"/>
      <c r="K178" s="57">
        <v>0.40899999999999997</v>
      </c>
      <c r="L178" s="58"/>
      <c r="M178" s="58">
        <f t="shared" si="16"/>
        <v>6.9182540000000015E-2</v>
      </c>
      <c r="N178" s="58">
        <f t="shared" si="17"/>
        <v>7.5033759999999949E-2</v>
      </c>
      <c r="O178" s="58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4.5">
      <c r="A179" s="43">
        <v>40057</v>
      </c>
      <c r="B179" s="36">
        <v>0.56871115000000005</v>
      </c>
      <c r="C179" s="69"/>
      <c r="D179" s="36">
        <v>0.61232423000000002</v>
      </c>
      <c r="E179" s="36">
        <v>0.61875557999999997</v>
      </c>
      <c r="F179" s="36">
        <v>0.55326602999999996</v>
      </c>
      <c r="G179" s="69"/>
      <c r="H179" s="36">
        <v>0.49199461</v>
      </c>
      <c r="I179" s="36">
        <v>0.64090102999999998</v>
      </c>
      <c r="J179" s="42"/>
      <c r="K179" s="57">
        <v>0.41299999999999998</v>
      </c>
      <c r="L179" s="58"/>
      <c r="M179" s="58">
        <f t="shared" si="16"/>
        <v>5.9058200000000061E-2</v>
      </c>
      <c r="N179" s="58">
        <f t="shared" si="17"/>
        <v>6.5489550000000007E-2</v>
      </c>
      <c r="O179" s="58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4.5">
      <c r="A180" s="43">
        <v>40087</v>
      </c>
      <c r="B180" s="36">
        <v>0.57295158999999996</v>
      </c>
      <c r="C180" s="69"/>
      <c r="D180" s="36">
        <v>0.62137856999999996</v>
      </c>
      <c r="E180" s="36">
        <v>0.62027100999999996</v>
      </c>
      <c r="F180" s="36">
        <v>0.55748595999999995</v>
      </c>
      <c r="G180" s="69"/>
      <c r="H180" s="36">
        <v>0.49906331999999998</v>
      </c>
      <c r="I180" s="36">
        <v>0.64231638000000002</v>
      </c>
      <c r="J180" s="42"/>
      <c r="K180" s="57">
        <v>0.41499999999999998</v>
      </c>
      <c r="L180" s="58"/>
      <c r="M180" s="58">
        <f t="shared" si="16"/>
        <v>6.3892610000000016E-2</v>
      </c>
      <c r="N180" s="58">
        <f t="shared" si="17"/>
        <v>6.2785050000000009E-2</v>
      </c>
      <c r="O180" s="58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4.5">
      <c r="A181" s="43">
        <v>40118</v>
      </c>
      <c r="B181" s="36">
        <v>0.57007534000000004</v>
      </c>
      <c r="C181" s="69"/>
      <c r="D181" s="36">
        <v>0.62310650000000001</v>
      </c>
      <c r="E181" s="36">
        <v>0.62567974999999998</v>
      </c>
      <c r="F181" s="36">
        <v>0.55242557000000003</v>
      </c>
      <c r="G181" s="69"/>
      <c r="H181" s="36">
        <v>0.49615102</v>
      </c>
      <c r="I181" s="36">
        <v>0.63972583000000005</v>
      </c>
      <c r="J181" s="42"/>
      <c r="K181" s="57">
        <v>0.41399999999999998</v>
      </c>
      <c r="L181" s="58"/>
      <c r="M181" s="58">
        <f t="shared" si="16"/>
        <v>7.0680929999999975E-2</v>
      </c>
      <c r="N181" s="58">
        <f t="shared" si="17"/>
        <v>7.3254179999999947E-2</v>
      </c>
      <c r="O181" s="58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4.5">
      <c r="A182" s="43">
        <v>40148</v>
      </c>
      <c r="B182" s="36">
        <v>0.57318206000000005</v>
      </c>
      <c r="C182" s="69"/>
      <c r="D182" s="36">
        <v>0.63217566000000003</v>
      </c>
      <c r="E182" s="36">
        <v>0.61999395999999996</v>
      </c>
      <c r="F182" s="36">
        <v>0.55556033000000005</v>
      </c>
      <c r="G182" s="69"/>
      <c r="H182" s="36">
        <v>0.49600866999999998</v>
      </c>
      <c r="I182" s="36">
        <v>0.64753371999999998</v>
      </c>
      <c r="J182" s="42"/>
      <c r="K182" s="57">
        <v>0.41700000000000004</v>
      </c>
      <c r="L182" s="58"/>
      <c r="M182" s="58">
        <f t="shared" si="16"/>
        <v>7.6615329999999982E-2</v>
      </c>
      <c r="N182" s="58">
        <f t="shared" si="17"/>
        <v>6.4433629999999908E-2</v>
      </c>
      <c r="O182" s="58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4.5">
      <c r="A183" s="43">
        <v>40179</v>
      </c>
      <c r="B183" s="36">
        <v>0.57443601</v>
      </c>
      <c r="C183" s="69"/>
      <c r="D183" s="36">
        <v>0.62360550999999997</v>
      </c>
      <c r="E183" s="36">
        <v>0.62904680000000002</v>
      </c>
      <c r="F183" s="36">
        <v>0.55648416000000001</v>
      </c>
      <c r="G183" s="69"/>
      <c r="H183" s="36">
        <v>0.49783607000000002</v>
      </c>
      <c r="I183" s="36">
        <v>0.64603940999999998</v>
      </c>
      <c r="J183" s="42"/>
      <c r="K183" s="57">
        <v>0.41499999999999998</v>
      </c>
      <c r="L183" s="58"/>
      <c r="M183" s="58">
        <f t="shared" si="16"/>
        <v>6.7121349999999969E-2</v>
      </c>
      <c r="N183" s="58">
        <f t="shared" si="17"/>
        <v>7.2562640000000012E-2</v>
      </c>
      <c r="O183" s="58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4.5">
      <c r="A184" s="43">
        <v>40210</v>
      </c>
      <c r="B184" s="36">
        <v>0.57603009999999999</v>
      </c>
      <c r="C184" s="69"/>
      <c r="D184" s="36">
        <v>0.62569059999999999</v>
      </c>
      <c r="E184" s="36">
        <v>0.62049094000000005</v>
      </c>
      <c r="F184" s="36">
        <v>0.56082887000000003</v>
      </c>
      <c r="G184" s="69"/>
      <c r="H184" s="36">
        <v>0.50069547000000003</v>
      </c>
      <c r="I184" s="36">
        <v>0.64591767</v>
      </c>
      <c r="J184" s="42"/>
      <c r="K184" s="57">
        <v>0.41499999999999998</v>
      </c>
      <c r="L184" s="58"/>
      <c r="M184" s="58">
        <f t="shared" si="16"/>
        <v>6.4861729999999951E-2</v>
      </c>
      <c r="N184" s="58">
        <f t="shared" si="17"/>
        <v>5.9662070000000011E-2</v>
      </c>
      <c r="O184" s="58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4.5">
      <c r="A185" s="43">
        <v>40238</v>
      </c>
      <c r="B185" s="36">
        <v>0.57262201999999995</v>
      </c>
      <c r="C185" s="69"/>
      <c r="D185" s="36">
        <v>0.63057638999999999</v>
      </c>
      <c r="E185" s="36">
        <v>0.61830940000000001</v>
      </c>
      <c r="F185" s="36">
        <v>0.55425908999999995</v>
      </c>
      <c r="G185" s="69"/>
      <c r="H185" s="36">
        <v>0.49424727000000002</v>
      </c>
      <c r="I185" s="36">
        <v>0.64500908999999995</v>
      </c>
      <c r="J185" s="42"/>
      <c r="K185" s="57">
        <v>0.41499999999999998</v>
      </c>
      <c r="L185" s="58"/>
      <c r="M185" s="58">
        <f t="shared" si="16"/>
        <v>7.6317300000000032E-2</v>
      </c>
      <c r="N185" s="58">
        <f t="shared" si="17"/>
        <v>6.4050310000000055E-2</v>
      </c>
      <c r="O185" s="58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4.5">
      <c r="A186" s="43">
        <v>40269</v>
      </c>
      <c r="B186" s="36">
        <v>0.57030530999999995</v>
      </c>
      <c r="C186" s="69"/>
      <c r="D186" s="36">
        <v>0.62432754999999995</v>
      </c>
      <c r="E186" s="36">
        <v>0.61710653999999998</v>
      </c>
      <c r="F186" s="36">
        <v>0.55341903000000003</v>
      </c>
      <c r="G186" s="69"/>
      <c r="H186" s="36">
        <v>0.49662836999999999</v>
      </c>
      <c r="I186" s="36">
        <v>0.63892230000000005</v>
      </c>
      <c r="J186" s="42"/>
      <c r="K186" s="57">
        <v>0.41299999999999998</v>
      </c>
      <c r="L186" s="58"/>
      <c r="M186" s="58">
        <f t="shared" si="16"/>
        <v>7.0908519999999919E-2</v>
      </c>
      <c r="N186" s="58">
        <f t="shared" si="17"/>
        <v>6.3687509999999947E-2</v>
      </c>
      <c r="O186" s="58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4.5">
      <c r="A187" s="43">
        <v>40299</v>
      </c>
      <c r="B187" s="36">
        <v>0.57332245999999998</v>
      </c>
      <c r="C187" s="69"/>
      <c r="D187" s="36">
        <v>0.62574085000000002</v>
      </c>
      <c r="E187" s="36">
        <v>0.62355707000000005</v>
      </c>
      <c r="F187" s="36">
        <v>0.55664378999999997</v>
      </c>
      <c r="G187" s="69"/>
      <c r="H187" s="36">
        <v>0.49201376000000002</v>
      </c>
      <c r="I187" s="36">
        <v>0.64925807999999996</v>
      </c>
      <c r="J187" s="42"/>
      <c r="K187" s="57">
        <v>0.41399999999999998</v>
      </c>
      <c r="L187" s="58"/>
      <c r="M187" s="58">
        <f t="shared" si="16"/>
        <v>6.9097060000000043E-2</v>
      </c>
      <c r="N187" s="58">
        <f t="shared" si="17"/>
        <v>6.6913280000000075E-2</v>
      </c>
      <c r="O187" s="58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4.5">
      <c r="A188" s="43">
        <v>40330</v>
      </c>
      <c r="B188" s="36">
        <v>0.57117242999999995</v>
      </c>
      <c r="C188" s="69"/>
      <c r="D188" s="36">
        <v>0.63232882000000001</v>
      </c>
      <c r="E188" s="36">
        <v>0.61274223999999999</v>
      </c>
      <c r="F188" s="36">
        <v>0.55306703999999995</v>
      </c>
      <c r="G188" s="69"/>
      <c r="H188" s="36">
        <v>0.49897324999999998</v>
      </c>
      <c r="I188" s="36">
        <v>0.63981779000000005</v>
      </c>
      <c r="J188" s="42"/>
      <c r="K188" s="57">
        <v>0.41499999999999998</v>
      </c>
      <c r="L188" s="58"/>
      <c r="M188" s="58">
        <f t="shared" si="16"/>
        <v>7.9261780000000059E-2</v>
      </c>
      <c r="N188" s="58">
        <f t="shared" si="17"/>
        <v>5.9675200000000039E-2</v>
      </c>
      <c r="O188" s="58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4.5">
      <c r="A189" s="43">
        <v>40360</v>
      </c>
      <c r="B189" s="36">
        <v>0.57153997999999995</v>
      </c>
      <c r="C189" s="69"/>
      <c r="D189" s="36">
        <v>0.62060605000000002</v>
      </c>
      <c r="E189" s="36">
        <v>0.62668040000000003</v>
      </c>
      <c r="F189" s="36">
        <v>0.55030732000000004</v>
      </c>
      <c r="G189" s="69"/>
      <c r="H189" s="36">
        <v>0.49943198999999999</v>
      </c>
      <c r="I189" s="36">
        <v>0.63885817</v>
      </c>
      <c r="J189" s="42"/>
      <c r="K189" s="57">
        <v>0.41499999999999998</v>
      </c>
      <c r="L189" s="58"/>
      <c r="M189" s="58">
        <f t="shared" si="16"/>
        <v>7.0298729999999976E-2</v>
      </c>
      <c r="N189" s="58">
        <f t="shared" si="17"/>
        <v>7.6373079999999982E-2</v>
      </c>
      <c r="O189" s="58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4.5">
      <c r="A190" s="43">
        <v>40391</v>
      </c>
      <c r="B190" s="36">
        <v>0.57076252999999999</v>
      </c>
      <c r="C190" s="69"/>
      <c r="D190" s="36">
        <v>0.62299070000000001</v>
      </c>
      <c r="E190" s="36">
        <v>0.61907942999999999</v>
      </c>
      <c r="F190" s="36">
        <v>0.55144269000000001</v>
      </c>
      <c r="G190" s="69"/>
      <c r="H190" s="36">
        <v>0.49401472000000002</v>
      </c>
      <c r="I190" s="36">
        <v>0.64279675999999997</v>
      </c>
      <c r="J190" s="42"/>
      <c r="K190" s="57">
        <v>0.41399999999999998</v>
      </c>
      <c r="L190" s="58"/>
      <c r="M190" s="58">
        <f t="shared" si="16"/>
        <v>7.1548009999999995E-2</v>
      </c>
      <c r="N190" s="58">
        <f t="shared" si="17"/>
        <v>6.7636739999999973E-2</v>
      </c>
      <c r="O190" s="58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4.5">
      <c r="A191" s="43">
        <v>40422</v>
      </c>
      <c r="B191" s="36">
        <v>0.56740645000000001</v>
      </c>
      <c r="C191" s="69"/>
      <c r="D191" s="36">
        <v>0.63016932999999997</v>
      </c>
      <c r="E191" s="36">
        <v>0.60924087999999998</v>
      </c>
      <c r="F191" s="36">
        <v>0.55043976999999999</v>
      </c>
      <c r="G191" s="69"/>
      <c r="H191" s="36">
        <v>0.48897636</v>
      </c>
      <c r="I191" s="36">
        <v>0.64125891999999995</v>
      </c>
      <c r="J191" s="42"/>
      <c r="K191" s="57">
        <v>0.41499999999999998</v>
      </c>
      <c r="L191" s="58"/>
      <c r="M191" s="58">
        <f t="shared" si="16"/>
        <v>7.9729559999999977E-2</v>
      </c>
      <c r="N191" s="58">
        <f t="shared" si="17"/>
        <v>5.880110999999999E-2</v>
      </c>
      <c r="O191" s="58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4.5">
      <c r="A192" s="43">
        <v>40452</v>
      </c>
      <c r="B192" s="36">
        <v>0.57081444999999997</v>
      </c>
      <c r="C192" s="69"/>
      <c r="D192" s="36">
        <v>0.62585164000000004</v>
      </c>
      <c r="E192" s="36">
        <v>0.62214937999999997</v>
      </c>
      <c r="F192" s="36">
        <v>0.55100236999999996</v>
      </c>
      <c r="G192" s="69"/>
      <c r="H192" s="36">
        <v>0.49106992999999999</v>
      </c>
      <c r="I192" s="36">
        <v>0.64574175</v>
      </c>
      <c r="J192" s="42"/>
      <c r="K192" s="57">
        <v>0.41700000000000004</v>
      </c>
      <c r="L192" s="58"/>
      <c r="M192" s="58">
        <f t="shared" si="16"/>
        <v>7.4849270000000079E-2</v>
      </c>
      <c r="N192" s="58">
        <f t="shared" si="17"/>
        <v>7.1147010000000011E-2</v>
      </c>
      <c r="O192" s="58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4.5">
      <c r="A193" s="43">
        <v>40483</v>
      </c>
      <c r="B193" s="36">
        <v>0.57394937999999995</v>
      </c>
      <c r="C193" s="69"/>
      <c r="D193" s="36">
        <v>0.62839257000000004</v>
      </c>
      <c r="E193" s="36">
        <v>0.62509882000000005</v>
      </c>
      <c r="F193" s="36">
        <v>0.55554176</v>
      </c>
      <c r="G193" s="69"/>
      <c r="H193" s="36">
        <v>0.49924202000000001</v>
      </c>
      <c r="I193" s="36">
        <v>0.64403683</v>
      </c>
      <c r="J193" s="42"/>
      <c r="K193" s="57">
        <v>0.41799999999999998</v>
      </c>
      <c r="L193" s="58"/>
      <c r="M193" s="58">
        <f t="shared" si="16"/>
        <v>7.2850810000000044E-2</v>
      </c>
      <c r="N193" s="58">
        <f t="shared" si="17"/>
        <v>6.9557060000000059E-2</v>
      </c>
      <c r="O193" s="58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4.5">
      <c r="A194" s="43">
        <v>40513</v>
      </c>
      <c r="B194" s="36">
        <v>0.57543160999999998</v>
      </c>
      <c r="C194" s="69"/>
      <c r="D194" s="36">
        <v>0.62235583999999999</v>
      </c>
      <c r="E194" s="36">
        <v>0.61985721000000005</v>
      </c>
      <c r="F194" s="36">
        <v>0.55903323999999999</v>
      </c>
      <c r="G194" s="69"/>
      <c r="H194" s="36">
        <v>0.49899580999999998</v>
      </c>
      <c r="I194" s="36">
        <v>0.64928726999999997</v>
      </c>
      <c r="J194" s="42"/>
      <c r="K194" s="57">
        <v>0.41700000000000004</v>
      </c>
      <c r="L194" s="58"/>
      <c r="M194" s="58">
        <f t="shared" si="16"/>
        <v>6.3322600000000007E-2</v>
      </c>
      <c r="N194" s="58">
        <f t="shared" si="17"/>
        <v>6.082397000000006E-2</v>
      </c>
      <c r="O194" s="58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4.5">
      <c r="A195" s="43">
        <v>40544</v>
      </c>
      <c r="B195" s="36">
        <v>0.57372126999999995</v>
      </c>
      <c r="C195" s="69"/>
      <c r="D195" s="36">
        <v>0.64112855000000002</v>
      </c>
      <c r="E195" s="36">
        <v>0.62577430000000001</v>
      </c>
      <c r="F195" s="36">
        <v>0.55409655000000002</v>
      </c>
      <c r="G195" s="69"/>
      <c r="H195" s="36">
        <v>0.49788490000000002</v>
      </c>
      <c r="I195" s="36">
        <v>0.64485071999999999</v>
      </c>
      <c r="J195" s="42"/>
      <c r="K195" s="57">
        <v>0.41700000000000004</v>
      </c>
      <c r="L195" s="58"/>
      <c r="M195" s="58">
        <f t="shared" si="16"/>
        <v>8.7031999999999998E-2</v>
      </c>
      <c r="N195" s="58">
        <f t="shared" si="17"/>
        <v>7.1677749999999985E-2</v>
      </c>
      <c r="O195" s="58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4.5">
      <c r="A196" s="43">
        <v>40575</v>
      </c>
      <c r="B196" s="36">
        <v>0.56953997999999995</v>
      </c>
      <c r="C196" s="69"/>
      <c r="D196" s="36">
        <v>0.63571723000000002</v>
      </c>
      <c r="E196" s="36">
        <v>0.61759755999999999</v>
      </c>
      <c r="F196" s="36">
        <v>0.55147303999999997</v>
      </c>
      <c r="G196" s="69"/>
      <c r="H196" s="36">
        <v>0.49429983</v>
      </c>
      <c r="I196" s="36">
        <v>0.63999289000000004</v>
      </c>
      <c r="J196" s="42"/>
      <c r="K196" s="57">
        <v>0.41600000000000004</v>
      </c>
      <c r="L196" s="58"/>
      <c r="M196" s="58">
        <f t="shared" ref="M196:M259" si="22">D196-F196</f>
        <v>8.4244190000000052E-2</v>
      </c>
      <c r="N196" s="58">
        <f t="shared" ref="N196:N259" si="23">E196-F196</f>
        <v>6.612452000000002E-2</v>
      </c>
      <c r="O196" s="58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4.5">
      <c r="A197" s="43">
        <v>40603</v>
      </c>
      <c r="B197" s="36">
        <v>0.57952104999999998</v>
      </c>
      <c r="C197" s="69"/>
      <c r="D197" s="36">
        <v>0.64340671000000005</v>
      </c>
      <c r="E197" s="36">
        <v>0.64299090999999997</v>
      </c>
      <c r="F197" s="36">
        <v>0.55122751000000003</v>
      </c>
      <c r="G197" s="69"/>
      <c r="H197" s="36">
        <v>0.50028269999999997</v>
      </c>
      <c r="I197" s="36">
        <v>0.65359809000000002</v>
      </c>
      <c r="J197" s="42"/>
      <c r="K197" s="57">
        <v>0.41600000000000004</v>
      </c>
      <c r="L197" s="58"/>
      <c r="M197" s="58">
        <f t="shared" si="22"/>
        <v>9.2179200000000017E-2</v>
      </c>
      <c r="N197" s="58">
        <f t="shared" si="23"/>
        <v>9.1763399999999939E-2</v>
      </c>
      <c r="O197" s="58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4.5">
      <c r="A198" s="43">
        <v>40634</v>
      </c>
      <c r="B198" s="36">
        <v>0.57574316999999997</v>
      </c>
      <c r="C198" s="69"/>
      <c r="D198" s="36">
        <v>0.64007603000000002</v>
      </c>
      <c r="E198" s="36">
        <v>0.62596593</v>
      </c>
      <c r="F198" s="36">
        <v>0.55677496999999998</v>
      </c>
      <c r="G198" s="69"/>
      <c r="H198" s="36">
        <v>0.49961218000000002</v>
      </c>
      <c r="I198" s="36">
        <v>0.64670316000000005</v>
      </c>
      <c r="J198" s="42"/>
      <c r="K198" s="57">
        <v>0.41600000000000004</v>
      </c>
      <c r="L198" s="58"/>
      <c r="M198" s="58">
        <f t="shared" si="22"/>
        <v>8.3301060000000038E-2</v>
      </c>
      <c r="N198" s="58">
        <f t="shared" si="23"/>
        <v>6.9190960000000024E-2</v>
      </c>
      <c r="O198" s="58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4.5">
      <c r="A199" s="43">
        <v>40664</v>
      </c>
      <c r="B199" s="36">
        <v>0.57569007000000005</v>
      </c>
      <c r="C199" s="69"/>
      <c r="D199" s="36">
        <v>0.63313313999999998</v>
      </c>
      <c r="E199" s="36">
        <v>0.62393312999999995</v>
      </c>
      <c r="F199" s="36">
        <v>0.55389840999999995</v>
      </c>
      <c r="G199" s="69"/>
      <c r="H199" s="36">
        <v>0.49758422000000002</v>
      </c>
      <c r="I199" s="36">
        <v>0.64890424999999996</v>
      </c>
      <c r="J199" s="42"/>
      <c r="K199" s="57">
        <v>0.41700000000000004</v>
      </c>
      <c r="L199" s="58"/>
      <c r="M199" s="58">
        <f t="shared" si="22"/>
        <v>7.9234730000000031E-2</v>
      </c>
      <c r="N199" s="58">
        <f t="shared" si="23"/>
        <v>7.0034719999999995E-2</v>
      </c>
      <c r="O199" s="58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4.5">
      <c r="A200" s="43">
        <v>40695</v>
      </c>
      <c r="B200" s="36">
        <v>0.57921447999999998</v>
      </c>
      <c r="C200" s="69"/>
      <c r="D200" s="36">
        <v>0.63864107999999997</v>
      </c>
      <c r="E200" s="36">
        <v>0.62339858000000004</v>
      </c>
      <c r="F200" s="36">
        <v>0.55990150000000005</v>
      </c>
      <c r="G200" s="69"/>
      <c r="H200" s="36">
        <v>0.50173948000000002</v>
      </c>
      <c r="I200" s="36">
        <v>0.65223960999999997</v>
      </c>
      <c r="J200" s="42"/>
      <c r="K200" s="57">
        <v>0.41799999999999998</v>
      </c>
      <c r="L200" s="58"/>
      <c r="M200" s="58">
        <f t="shared" si="22"/>
        <v>7.873957999999992E-2</v>
      </c>
      <c r="N200" s="58">
        <f t="shared" si="23"/>
        <v>6.3497079999999984E-2</v>
      </c>
      <c r="O200" s="58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4.5">
      <c r="A201" s="43">
        <v>40725</v>
      </c>
      <c r="B201" s="36">
        <v>0.58096643999999997</v>
      </c>
      <c r="C201" s="69"/>
      <c r="D201" s="36">
        <v>0.64612477999999995</v>
      </c>
      <c r="E201" s="36">
        <v>0.62770102000000005</v>
      </c>
      <c r="F201" s="36">
        <v>0.55709931000000001</v>
      </c>
      <c r="G201" s="69"/>
      <c r="H201" s="36">
        <v>0.50138885</v>
      </c>
      <c r="I201" s="36">
        <v>0.65545876999999997</v>
      </c>
      <c r="J201" s="42"/>
      <c r="K201" s="57">
        <v>0.41799999999999998</v>
      </c>
      <c r="L201" s="58"/>
      <c r="M201" s="58">
        <f t="shared" si="22"/>
        <v>8.902546999999994E-2</v>
      </c>
      <c r="N201" s="58">
        <f t="shared" si="23"/>
        <v>7.060171000000004E-2</v>
      </c>
      <c r="O201" s="58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4.5">
      <c r="A202" s="43">
        <v>40756</v>
      </c>
      <c r="B202" s="36">
        <v>0.57439277</v>
      </c>
      <c r="C202" s="69"/>
      <c r="D202" s="36">
        <v>0.63848623000000004</v>
      </c>
      <c r="E202" s="36">
        <v>0.62342856999999996</v>
      </c>
      <c r="F202" s="36">
        <v>0.55139990999999999</v>
      </c>
      <c r="G202" s="69"/>
      <c r="H202" s="36">
        <v>0.49549841999999999</v>
      </c>
      <c r="I202" s="36">
        <v>0.64858207000000001</v>
      </c>
      <c r="J202" s="42"/>
      <c r="K202" s="57">
        <v>0.41700000000000004</v>
      </c>
      <c r="L202" s="58"/>
      <c r="M202" s="58">
        <f t="shared" si="22"/>
        <v>8.708632000000005E-2</v>
      </c>
      <c r="N202" s="58">
        <f t="shared" si="23"/>
        <v>7.2028659999999967E-2</v>
      </c>
      <c r="O202" s="58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4.5">
      <c r="A203" s="43">
        <v>40787</v>
      </c>
      <c r="B203" s="36">
        <v>0.57597416000000001</v>
      </c>
      <c r="C203" s="69"/>
      <c r="D203" s="36">
        <v>0.63836881999999995</v>
      </c>
      <c r="E203" s="36">
        <v>0.62380500999999999</v>
      </c>
      <c r="F203" s="36">
        <v>0.55519531</v>
      </c>
      <c r="G203" s="69"/>
      <c r="H203" s="36">
        <v>0.49335604999999999</v>
      </c>
      <c r="I203" s="36">
        <v>0.65366500000000005</v>
      </c>
      <c r="J203" s="42"/>
      <c r="K203" s="57">
        <v>0.41600000000000004</v>
      </c>
      <c r="L203" s="58"/>
      <c r="M203" s="58">
        <f t="shared" si="22"/>
        <v>8.3173509999999951E-2</v>
      </c>
      <c r="N203" s="58">
        <f t="shared" si="23"/>
        <v>6.8609699999999996E-2</v>
      </c>
      <c r="O203" s="58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4.5">
      <c r="A204" s="43">
        <v>40817</v>
      </c>
      <c r="B204" s="36">
        <v>0.57722123000000003</v>
      </c>
      <c r="C204" s="69"/>
      <c r="D204" s="36">
        <v>0.64235427</v>
      </c>
      <c r="E204" s="36">
        <v>0.63373347000000002</v>
      </c>
      <c r="F204" s="36">
        <v>0.55211893999999995</v>
      </c>
      <c r="G204" s="69"/>
      <c r="H204" s="36">
        <v>0.49846202000000001</v>
      </c>
      <c r="I204" s="36">
        <v>0.65189993000000002</v>
      </c>
      <c r="J204" s="42"/>
      <c r="K204" s="57">
        <v>0.41600000000000004</v>
      </c>
      <c r="L204" s="58"/>
      <c r="M204" s="58">
        <f t="shared" si="22"/>
        <v>9.0235330000000058E-2</v>
      </c>
      <c r="N204" s="58">
        <f t="shared" si="23"/>
        <v>8.1614530000000074E-2</v>
      </c>
      <c r="O204" s="58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4.5">
      <c r="A205" s="43">
        <v>40848</v>
      </c>
      <c r="B205" s="36">
        <v>0.57622267999999999</v>
      </c>
      <c r="C205" s="69"/>
      <c r="D205" s="36">
        <v>0.64051278</v>
      </c>
      <c r="E205" s="36">
        <v>0.62511273999999994</v>
      </c>
      <c r="F205" s="36">
        <v>0.55454020999999998</v>
      </c>
      <c r="G205" s="69"/>
      <c r="H205" s="36">
        <v>0.49555897999999998</v>
      </c>
      <c r="I205" s="36">
        <v>0.65261089999999999</v>
      </c>
      <c r="J205" s="42"/>
      <c r="K205" s="57">
        <v>0.41399999999999998</v>
      </c>
      <c r="L205" s="58"/>
      <c r="M205" s="58">
        <f t="shared" si="22"/>
        <v>8.5972570000000026E-2</v>
      </c>
      <c r="N205" s="58">
        <f t="shared" si="23"/>
        <v>7.0572529999999967E-2</v>
      </c>
      <c r="O205" s="58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4.5">
      <c r="A206" s="43">
        <v>40878</v>
      </c>
      <c r="B206" s="36">
        <v>0.57169020999999998</v>
      </c>
      <c r="C206" s="69"/>
      <c r="D206" s="36">
        <v>0.63453448999999995</v>
      </c>
      <c r="E206" s="36">
        <v>0.63221877000000004</v>
      </c>
      <c r="F206" s="36">
        <v>0.55070258000000005</v>
      </c>
      <c r="G206" s="69"/>
      <c r="H206" s="36">
        <v>0.49244573000000003</v>
      </c>
      <c r="I206" s="36">
        <v>0.64792212000000005</v>
      </c>
      <c r="J206" s="42"/>
      <c r="K206" s="57">
        <v>0.41399999999999998</v>
      </c>
      <c r="L206" s="58"/>
      <c r="M206" s="58">
        <f t="shared" si="22"/>
        <v>8.3831909999999898E-2</v>
      </c>
      <c r="N206" s="58">
        <f t="shared" si="23"/>
        <v>8.1516189999999988E-2</v>
      </c>
      <c r="O206" s="58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4.5">
      <c r="A207" s="43">
        <v>40909</v>
      </c>
      <c r="B207" s="36">
        <v>0.57246291000000005</v>
      </c>
      <c r="C207" s="69"/>
      <c r="D207" s="36">
        <v>0.63311565999999997</v>
      </c>
      <c r="E207" s="36">
        <v>0.62003330000000001</v>
      </c>
      <c r="F207" s="36">
        <v>0.55539263000000005</v>
      </c>
      <c r="G207" s="69"/>
      <c r="H207" s="36">
        <v>0.48907592</v>
      </c>
      <c r="I207" s="36">
        <v>0.65070740999999999</v>
      </c>
      <c r="J207" s="42"/>
      <c r="K207" s="57">
        <v>0.41600000000000004</v>
      </c>
      <c r="L207" s="58"/>
      <c r="M207" s="58">
        <f t="shared" si="22"/>
        <v>7.7723029999999915E-2</v>
      </c>
      <c r="N207" s="58">
        <f t="shared" si="23"/>
        <v>6.4640669999999956E-2</v>
      </c>
      <c r="O207" s="58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4.5">
      <c r="A208" s="43">
        <v>40940</v>
      </c>
      <c r="B208" s="36">
        <v>0.57802103999999999</v>
      </c>
      <c r="C208" s="69"/>
      <c r="D208" s="36">
        <v>0.63020697999999997</v>
      </c>
      <c r="E208" s="36">
        <v>0.63282061000000001</v>
      </c>
      <c r="F208" s="36">
        <v>0.55776864000000004</v>
      </c>
      <c r="G208" s="69"/>
      <c r="H208" s="36">
        <v>0.49579273000000001</v>
      </c>
      <c r="I208" s="36">
        <v>0.65378206000000005</v>
      </c>
      <c r="J208" s="42"/>
      <c r="K208" s="57">
        <v>0.41499999999999998</v>
      </c>
      <c r="L208" s="58"/>
      <c r="M208" s="58">
        <f t="shared" si="22"/>
        <v>7.2438339999999934E-2</v>
      </c>
      <c r="N208" s="58">
        <f t="shared" si="23"/>
        <v>7.5051969999999968E-2</v>
      </c>
      <c r="O208" s="58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4.5">
      <c r="A209" s="43">
        <v>40969</v>
      </c>
      <c r="B209" s="36">
        <v>0.57232711999999997</v>
      </c>
      <c r="C209" s="69"/>
      <c r="D209" s="36">
        <v>0.63735417999999999</v>
      </c>
      <c r="E209" s="36">
        <v>0.61823817999999997</v>
      </c>
      <c r="F209" s="36">
        <v>0.55504900999999995</v>
      </c>
      <c r="G209" s="69"/>
      <c r="H209" s="36">
        <v>0.48848926999999998</v>
      </c>
      <c r="I209" s="36">
        <v>0.65019711000000002</v>
      </c>
      <c r="J209" s="42"/>
      <c r="K209" s="57">
        <v>0.41499999999999998</v>
      </c>
      <c r="L209" s="58"/>
      <c r="M209" s="58">
        <f t="shared" si="22"/>
        <v>8.2305170000000039E-2</v>
      </c>
      <c r="N209" s="58">
        <f t="shared" si="23"/>
        <v>6.3189170000000017E-2</v>
      </c>
      <c r="O209" s="58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4.5">
      <c r="A210" s="43">
        <v>41000</v>
      </c>
      <c r="B210" s="36">
        <v>0.57285353000000006</v>
      </c>
      <c r="C210" s="69"/>
      <c r="D210" s="36">
        <v>0.62402287000000001</v>
      </c>
      <c r="E210" s="36">
        <v>0.61928671999999996</v>
      </c>
      <c r="F210" s="36">
        <v>0.55446172999999999</v>
      </c>
      <c r="G210" s="69"/>
      <c r="H210" s="36">
        <v>0.49072041</v>
      </c>
      <c r="I210" s="36">
        <v>0.64845165999999999</v>
      </c>
      <c r="J210" s="42"/>
      <c r="K210" s="57">
        <v>0.41600000000000004</v>
      </c>
      <c r="L210" s="58"/>
      <c r="M210" s="58">
        <f t="shared" si="22"/>
        <v>6.9561140000000021E-2</v>
      </c>
      <c r="N210" s="58">
        <f t="shared" si="23"/>
        <v>6.4824989999999971E-2</v>
      </c>
      <c r="O210" s="58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4.5">
      <c r="A211" s="43">
        <v>41030</v>
      </c>
      <c r="B211" s="36">
        <v>0.57761969999999996</v>
      </c>
      <c r="C211" s="69"/>
      <c r="D211" s="36">
        <v>0.64168243999999997</v>
      </c>
      <c r="E211" s="36">
        <v>0.62390681999999997</v>
      </c>
      <c r="F211" s="36">
        <v>0.55324894000000002</v>
      </c>
      <c r="G211" s="69"/>
      <c r="H211" s="36">
        <v>0.50035165999999998</v>
      </c>
      <c r="I211" s="36">
        <v>0.64901723</v>
      </c>
      <c r="J211" s="42"/>
      <c r="K211" s="57">
        <v>0.41499999999999998</v>
      </c>
      <c r="L211" s="58"/>
      <c r="M211" s="58">
        <f t="shared" si="22"/>
        <v>8.8433499999999943E-2</v>
      </c>
      <c r="N211" s="58">
        <f t="shared" si="23"/>
        <v>7.0657879999999951E-2</v>
      </c>
      <c r="O211" s="58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4.5">
      <c r="A212" s="43">
        <v>41061</v>
      </c>
      <c r="B212" s="36">
        <v>0.57545164000000004</v>
      </c>
      <c r="C212" s="69"/>
      <c r="D212" s="36">
        <v>0.63287439999999995</v>
      </c>
      <c r="E212" s="36">
        <v>0.62221353000000001</v>
      </c>
      <c r="F212" s="36">
        <v>0.55552318000000001</v>
      </c>
      <c r="G212" s="69"/>
      <c r="H212" s="36">
        <v>0.48634093</v>
      </c>
      <c r="I212" s="36">
        <v>0.65800384000000001</v>
      </c>
      <c r="J212" s="42"/>
      <c r="K212" s="57">
        <v>0.41399999999999998</v>
      </c>
      <c r="L212" s="58"/>
      <c r="M212" s="58">
        <f t="shared" si="22"/>
        <v>7.7351219999999943E-2</v>
      </c>
      <c r="N212" s="58">
        <f t="shared" si="23"/>
        <v>6.6690350000000009E-2</v>
      </c>
      <c r="O212" s="58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4.5">
      <c r="A213" s="43">
        <v>41091</v>
      </c>
      <c r="B213" s="36">
        <v>0.57960719000000005</v>
      </c>
      <c r="C213" s="69"/>
      <c r="D213" s="36">
        <v>0.63180365999999999</v>
      </c>
      <c r="E213" s="36">
        <v>0.6181875</v>
      </c>
      <c r="F213" s="36">
        <v>0.56019722999999999</v>
      </c>
      <c r="G213" s="69"/>
      <c r="H213" s="36">
        <v>0.49554399999999998</v>
      </c>
      <c r="I213" s="36">
        <v>0.65761544999999999</v>
      </c>
      <c r="J213" s="42"/>
      <c r="K213" s="57">
        <v>0.41499999999999998</v>
      </c>
      <c r="L213" s="58"/>
      <c r="M213" s="58">
        <f t="shared" si="22"/>
        <v>7.1606429999999999E-2</v>
      </c>
      <c r="N213" s="58">
        <f t="shared" si="23"/>
        <v>5.799027000000001E-2</v>
      </c>
      <c r="O213" s="58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4.5">
      <c r="A214" s="43">
        <v>41122</v>
      </c>
      <c r="B214" s="36">
        <v>0.57432757999999995</v>
      </c>
      <c r="C214" s="69"/>
      <c r="D214" s="36">
        <v>0.63214336999999998</v>
      </c>
      <c r="E214" s="36">
        <v>0.61761180000000004</v>
      </c>
      <c r="F214" s="36">
        <v>0.55493806999999995</v>
      </c>
      <c r="G214" s="69"/>
      <c r="H214" s="36">
        <v>0.49040327</v>
      </c>
      <c r="I214" s="36">
        <v>0.65237358999999995</v>
      </c>
      <c r="J214" s="42"/>
      <c r="K214" s="57">
        <v>0.41600000000000004</v>
      </c>
      <c r="L214" s="58"/>
      <c r="M214" s="58">
        <f t="shared" si="22"/>
        <v>7.7205300000000032E-2</v>
      </c>
      <c r="N214" s="58">
        <f t="shared" si="23"/>
        <v>6.2673730000000094E-2</v>
      </c>
      <c r="O214" s="58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4.5">
      <c r="A215" s="43">
        <v>41153</v>
      </c>
      <c r="B215" s="36">
        <v>0.57510883000000002</v>
      </c>
      <c r="C215" s="69"/>
      <c r="D215" s="36">
        <v>0.63368027999999998</v>
      </c>
      <c r="E215" s="36">
        <v>0.62681982999999997</v>
      </c>
      <c r="F215" s="36">
        <v>0.55270269000000005</v>
      </c>
      <c r="G215" s="69"/>
      <c r="H215" s="36">
        <v>0.49482933000000001</v>
      </c>
      <c r="I215" s="36">
        <v>0.6499701</v>
      </c>
      <c r="J215" s="42"/>
      <c r="K215" s="57">
        <v>0.41299999999999998</v>
      </c>
      <c r="L215" s="58"/>
      <c r="M215" s="58">
        <f t="shared" si="22"/>
        <v>8.0977589999999933E-2</v>
      </c>
      <c r="N215" s="58">
        <f t="shared" si="23"/>
        <v>7.4117139999999915E-2</v>
      </c>
      <c r="O215" s="58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4.5">
      <c r="A216" s="43">
        <v>41183</v>
      </c>
      <c r="B216" s="36">
        <v>0.56963430000000004</v>
      </c>
      <c r="C216" s="69"/>
      <c r="D216" s="36">
        <v>0.63284503999999997</v>
      </c>
      <c r="E216" s="36">
        <v>0.60477608000000005</v>
      </c>
      <c r="F216" s="36">
        <v>0.54904370999999996</v>
      </c>
      <c r="G216" s="69"/>
      <c r="H216" s="36">
        <v>0.48047689999999998</v>
      </c>
      <c r="I216" s="36">
        <v>0.65266928000000002</v>
      </c>
      <c r="J216" s="42"/>
      <c r="K216" s="57">
        <v>0.41200000000000003</v>
      </c>
      <c r="L216" s="58"/>
      <c r="M216" s="58">
        <f t="shared" si="22"/>
        <v>8.3801330000000007E-2</v>
      </c>
      <c r="N216" s="58">
        <f t="shared" si="23"/>
        <v>5.5732370000000087E-2</v>
      </c>
      <c r="O216" s="58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4.5">
      <c r="A217" s="43">
        <v>41214</v>
      </c>
      <c r="B217" s="36">
        <v>0.57423208999999997</v>
      </c>
      <c r="C217" s="69"/>
      <c r="D217" s="36">
        <v>0.63431987999999995</v>
      </c>
      <c r="E217" s="36">
        <v>0.62159825999999996</v>
      </c>
      <c r="F217" s="36">
        <v>0.55150589999999999</v>
      </c>
      <c r="G217" s="69"/>
      <c r="H217" s="36">
        <v>0.48816098000000002</v>
      </c>
      <c r="I217" s="36">
        <v>0.65481871000000003</v>
      </c>
      <c r="J217" s="42"/>
      <c r="K217" s="57">
        <v>0.41299999999999998</v>
      </c>
      <c r="L217" s="58"/>
      <c r="M217" s="58">
        <f t="shared" si="22"/>
        <v>8.2813979999999954E-2</v>
      </c>
      <c r="N217" s="58">
        <f t="shared" si="23"/>
        <v>7.0092359999999965E-2</v>
      </c>
      <c r="O217" s="58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4.5">
      <c r="A218" s="43">
        <v>41244</v>
      </c>
      <c r="B218" s="36">
        <v>0.56991753999999994</v>
      </c>
      <c r="C218" s="69"/>
      <c r="D218" s="36">
        <v>0.64101176999999998</v>
      </c>
      <c r="E218" s="36">
        <v>0.61025010999999996</v>
      </c>
      <c r="F218" s="36">
        <v>0.55178653</v>
      </c>
      <c r="G218" s="69"/>
      <c r="H218" s="36">
        <v>0.48606749999999999</v>
      </c>
      <c r="I218" s="36">
        <v>0.64942319999999998</v>
      </c>
      <c r="J218" s="42"/>
      <c r="K218" s="57">
        <v>0.41299999999999998</v>
      </c>
      <c r="L218" s="58"/>
      <c r="M218" s="58">
        <f t="shared" si="22"/>
        <v>8.9225239999999983E-2</v>
      </c>
      <c r="N218" s="58">
        <f t="shared" si="23"/>
        <v>5.8463579999999959E-2</v>
      </c>
      <c r="O218" s="58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4.5">
      <c r="A219" s="43">
        <v>41275</v>
      </c>
      <c r="B219" s="36">
        <v>0.57364473999999999</v>
      </c>
      <c r="C219" s="69"/>
      <c r="D219" s="36">
        <v>0.63756566999999997</v>
      </c>
      <c r="E219" s="36">
        <v>0.61462552000000004</v>
      </c>
      <c r="F219" s="36">
        <v>0.55435435</v>
      </c>
      <c r="G219" s="69"/>
      <c r="H219" s="36">
        <v>0.48821265000000003</v>
      </c>
      <c r="I219" s="36">
        <v>0.65382752</v>
      </c>
      <c r="J219" s="42"/>
      <c r="K219" s="57">
        <v>0.41399999999999998</v>
      </c>
      <c r="L219" s="58"/>
      <c r="M219" s="58">
        <f t="shared" si="22"/>
        <v>8.3211319999999978E-2</v>
      </c>
      <c r="N219" s="58">
        <f t="shared" si="23"/>
        <v>6.0271170000000041E-2</v>
      </c>
      <c r="O219" s="58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4.5">
      <c r="A220" s="43">
        <v>41306</v>
      </c>
      <c r="B220" s="36">
        <v>0.57013853000000003</v>
      </c>
      <c r="C220" s="69"/>
      <c r="D220" s="36">
        <v>0.63343711999999996</v>
      </c>
      <c r="E220" s="36">
        <v>0.61932346999999999</v>
      </c>
      <c r="F220" s="36">
        <v>0.54787474999999997</v>
      </c>
      <c r="G220" s="69"/>
      <c r="H220" s="36">
        <v>0.48604304999999998</v>
      </c>
      <c r="I220" s="36">
        <v>0.64810416000000004</v>
      </c>
      <c r="J220" s="42"/>
      <c r="K220" s="57">
        <v>0.41399999999999998</v>
      </c>
      <c r="L220" s="58"/>
      <c r="M220" s="58">
        <f t="shared" si="22"/>
        <v>8.5562369999999999E-2</v>
      </c>
      <c r="N220" s="58">
        <f t="shared" si="23"/>
        <v>7.1448720000000021E-2</v>
      </c>
      <c r="O220" s="58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4.5">
      <c r="A221" s="43">
        <v>41334</v>
      </c>
      <c r="B221" s="36">
        <v>0.56716893000000002</v>
      </c>
      <c r="C221" s="69"/>
      <c r="D221" s="36">
        <v>0.62406337000000001</v>
      </c>
      <c r="E221" s="36">
        <v>0.61172247999999996</v>
      </c>
      <c r="F221" s="36">
        <v>0.55160317000000003</v>
      </c>
      <c r="G221" s="69"/>
      <c r="H221" s="36">
        <v>0.48515206999999999</v>
      </c>
      <c r="I221" s="36">
        <v>0.64319419</v>
      </c>
      <c r="J221" s="42"/>
      <c r="K221" s="57">
        <v>0.41499999999999998</v>
      </c>
      <c r="L221" s="58"/>
      <c r="M221" s="58">
        <f t="shared" si="22"/>
        <v>7.2460199999999975E-2</v>
      </c>
      <c r="N221" s="58">
        <f t="shared" si="23"/>
        <v>6.0119309999999926E-2</v>
      </c>
      <c r="O221" s="58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4.5">
      <c r="A222" s="43">
        <v>41365</v>
      </c>
      <c r="B222" s="36">
        <v>0.57018731</v>
      </c>
      <c r="C222" s="69"/>
      <c r="D222" s="36">
        <v>0.63933976000000003</v>
      </c>
      <c r="E222" s="36">
        <v>0.60217158000000004</v>
      </c>
      <c r="F222" s="36">
        <v>0.55450816999999997</v>
      </c>
      <c r="G222" s="69"/>
      <c r="H222" s="36">
        <v>0.48823705000000001</v>
      </c>
      <c r="I222" s="36">
        <v>0.64546762999999996</v>
      </c>
      <c r="J222" s="42"/>
      <c r="K222" s="57">
        <v>0.41399999999999998</v>
      </c>
      <c r="L222" s="58"/>
      <c r="M222" s="58">
        <f t="shared" si="22"/>
        <v>8.4831590000000068E-2</v>
      </c>
      <c r="N222" s="58">
        <f t="shared" si="23"/>
        <v>4.7663410000000073E-2</v>
      </c>
      <c r="O222" s="58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4.5">
      <c r="A223" s="43">
        <v>41395</v>
      </c>
      <c r="B223" s="36">
        <v>0.56979672000000003</v>
      </c>
      <c r="C223" s="69"/>
      <c r="D223" s="36">
        <v>0.63112078999999999</v>
      </c>
      <c r="E223" s="36">
        <v>0.59931643999999995</v>
      </c>
      <c r="F223" s="36">
        <v>0.55231021000000002</v>
      </c>
      <c r="G223" s="69"/>
      <c r="H223" s="36">
        <v>0.48909091999999998</v>
      </c>
      <c r="I223" s="36">
        <v>0.64457299999999995</v>
      </c>
      <c r="J223" s="42"/>
      <c r="K223" s="57">
        <v>0.41399999999999998</v>
      </c>
      <c r="L223" s="58"/>
      <c r="M223" s="58">
        <f t="shared" si="22"/>
        <v>7.8810579999999963E-2</v>
      </c>
      <c r="N223" s="58">
        <f t="shared" si="23"/>
        <v>4.7006229999999927E-2</v>
      </c>
      <c r="O223" s="58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4.5">
      <c r="A224" s="43">
        <v>41426</v>
      </c>
      <c r="B224" s="36">
        <v>0.56859004000000002</v>
      </c>
      <c r="C224" s="69"/>
      <c r="D224" s="36">
        <v>0.63315425000000003</v>
      </c>
      <c r="E224" s="36">
        <v>0.60623417000000002</v>
      </c>
      <c r="F224" s="36">
        <v>0.54895046999999997</v>
      </c>
      <c r="G224" s="69"/>
      <c r="H224" s="36">
        <v>0.48868144000000002</v>
      </c>
      <c r="I224" s="36">
        <v>0.64359189000000006</v>
      </c>
      <c r="J224" s="42"/>
      <c r="K224" s="57">
        <v>0.41399999999999998</v>
      </c>
      <c r="L224" s="58"/>
      <c r="M224" s="58">
        <f t="shared" si="22"/>
        <v>8.4203780000000061E-2</v>
      </c>
      <c r="N224" s="58">
        <f t="shared" si="23"/>
        <v>5.7283700000000048E-2</v>
      </c>
      <c r="O224" s="58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4.5">
      <c r="A225" s="43">
        <v>41456</v>
      </c>
      <c r="B225" s="36">
        <v>0.56983486000000005</v>
      </c>
      <c r="C225" s="69"/>
      <c r="D225" s="36">
        <v>0.63567220000000002</v>
      </c>
      <c r="E225" s="36">
        <v>0.59751385999999995</v>
      </c>
      <c r="F225" s="36">
        <v>0.54921383000000001</v>
      </c>
      <c r="G225" s="69"/>
      <c r="H225" s="36">
        <v>0.48652446999999999</v>
      </c>
      <c r="I225" s="36">
        <v>0.64741978</v>
      </c>
      <c r="J225" s="42"/>
      <c r="K225" s="57">
        <v>0.41299999999999998</v>
      </c>
      <c r="L225" s="58"/>
      <c r="M225" s="58">
        <f t="shared" si="22"/>
        <v>8.6458370000000007E-2</v>
      </c>
      <c r="N225" s="58">
        <f t="shared" si="23"/>
        <v>4.8300029999999938E-2</v>
      </c>
      <c r="O225" s="58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4.5">
      <c r="A226" s="43">
        <v>41487</v>
      </c>
      <c r="B226" s="36">
        <v>0.57031516999999998</v>
      </c>
      <c r="C226" s="69"/>
      <c r="D226" s="36">
        <v>0.63203213000000003</v>
      </c>
      <c r="E226" s="36">
        <v>0.60133007000000005</v>
      </c>
      <c r="F226" s="36">
        <v>0.55488420999999999</v>
      </c>
      <c r="G226" s="69"/>
      <c r="H226" s="36">
        <v>0.49179856999999999</v>
      </c>
      <c r="I226" s="36">
        <v>0.64438381</v>
      </c>
      <c r="J226" s="42"/>
      <c r="K226" s="57">
        <v>0.41299999999999998</v>
      </c>
      <c r="L226" s="58"/>
      <c r="M226" s="58">
        <f t="shared" si="22"/>
        <v>7.7147920000000036E-2</v>
      </c>
      <c r="N226" s="58">
        <f t="shared" si="23"/>
        <v>4.6445860000000061E-2</v>
      </c>
      <c r="O226" s="58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4.5">
      <c r="A227" s="43">
        <v>41518</v>
      </c>
      <c r="B227" s="36">
        <v>0.56816867000000004</v>
      </c>
      <c r="C227" s="69"/>
      <c r="D227" s="36">
        <v>0.63743519999999998</v>
      </c>
      <c r="E227" s="36">
        <v>0.59672902999999999</v>
      </c>
      <c r="F227" s="36">
        <v>0.54972078000000002</v>
      </c>
      <c r="G227" s="69"/>
      <c r="H227" s="36">
        <v>0.49033531000000002</v>
      </c>
      <c r="I227" s="36">
        <v>0.64089470999999998</v>
      </c>
      <c r="J227" s="42"/>
      <c r="K227" s="57">
        <v>0.41299999999999998</v>
      </c>
      <c r="L227" s="58"/>
      <c r="M227" s="58">
        <f t="shared" si="22"/>
        <v>8.771441999999996E-2</v>
      </c>
      <c r="N227" s="58">
        <f t="shared" si="23"/>
        <v>4.7008249999999974E-2</v>
      </c>
      <c r="O227" s="58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4.5">
      <c r="A228" s="43">
        <v>41548</v>
      </c>
      <c r="B228" s="36">
        <v>0.56968512999999998</v>
      </c>
      <c r="C228" s="69"/>
      <c r="D228" s="36">
        <v>0.63664779999999999</v>
      </c>
      <c r="E228" s="36">
        <v>0.60574616999999997</v>
      </c>
      <c r="F228" s="36">
        <v>0.55119344999999997</v>
      </c>
      <c r="G228" s="69"/>
      <c r="H228" s="36">
        <v>0.48989964000000003</v>
      </c>
      <c r="I228" s="36">
        <v>0.64497351000000003</v>
      </c>
      <c r="J228" s="42"/>
      <c r="K228" s="57">
        <v>0.41700000000000004</v>
      </c>
      <c r="L228" s="58"/>
      <c r="M228" s="58">
        <f t="shared" si="22"/>
        <v>8.5454350000000012E-2</v>
      </c>
      <c r="N228" s="58">
        <f t="shared" si="23"/>
        <v>5.4552719999999999E-2</v>
      </c>
      <c r="O228" s="58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4.5">
      <c r="A229" s="43">
        <v>41579</v>
      </c>
      <c r="B229" s="36">
        <v>0.56355588999999995</v>
      </c>
      <c r="C229" s="69"/>
      <c r="D229" s="36">
        <v>0.61910746999999999</v>
      </c>
      <c r="E229" s="36">
        <v>0.59622107999999996</v>
      </c>
      <c r="F229" s="36">
        <v>0.54737396999999999</v>
      </c>
      <c r="G229" s="69"/>
      <c r="H229" s="36">
        <v>0.48223324000000001</v>
      </c>
      <c r="I229" s="36">
        <v>0.63983290999999998</v>
      </c>
      <c r="J229" s="42"/>
      <c r="K229" s="57">
        <v>0.41399999999999998</v>
      </c>
      <c r="L229" s="58"/>
      <c r="M229" s="58">
        <f t="shared" si="22"/>
        <v>7.1733500000000006E-2</v>
      </c>
      <c r="N229" s="58">
        <f t="shared" si="23"/>
        <v>4.8847109999999971E-2</v>
      </c>
      <c r="O229" s="58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4.5">
      <c r="A230" s="43">
        <v>41609</v>
      </c>
      <c r="B230" s="36">
        <v>0.56761154000000003</v>
      </c>
      <c r="C230" s="69"/>
      <c r="D230" s="36">
        <v>0.63634020000000002</v>
      </c>
      <c r="E230" s="36">
        <v>0.60561414999999996</v>
      </c>
      <c r="F230" s="36">
        <v>0.55145957999999995</v>
      </c>
      <c r="G230" s="69"/>
      <c r="H230" s="36">
        <v>0.48865763000000001</v>
      </c>
      <c r="I230" s="36">
        <v>0.64327097</v>
      </c>
      <c r="J230" s="42"/>
      <c r="K230" s="57">
        <v>0.41299999999999998</v>
      </c>
      <c r="L230" s="58"/>
      <c r="M230" s="58">
        <f t="shared" si="22"/>
        <v>8.4880620000000073E-2</v>
      </c>
      <c r="N230" s="58">
        <f t="shared" si="23"/>
        <v>5.4154570000000013E-2</v>
      </c>
      <c r="O230" s="58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4.5">
      <c r="A231" s="43">
        <v>41640</v>
      </c>
      <c r="B231" s="36">
        <v>0.56501568000000002</v>
      </c>
      <c r="C231" s="69"/>
      <c r="D231" s="36">
        <v>0.63477819000000002</v>
      </c>
      <c r="E231" s="36">
        <v>0.60263712999999997</v>
      </c>
      <c r="F231" s="36">
        <v>0.54705245000000002</v>
      </c>
      <c r="G231" s="69"/>
      <c r="H231" s="36">
        <v>0.48295006000000001</v>
      </c>
      <c r="I231" s="36">
        <v>0.64226872999999995</v>
      </c>
      <c r="J231" s="42"/>
      <c r="K231" s="57">
        <v>0.41200000000000003</v>
      </c>
      <c r="L231" s="58"/>
      <c r="M231" s="58">
        <f t="shared" si="22"/>
        <v>8.7725739999999996E-2</v>
      </c>
      <c r="N231" s="58">
        <f t="shared" si="23"/>
        <v>5.5584679999999942E-2</v>
      </c>
      <c r="O231" s="58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4.5">
      <c r="A232" s="43">
        <v>41671</v>
      </c>
      <c r="B232" s="36">
        <v>0.56775136000000004</v>
      </c>
      <c r="C232" s="69"/>
      <c r="D232" s="36">
        <v>0.63318848000000005</v>
      </c>
      <c r="E232" s="36">
        <v>0.59423040999999999</v>
      </c>
      <c r="F232" s="36">
        <v>0.55146662999999996</v>
      </c>
      <c r="G232" s="69"/>
      <c r="H232" s="36">
        <v>0.48830515000000002</v>
      </c>
      <c r="I232" s="36">
        <v>0.64155499000000005</v>
      </c>
      <c r="J232" s="42"/>
      <c r="K232" s="57">
        <v>0.41299999999999998</v>
      </c>
      <c r="L232" s="58"/>
      <c r="M232" s="58">
        <f t="shared" si="22"/>
        <v>8.1721850000000096E-2</v>
      </c>
      <c r="N232" s="58">
        <f t="shared" si="23"/>
        <v>4.2763780000000029E-2</v>
      </c>
      <c r="O232" s="58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4.5">
      <c r="A233" s="43">
        <v>41699</v>
      </c>
      <c r="B233" s="36">
        <v>0.56260343000000002</v>
      </c>
      <c r="C233" s="69"/>
      <c r="D233" s="36">
        <v>0.62316170999999998</v>
      </c>
      <c r="E233" s="36">
        <v>0.60491245000000005</v>
      </c>
      <c r="F233" s="36">
        <v>0.54620798000000004</v>
      </c>
      <c r="G233" s="69"/>
      <c r="H233" s="36">
        <v>0.48136432000000001</v>
      </c>
      <c r="I233" s="36">
        <v>0.63866498999999999</v>
      </c>
      <c r="J233" s="42"/>
      <c r="K233" s="57">
        <v>0.41100000000000003</v>
      </c>
      <c r="L233" s="58"/>
      <c r="M233" s="58">
        <f t="shared" si="22"/>
        <v>7.6953729999999942E-2</v>
      </c>
      <c r="N233" s="58">
        <f t="shared" si="23"/>
        <v>5.8704470000000009E-2</v>
      </c>
      <c r="O233" s="58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4.5">
      <c r="A234" s="43">
        <v>41730</v>
      </c>
      <c r="B234" s="36">
        <v>0.56871397000000001</v>
      </c>
      <c r="C234" s="69"/>
      <c r="D234" s="36">
        <v>0.62892766</v>
      </c>
      <c r="E234" s="36">
        <v>0.59857994999999997</v>
      </c>
      <c r="F234" s="36">
        <v>0.55067772999999998</v>
      </c>
      <c r="G234" s="69"/>
      <c r="H234" s="36">
        <v>0.48493313999999998</v>
      </c>
      <c r="I234" s="36">
        <v>0.64653762999999997</v>
      </c>
      <c r="J234" s="42"/>
      <c r="K234" s="57">
        <v>0.41100000000000003</v>
      </c>
      <c r="L234" s="58"/>
      <c r="M234" s="58">
        <f t="shared" si="22"/>
        <v>7.8249930000000023E-2</v>
      </c>
      <c r="N234" s="58">
        <f t="shared" si="23"/>
        <v>4.7902219999999995E-2</v>
      </c>
      <c r="O234" s="58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4.5">
      <c r="A235" s="43">
        <v>41760</v>
      </c>
      <c r="B235" s="36">
        <v>0.56430605</v>
      </c>
      <c r="C235" s="69"/>
      <c r="D235" s="36">
        <v>0.61990772000000005</v>
      </c>
      <c r="E235" s="36">
        <v>0.59421690999999999</v>
      </c>
      <c r="F235" s="36">
        <v>0.54660702999999999</v>
      </c>
      <c r="G235" s="69"/>
      <c r="H235" s="36">
        <v>0.48051688999999997</v>
      </c>
      <c r="I235" s="36">
        <v>0.64229970000000003</v>
      </c>
      <c r="J235" s="42"/>
      <c r="K235" s="57">
        <v>0.41100000000000003</v>
      </c>
      <c r="L235" s="58"/>
      <c r="M235" s="58">
        <f t="shared" si="22"/>
        <v>7.3300690000000057E-2</v>
      </c>
      <c r="N235" s="58">
        <f t="shared" si="23"/>
        <v>4.7609879999999993E-2</v>
      </c>
      <c r="O235" s="58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4.5">
      <c r="A236" s="43">
        <v>41791</v>
      </c>
      <c r="B236" s="36">
        <v>0.56660917</v>
      </c>
      <c r="C236" s="69"/>
      <c r="D236" s="36">
        <v>0.62630317000000002</v>
      </c>
      <c r="E236" s="36">
        <v>0.59658356999999995</v>
      </c>
      <c r="F236" s="36">
        <v>0.54892858</v>
      </c>
      <c r="G236" s="69"/>
      <c r="H236" s="36">
        <v>0.48353542999999999</v>
      </c>
      <c r="I236" s="36">
        <v>0.64417895999999997</v>
      </c>
      <c r="J236" s="42"/>
      <c r="K236" s="57">
        <v>0.41</v>
      </c>
      <c r="L236" s="58"/>
      <c r="M236" s="58">
        <f t="shared" si="22"/>
        <v>7.7374590000000021E-2</v>
      </c>
      <c r="N236" s="58">
        <f t="shared" si="23"/>
        <v>4.7654989999999953E-2</v>
      </c>
      <c r="O236" s="58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4.5">
      <c r="A237" s="43">
        <v>41821</v>
      </c>
      <c r="B237" s="36">
        <v>0.56435400000000002</v>
      </c>
      <c r="C237" s="69"/>
      <c r="D237" s="36">
        <v>0.62156131000000003</v>
      </c>
      <c r="E237" s="36">
        <v>0.59812991999999998</v>
      </c>
      <c r="F237" s="36">
        <v>0.54433575999999995</v>
      </c>
      <c r="G237" s="69"/>
      <c r="H237" s="36">
        <v>0.47991335000000002</v>
      </c>
      <c r="I237" s="36">
        <v>0.64376279999999997</v>
      </c>
      <c r="J237" s="42"/>
      <c r="K237" s="57">
        <v>0.41</v>
      </c>
      <c r="L237" s="58"/>
      <c r="M237" s="58">
        <f t="shared" si="22"/>
        <v>7.7225550000000087E-2</v>
      </c>
      <c r="N237" s="58">
        <f t="shared" si="23"/>
        <v>5.3794160000000035E-2</v>
      </c>
      <c r="O237" s="58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4.5">
      <c r="A238" s="43">
        <v>41852</v>
      </c>
      <c r="B238" s="36">
        <v>0.56167078999999998</v>
      </c>
      <c r="C238" s="69"/>
      <c r="D238" s="36">
        <v>0.61658979999999997</v>
      </c>
      <c r="E238" s="36">
        <v>0.58103448000000002</v>
      </c>
      <c r="F238" s="36">
        <v>0.54827884000000005</v>
      </c>
      <c r="G238" s="69"/>
      <c r="H238" s="36">
        <v>0.47449656000000001</v>
      </c>
      <c r="I238" s="36">
        <v>0.64305962999999999</v>
      </c>
      <c r="J238" s="42"/>
      <c r="K238" s="57">
        <v>0.41</v>
      </c>
      <c r="L238" s="58"/>
      <c r="M238" s="58">
        <f t="shared" si="22"/>
        <v>6.8310959999999921E-2</v>
      </c>
      <c r="N238" s="58">
        <f t="shared" si="23"/>
        <v>3.2755639999999975E-2</v>
      </c>
      <c r="O238" s="58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4.5">
      <c r="A239" s="43">
        <v>41883</v>
      </c>
      <c r="B239" s="36">
        <v>0.56029490000000004</v>
      </c>
      <c r="C239" s="69"/>
      <c r="D239" s="36">
        <v>0.61327564999999995</v>
      </c>
      <c r="E239" s="36">
        <v>0.58519845999999998</v>
      </c>
      <c r="F239" s="36">
        <v>0.54836331999999999</v>
      </c>
      <c r="G239" s="69"/>
      <c r="H239" s="36">
        <v>0.47176822000000002</v>
      </c>
      <c r="I239" s="36">
        <v>0.64334064999999996</v>
      </c>
      <c r="J239" s="42"/>
      <c r="K239" s="57">
        <v>0.40899999999999997</v>
      </c>
      <c r="L239" s="58"/>
      <c r="M239" s="58">
        <f t="shared" si="22"/>
        <v>6.4912329999999963E-2</v>
      </c>
      <c r="N239" s="58">
        <f t="shared" si="23"/>
        <v>3.6835139999999988E-2</v>
      </c>
      <c r="O239" s="58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4.5">
      <c r="A240" s="43">
        <v>41913</v>
      </c>
      <c r="B240" s="36">
        <v>0.56453116999999997</v>
      </c>
      <c r="C240" s="69"/>
      <c r="D240" s="36">
        <v>0.61243285000000003</v>
      </c>
      <c r="E240" s="36">
        <v>0.59698202</v>
      </c>
      <c r="F240" s="36">
        <v>0.54713078000000004</v>
      </c>
      <c r="G240" s="69"/>
      <c r="H240" s="36">
        <v>0.48507008000000001</v>
      </c>
      <c r="I240" s="36">
        <v>0.63944519</v>
      </c>
      <c r="J240" s="42"/>
      <c r="K240" s="57">
        <v>0.40700000000000003</v>
      </c>
      <c r="L240" s="58"/>
      <c r="M240" s="58">
        <f t="shared" si="22"/>
        <v>6.530206999999999E-2</v>
      </c>
      <c r="N240" s="58">
        <f t="shared" si="23"/>
        <v>4.9851239999999963E-2</v>
      </c>
      <c r="O240" s="58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4.5">
      <c r="A241" s="43">
        <v>41944</v>
      </c>
      <c r="B241" s="36">
        <v>0.56401365000000003</v>
      </c>
      <c r="C241" s="69"/>
      <c r="D241" s="36">
        <v>0.62080409000000003</v>
      </c>
      <c r="E241" s="36">
        <v>0.59002867000000003</v>
      </c>
      <c r="F241" s="36">
        <v>0.54924971</v>
      </c>
      <c r="G241" s="69"/>
      <c r="H241" s="36">
        <v>0.47565214</v>
      </c>
      <c r="I241" s="36">
        <v>0.64768479999999995</v>
      </c>
      <c r="J241" s="42"/>
      <c r="K241" s="57">
        <v>0.40799999999999997</v>
      </c>
      <c r="L241" s="58"/>
      <c r="M241" s="58">
        <f t="shared" si="22"/>
        <v>7.1554380000000029E-2</v>
      </c>
      <c r="N241" s="58">
        <f t="shared" si="23"/>
        <v>4.0778960000000031E-2</v>
      </c>
      <c r="O241" s="58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4.5">
      <c r="A242" s="43">
        <v>41974</v>
      </c>
      <c r="B242" s="36">
        <v>0.55757159999999995</v>
      </c>
      <c r="C242" s="69"/>
      <c r="D242" s="36">
        <v>0.60948630999999998</v>
      </c>
      <c r="E242" s="36">
        <v>0.5792389</v>
      </c>
      <c r="F242" s="36">
        <v>0.54492454000000001</v>
      </c>
      <c r="G242" s="69"/>
      <c r="H242" s="36">
        <v>0.47381967000000003</v>
      </c>
      <c r="I242" s="36">
        <v>0.63766966999999997</v>
      </c>
      <c r="J242" s="42"/>
      <c r="K242" s="57">
        <v>0.40700000000000003</v>
      </c>
      <c r="L242" s="58"/>
      <c r="M242" s="58">
        <f t="shared" si="22"/>
        <v>6.4561769999999963E-2</v>
      </c>
      <c r="N242" s="58">
        <f t="shared" si="23"/>
        <v>3.4314359999999988E-2</v>
      </c>
      <c r="O242" s="58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4.5">
      <c r="A243" s="43">
        <v>42005</v>
      </c>
      <c r="B243" s="36">
        <v>0.55456163000000003</v>
      </c>
      <c r="C243" s="69"/>
      <c r="D243" s="36">
        <v>0.61197323000000003</v>
      </c>
      <c r="E243" s="36">
        <v>0.58401391000000002</v>
      </c>
      <c r="F243" s="36">
        <v>0.54242056999999999</v>
      </c>
      <c r="G243" s="69"/>
      <c r="H243" s="36">
        <v>0.4706185</v>
      </c>
      <c r="I243" s="36">
        <v>0.63315096000000004</v>
      </c>
      <c r="J243" s="42"/>
      <c r="K243" s="57">
        <v>0.40700000000000003</v>
      </c>
      <c r="L243" s="58"/>
      <c r="M243" s="58">
        <f t="shared" si="22"/>
        <v>6.9552660000000044E-2</v>
      </c>
      <c r="N243" s="58">
        <f t="shared" si="23"/>
        <v>4.1593340000000034E-2</v>
      </c>
      <c r="O243" s="58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4.5">
      <c r="A244" s="43">
        <v>42036</v>
      </c>
      <c r="B244" s="36">
        <v>0.55556326</v>
      </c>
      <c r="C244" s="69"/>
      <c r="D244" s="36">
        <v>0.61267607000000002</v>
      </c>
      <c r="E244" s="36">
        <v>0.58425576000000001</v>
      </c>
      <c r="F244" s="36">
        <v>0.54135076000000004</v>
      </c>
      <c r="G244" s="69"/>
      <c r="H244" s="36">
        <v>0.47215548000000002</v>
      </c>
      <c r="I244" s="36">
        <v>0.63362852000000003</v>
      </c>
      <c r="J244" s="42"/>
      <c r="K244" s="57">
        <v>0.40799999999999997</v>
      </c>
      <c r="L244" s="58"/>
      <c r="M244" s="58">
        <f t="shared" si="22"/>
        <v>7.1325309999999975E-2</v>
      </c>
      <c r="N244" s="58">
        <f t="shared" si="23"/>
        <v>4.2904999999999971E-2</v>
      </c>
      <c r="O244" s="58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4.5">
      <c r="A245" s="43">
        <v>42064</v>
      </c>
      <c r="B245" s="36">
        <v>0.55538980000000004</v>
      </c>
      <c r="C245" s="69"/>
      <c r="D245" s="36">
        <v>0.61311022000000004</v>
      </c>
      <c r="E245" s="36">
        <v>0.57745891999999999</v>
      </c>
      <c r="F245" s="36">
        <v>0.54305532000000001</v>
      </c>
      <c r="G245" s="69"/>
      <c r="H245" s="36">
        <v>0.46754884000000002</v>
      </c>
      <c r="I245" s="36">
        <v>0.63743596000000002</v>
      </c>
      <c r="J245" s="42"/>
      <c r="K245" s="57">
        <v>0.40799999999999997</v>
      </c>
      <c r="L245" s="58"/>
      <c r="M245" s="58">
        <f t="shared" si="22"/>
        <v>7.0054900000000031E-2</v>
      </c>
      <c r="N245" s="58">
        <f t="shared" si="23"/>
        <v>3.4403599999999979E-2</v>
      </c>
      <c r="O245" s="58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4.5">
      <c r="A246" s="43">
        <v>42095</v>
      </c>
      <c r="B246" s="36">
        <v>0.56076786000000001</v>
      </c>
      <c r="C246" s="69"/>
      <c r="D246" s="36">
        <v>0.61686169000000002</v>
      </c>
      <c r="E246" s="36">
        <v>0.58517370000000002</v>
      </c>
      <c r="F246" s="36">
        <v>0.54229457000000003</v>
      </c>
      <c r="G246" s="69"/>
      <c r="H246" s="36">
        <v>0.47504543999999999</v>
      </c>
      <c r="I246" s="36">
        <v>0.64032051999999995</v>
      </c>
      <c r="J246" s="42"/>
      <c r="K246" s="57">
        <v>0.40700000000000003</v>
      </c>
      <c r="L246" s="58"/>
      <c r="M246" s="58">
        <f t="shared" si="22"/>
        <v>7.4567119999999987E-2</v>
      </c>
      <c r="N246" s="58">
        <f t="shared" si="23"/>
        <v>4.2879129999999988E-2</v>
      </c>
      <c r="O246" s="58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4.5">
      <c r="A247" s="43">
        <v>42125</v>
      </c>
      <c r="B247" s="36">
        <v>0.55214319999999995</v>
      </c>
      <c r="C247" s="69"/>
      <c r="D247" s="36">
        <v>0.60765473000000003</v>
      </c>
      <c r="E247" s="36">
        <v>0.56937444000000004</v>
      </c>
      <c r="F247" s="36">
        <v>0.53816282000000004</v>
      </c>
      <c r="G247" s="69"/>
      <c r="H247" s="36">
        <v>0.46891006000000002</v>
      </c>
      <c r="I247" s="36">
        <v>0.62904484999999999</v>
      </c>
      <c r="J247" s="42"/>
      <c r="K247" s="57">
        <v>0.40600000000000003</v>
      </c>
      <c r="L247" s="58"/>
      <c r="M247" s="58">
        <f t="shared" si="22"/>
        <v>6.949190999999999E-2</v>
      </c>
      <c r="N247" s="58">
        <f t="shared" si="23"/>
        <v>3.1211619999999995E-2</v>
      </c>
      <c r="O247" s="58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4.5">
      <c r="A248" s="43">
        <v>42156</v>
      </c>
      <c r="B248" s="36">
        <v>0.55532687999999997</v>
      </c>
      <c r="C248" s="69"/>
      <c r="D248" s="36">
        <v>0.59852691000000002</v>
      </c>
      <c r="E248" s="36">
        <v>0.57561888999999999</v>
      </c>
      <c r="F248" s="36">
        <v>0.54207841999999995</v>
      </c>
      <c r="G248" s="69"/>
      <c r="H248" s="36">
        <v>0.47284673999999999</v>
      </c>
      <c r="I248" s="36">
        <v>0.63222599999999995</v>
      </c>
      <c r="J248" s="42"/>
      <c r="K248" s="57">
        <v>0.40600000000000003</v>
      </c>
      <c r="L248" s="58"/>
      <c r="M248" s="58">
        <f t="shared" si="22"/>
        <v>5.6448490000000073E-2</v>
      </c>
      <c r="N248" s="58">
        <f t="shared" si="23"/>
        <v>3.3540470000000044E-2</v>
      </c>
      <c r="O248" s="58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4.5">
      <c r="A249" s="43">
        <v>42186</v>
      </c>
      <c r="B249" s="36">
        <v>0.55467246999999997</v>
      </c>
      <c r="C249" s="69"/>
      <c r="D249" s="36">
        <v>0.60554536999999997</v>
      </c>
      <c r="E249" s="36">
        <v>0.57332165999999996</v>
      </c>
      <c r="F249" s="36">
        <v>0.53909669000000005</v>
      </c>
      <c r="G249" s="69"/>
      <c r="H249" s="36">
        <v>0.46835180999999998</v>
      </c>
      <c r="I249" s="36">
        <v>0.63488137</v>
      </c>
      <c r="J249" s="42"/>
      <c r="K249" s="57">
        <v>0.40700000000000003</v>
      </c>
      <c r="L249" s="58"/>
      <c r="M249" s="58">
        <f t="shared" si="22"/>
        <v>6.6448679999999927E-2</v>
      </c>
      <c r="N249" s="58">
        <f t="shared" si="23"/>
        <v>3.422496999999991E-2</v>
      </c>
      <c r="O249" s="58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4.5">
      <c r="A250" s="43">
        <v>42217</v>
      </c>
      <c r="B250" s="36">
        <v>0.55888269000000002</v>
      </c>
      <c r="C250" s="69"/>
      <c r="D250" s="36">
        <v>0.61180964000000004</v>
      </c>
      <c r="E250" s="36">
        <v>0.57740358000000003</v>
      </c>
      <c r="F250" s="36">
        <v>0.54302229000000002</v>
      </c>
      <c r="G250" s="69"/>
      <c r="H250" s="36">
        <v>0.47131267999999998</v>
      </c>
      <c r="I250" s="36">
        <v>0.64065850000000002</v>
      </c>
      <c r="J250" s="42"/>
      <c r="K250" s="57">
        <v>0.40600000000000003</v>
      </c>
      <c r="L250" s="58"/>
      <c r="M250" s="58">
        <f t="shared" si="22"/>
        <v>6.8787350000000025E-2</v>
      </c>
      <c r="N250" s="58">
        <f t="shared" si="23"/>
        <v>3.4381290000000009E-2</v>
      </c>
      <c r="O250" s="58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4.5">
      <c r="A251" s="43">
        <v>42248</v>
      </c>
      <c r="B251" s="36">
        <v>0.55205846000000003</v>
      </c>
      <c r="C251" s="69"/>
      <c r="D251" s="36">
        <v>0.59994250999999998</v>
      </c>
      <c r="E251" s="36">
        <v>0.56649185999999996</v>
      </c>
      <c r="F251" s="36">
        <v>0.53885201999999999</v>
      </c>
      <c r="G251" s="69"/>
      <c r="H251" s="36">
        <v>0.47130443999999999</v>
      </c>
      <c r="I251" s="36">
        <v>0.62752699000000001</v>
      </c>
      <c r="J251" s="42"/>
      <c r="K251" s="57">
        <v>0.40799999999999997</v>
      </c>
      <c r="L251" s="58"/>
      <c r="M251" s="58">
        <f t="shared" si="22"/>
        <v>6.1090489999999997E-2</v>
      </c>
      <c r="N251" s="58">
        <f t="shared" si="23"/>
        <v>2.7639839999999971E-2</v>
      </c>
      <c r="O251" s="58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4.5">
      <c r="A252" s="43">
        <v>42278</v>
      </c>
      <c r="B252" s="36">
        <v>0.55201992</v>
      </c>
      <c r="C252" s="69"/>
      <c r="D252" s="36">
        <v>0.59883805999999995</v>
      </c>
      <c r="E252" s="36">
        <v>0.56966459000000003</v>
      </c>
      <c r="F252" s="36">
        <v>0.53866985000000001</v>
      </c>
      <c r="G252" s="69"/>
      <c r="H252" s="36">
        <v>0.47061520000000001</v>
      </c>
      <c r="I252" s="36">
        <v>0.62841522000000005</v>
      </c>
      <c r="J252" s="42"/>
      <c r="K252" s="57">
        <v>0.40700000000000003</v>
      </c>
      <c r="L252" s="58"/>
      <c r="M252" s="58">
        <f t="shared" si="22"/>
        <v>6.0168209999999944E-2</v>
      </c>
      <c r="N252" s="58">
        <f t="shared" si="23"/>
        <v>3.0994740000000021E-2</v>
      </c>
      <c r="O252" s="58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4.5">
      <c r="A253" s="43">
        <v>42309</v>
      </c>
      <c r="B253" s="36">
        <v>0.55204189000000004</v>
      </c>
      <c r="C253" s="69"/>
      <c r="D253" s="36">
        <v>0.60304453000000002</v>
      </c>
      <c r="E253" s="36">
        <v>0.56979113000000003</v>
      </c>
      <c r="F253" s="36">
        <v>0.53638748999999997</v>
      </c>
      <c r="G253" s="69"/>
      <c r="H253" s="36">
        <v>0.46853379000000001</v>
      </c>
      <c r="I253" s="36">
        <v>0.63066962000000004</v>
      </c>
      <c r="J253" s="42"/>
      <c r="K253" s="57">
        <v>0.40600000000000003</v>
      </c>
      <c r="L253" s="58"/>
      <c r="M253" s="58">
        <f t="shared" si="22"/>
        <v>6.6657040000000056E-2</v>
      </c>
      <c r="N253" s="58">
        <f t="shared" si="23"/>
        <v>3.3403640000000068E-2</v>
      </c>
      <c r="O253" s="58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4.5">
      <c r="A254" s="43">
        <v>42339</v>
      </c>
      <c r="B254" s="36">
        <v>0.54618279000000003</v>
      </c>
      <c r="C254" s="69"/>
      <c r="D254" s="36">
        <v>0.60091382000000004</v>
      </c>
      <c r="E254" s="36">
        <v>0.56728367999999996</v>
      </c>
      <c r="F254" s="36">
        <v>0.53591906</v>
      </c>
      <c r="G254" s="69"/>
      <c r="H254" s="36">
        <v>0.46317936999999998</v>
      </c>
      <c r="I254" s="36">
        <v>0.62528910999999998</v>
      </c>
      <c r="J254" s="42"/>
      <c r="K254" s="57">
        <v>0.40399999999999997</v>
      </c>
      <c r="L254" s="58"/>
      <c r="M254" s="58">
        <f t="shared" si="22"/>
        <v>6.499476000000004E-2</v>
      </c>
      <c r="N254" s="58">
        <f t="shared" si="23"/>
        <v>3.1364619999999954E-2</v>
      </c>
      <c r="O254" s="58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4.5">
      <c r="A255" s="43">
        <v>42370</v>
      </c>
      <c r="B255" s="36">
        <v>0.54751901999999997</v>
      </c>
      <c r="C255" s="69"/>
      <c r="D255" s="36">
        <v>0.59280997999999996</v>
      </c>
      <c r="E255" s="36">
        <v>0.56561556000000002</v>
      </c>
      <c r="F255" s="36">
        <v>0.53702709999999998</v>
      </c>
      <c r="G255" s="69"/>
      <c r="H255" s="36">
        <v>0.46355086000000001</v>
      </c>
      <c r="I255" s="36">
        <v>0.62613788999999997</v>
      </c>
      <c r="J255" s="42"/>
      <c r="K255" s="57">
        <v>0.40299999999999997</v>
      </c>
      <c r="L255" s="58"/>
      <c r="M255" s="58">
        <f t="shared" si="22"/>
        <v>5.5782879999999979E-2</v>
      </c>
      <c r="N255" s="58">
        <f t="shared" si="23"/>
        <v>2.8588460000000038E-2</v>
      </c>
      <c r="O255" s="58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4.5">
      <c r="A256" s="43">
        <v>42401</v>
      </c>
      <c r="B256" s="36">
        <v>0.54655821999999998</v>
      </c>
      <c r="C256" s="69"/>
      <c r="D256" s="36">
        <v>0.59511773000000001</v>
      </c>
      <c r="E256" s="36">
        <v>0.55458605999999999</v>
      </c>
      <c r="F256" s="36">
        <v>0.53884668999999996</v>
      </c>
      <c r="G256" s="69"/>
      <c r="H256" s="36">
        <v>0.46329714999999999</v>
      </c>
      <c r="I256" s="36">
        <v>0.62462775000000004</v>
      </c>
      <c r="J256" s="42"/>
      <c r="K256" s="57">
        <v>0.40200000000000002</v>
      </c>
      <c r="L256" s="58"/>
      <c r="M256" s="58">
        <f t="shared" si="22"/>
        <v>5.627104000000005E-2</v>
      </c>
      <c r="N256" s="58">
        <f t="shared" si="23"/>
        <v>1.573937000000003E-2</v>
      </c>
      <c r="O256" s="58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4.5">
      <c r="A257" s="43">
        <v>42430</v>
      </c>
      <c r="B257" s="36">
        <v>0.54786953999999999</v>
      </c>
      <c r="C257" s="69"/>
      <c r="D257" s="36">
        <v>0.59675144999999996</v>
      </c>
      <c r="E257" s="36">
        <v>0.56917638000000004</v>
      </c>
      <c r="F257" s="36">
        <v>0.53610188999999997</v>
      </c>
      <c r="G257" s="69"/>
      <c r="H257" s="36">
        <v>0.46130961999999998</v>
      </c>
      <c r="I257" s="36">
        <v>0.62910924999999995</v>
      </c>
      <c r="J257" s="42"/>
      <c r="K257" s="57">
        <v>0.40200000000000002</v>
      </c>
      <c r="L257" s="58"/>
      <c r="M257" s="58">
        <f t="shared" si="22"/>
        <v>6.0649559999999991E-2</v>
      </c>
      <c r="N257" s="58">
        <f t="shared" si="23"/>
        <v>3.3074490000000067E-2</v>
      </c>
      <c r="O257" s="58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4.5">
      <c r="A258" s="43">
        <v>42461</v>
      </c>
      <c r="B258" s="36">
        <v>0.54323350999999998</v>
      </c>
      <c r="C258" s="69"/>
      <c r="D258" s="36">
        <v>0.58919710999999997</v>
      </c>
      <c r="E258" s="36">
        <v>0.55721162000000002</v>
      </c>
      <c r="F258" s="36">
        <v>0.53237142000000004</v>
      </c>
      <c r="G258" s="69"/>
      <c r="H258" s="36">
        <v>0.46254089999999998</v>
      </c>
      <c r="I258" s="36">
        <v>0.61822460999999995</v>
      </c>
      <c r="J258" s="42"/>
      <c r="K258" s="57">
        <v>0.40299999999999997</v>
      </c>
      <c r="L258" s="58"/>
      <c r="M258" s="58">
        <f t="shared" si="22"/>
        <v>5.6825689999999929E-2</v>
      </c>
      <c r="N258" s="58">
        <f t="shared" si="23"/>
        <v>2.4840199999999979E-2</v>
      </c>
      <c r="O258" s="58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4.5">
      <c r="A259" s="43">
        <v>42491</v>
      </c>
      <c r="B259" s="36">
        <v>0.54682925999999998</v>
      </c>
      <c r="C259" s="69"/>
      <c r="D259" s="36">
        <v>0.59422452999999997</v>
      </c>
      <c r="E259" s="36">
        <v>0.56476873000000005</v>
      </c>
      <c r="F259" s="36">
        <v>0.53341675</v>
      </c>
      <c r="G259" s="69"/>
      <c r="H259" s="36">
        <v>0.46227913999999998</v>
      </c>
      <c r="I259" s="36">
        <v>0.62516556000000001</v>
      </c>
      <c r="J259" s="42"/>
      <c r="K259" s="57">
        <v>0.40299999999999997</v>
      </c>
      <c r="L259" s="58"/>
      <c r="M259" s="58">
        <f t="shared" si="22"/>
        <v>6.0807779999999978E-2</v>
      </c>
      <c r="N259" s="58">
        <f t="shared" si="23"/>
        <v>3.1351980000000057E-2</v>
      </c>
      <c r="O259" s="58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4.5">
      <c r="A260" s="43">
        <v>42522</v>
      </c>
      <c r="B260" s="36">
        <v>0.54698150000000001</v>
      </c>
      <c r="C260" s="69"/>
      <c r="D260" s="36">
        <v>0.59574775000000002</v>
      </c>
      <c r="E260" s="36">
        <v>0.56256114999999995</v>
      </c>
      <c r="F260" s="36">
        <v>0.53377421999999997</v>
      </c>
      <c r="G260" s="69"/>
      <c r="H260" s="36">
        <v>0.46199795999999999</v>
      </c>
      <c r="I260" s="36">
        <v>0.62701726999999996</v>
      </c>
      <c r="J260" s="42"/>
      <c r="K260" s="57">
        <v>0.40299999999999997</v>
      </c>
      <c r="L260" s="58"/>
      <c r="M260" s="58">
        <f t="shared" ref="M260:M323" si="28">D260-F260</f>
        <v>6.1973530000000054E-2</v>
      </c>
      <c r="N260" s="58">
        <f t="shared" ref="N260:N323" si="29">E260-F260</f>
        <v>2.8786929999999988E-2</v>
      </c>
      <c r="O260" s="58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4.5">
      <c r="A261" s="43">
        <v>42552</v>
      </c>
      <c r="B261" s="36">
        <v>0.54759471999999998</v>
      </c>
      <c r="C261" s="69"/>
      <c r="D261" s="36">
        <v>0.59389959000000003</v>
      </c>
      <c r="E261" s="36">
        <v>0.55522479000000002</v>
      </c>
      <c r="F261" s="36">
        <v>0.53744024999999995</v>
      </c>
      <c r="G261" s="69"/>
      <c r="H261" s="36">
        <v>0.46362415000000001</v>
      </c>
      <c r="I261" s="36">
        <v>0.62571924000000001</v>
      </c>
      <c r="J261" s="42"/>
      <c r="K261" s="57">
        <v>0.40200000000000002</v>
      </c>
      <c r="L261" s="58"/>
      <c r="M261" s="58">
        <f t="shared" si="28"/>
        <v>5.645934000000008E-2</v>
      </c>
      <c r="N261" s="58">
        <f t="shared" si="29"/>
        <v>1.7784540000000071E-2</v>
      </c>
      <c r="O261" s="58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4.5">
      <c r="A262" s="43">
        <v>42583</v>
      </c>
      <c r="B262" s="36">
        <v>0.54589900000000002</v>
      </c>
      <c r="C262" s="69"/>
      <c r="D262" s="36">
        <v>0.59010384000000005</v>
      </c>
      <c r="E262" s="36">
        <v>0.55848576000000005</v>
      </c>
      <c r="F262" s="36">
        <v>0.53402894999999995</v>
      </c>
      <c r="G262" s="69"/>
      <c r="H262" s="36">
        <v>0.46013937999999999</v>
      </c>
      <c r="I262" s="36">
        <v>0.62606313000000002</v>
      </c>
      <c r="J262" s="42"/>
      <c r="K262" s="57">
        <v>0.40200000000000002</v>
      </c>
      <c r="L262" s="58"/>
      <c r="M262" s="58">
        <f t="shared" si="28"/>
        <v>5.6074890000000099E-2</v>
      </c>
      <c r="N262" s="58">
        <f t="shared" si="29"/>
        <v>2.4456810000000107E-2</v>
      </c>
      <c r="O262" s="58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4.5">
      <c r="A263" s="43">
        <v>42614</v>
      </c>
      <c r="B263" s="36">
        <v>0.54135957000000001</v>
      </c>
      <c r="C263" s="69"/>
      <c r="D263" s="36">
        <v>0.58902189999999999</v>
      </c>
      <c r="E263" s="36">
        <v>0.55071957999999999</v>
      </c>
      <c r="F263" s="36">
        <v>0.53061802000000002</v>
      </c>
      <c r="G263" s="69"/>
      <c r="H263" s="36">
        <v>0.45303538999999998</v>
      </c>
      <c r="I263" s="36">
        <v>0.62398677000000002</v>
      </c>
      <c r="J263" s="42"/>
      <c r="K263" s="57">
        <v>0.40299999999999997</v>
      </c>
      <c r="L263" s="58"/>
      <c r="M263" s="58">
        <f t="shared" si="28"/>
        <v>5.8403879999999964E-2</v>
      </c>
      <c r="N263" s="58">
        <f t="shared" si="29"/>
        <v>2.0101559999999963E-2</v>
      </c>
      <c r="O263" s="58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4.5">
      <c r="A264" s="43">
        <v>42644</v>
      </c>
      <c r="B264" s="36">
        <v>0.54494403999999996</v>
      </c>
      <c r="C264" s="69"/>
      <c r="D264" s="36">
        <v>0.58684066000000001</v>
      </c>
      <c r="E264" s="36">
        <v>0.55076219000000004</v>
      </c>
      <c r="F264" s="36">
        <v>0.53720899</v>
      </c>
      <c r="G264" s="69"/>
      <c r="H264" s="36">
        <v>0.45992992999999999</v>
      </c>
      <c r="I264" s="36">
        <v>0.62420713999999999</v>
      </c>
      <c r="J264" s="42"/>
      <c r="K264" s="57">
        <v>0.40299999999999997</v>
      </c>
      <c r="L264" s="58"/>
      <c r="M264" s="58">
        <f t="shared" si="28"/>
        <v>4.9631670000000017E-2</v>
      </c>
      <c r="N264" s="58">
        <f t="shared" si="29"/>
        <v>1.3553200000000043E-2</v>
      </c>
      <c r="O264" s="58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4.5">
      <c r="A265" s="43">
        <v>42675</v>
      </c>
      <c r="B265" s="36">
        <v>0.54353728999999995</v>
      </c>
      <c r="C265" s="69"/>
      <c r="D265" s="36">
        <v>0.58989530000000001</v>
      </c>
      <c r="E265" s="36">
        <v>0.54595548000000005</v>
      </c>
      <c r="F265" s="36">
        <v>0.53461199000000004</v>
      </c>
      <c r="G265" s="69"/>
      <c r="H265" s="36">
        <v>0.46027309</v>
      </c>
      <c r="I265" s="36">
        <v>0.62216691000000002</v>
      </c>
      <c r="J265" s="42"/>
      <c r="K265" s="57">
        <v>0.40299999999999997</v>
      </c>
      <c r="L265" s="58"/>
      <c r="M265" s="58">
        <f t="shared" si="28"/>
        <v>5.5283309999999974E-2</v>
      </c>
      <c r="N265" s="58">
        <f t="shared" si="29"/>
        <v>1.1343490000000012E-2</v>
      </c>
      <c r="O265" s="58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4.5">
      <c r="A266" s="43">
        <v>42705</v>
      </c>
      <c r="B266" s="36">
        <v>0.54460271000000005</v>
      </c>
      <c r="C266" s="69"/>
      <c r="D266" s="36">
        <v>0.57769778999999999</v>
      </c>
      <c r="E266" s="36">
        <v>0.55369036999999999</v>
      </c>
      <c r="F266" s="36">
        <v>0.53996252</v>
      </c>
      <c r="G266" s="69"/>
      <c r="H266" s="36">
        <v>0.45926117</v>
      </c>
      <c r="I266" s="36">
        <v>0.62576732000000002</v>
      </c>
      <c r="J266" s="42"/>
      <c r="K266" s="57">
        <v>0.40299999999999997</v>
      </c>
      <c r="L266" s="58"/>
      <c r="M266" s="58">
        <f t="shared" si="28"/>
        <v>3.7735269999999987E-2</v>
      </c>
      <c r="N266" s="58">
        <f t="shared" si="29"/>
        <v>1.3727849999999986E-2</v>
      </c>
      <c r="O266" s="58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4.5">
      <c r="A267" s="43">
        <v>42736</v>
      </c>
      <c r="B267" s="36">
        <v>0.54134605000000002</v>
      </c>
      <c r="C267" s="69"/>
      <c r="D267" s="36">
        <v>0.59762026000000001</v>
      </c>
      <c r="E267" s="36">
        <v>0.55105780000000004</v>
      </c>
      <c r="F267" s="36">
        <v>0.52917194999999995</v>
      </c>
      <c r="G267" s="69"/>
      <c r="H267" s="36">
        <v>0.45639618999999998</v>
      </c>
      <c r="I267" s="36">
        <v>0.62133872000000001</v>
      </c>
      <c r="J267" s="42"/>
      <c r="K267" s="57">
        <v>0.40100000000000002</v>
      </c>
      <c r="L267" s="58"/>
      <c r="M267" s="58">
        <f t="shared" si="28"/>
        <v>6.8448310000000068E-2</v>
      </c>
      <c r="N267" s="58">
        <f t="shared" si="29"/>
        <v>2.1885850000000096E-2</v>
      </c>
      <c r="O267" s="58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4.5">
      <c r="A268" s="43">
        <v>42767</v>
      </c>
      <c r="B268" s="36">
        <v>0.54214578999999996</v>
      </c>
      <c r="C268" s="69"/>
      <c r="D268" s="36">
        <v>0.58391546000000005</v>
      </c>
      <c r="E268" s="36">
        <v>0.55341105000000002</v>
      </c>
      <c r="F268" s="36">
        <v>0.53286887000000005</v>
      </c>
      <c r="G268" s="69"/>
      <c r="H268" s="36">
        <v>0.45877604</v>
      </c>
      <c r="I268" s="36">
        <v>0.62076302999999999</v>
      </c>
      <c r="J268" s="42"/>
      <c r="K268" s="57">
        <v>0.4</v>
      </c>
      <c r="L268" s="58"/>
      <c r="M268" s="58">
        <f t="shared" si="28"/>
        <v>5.1046590000000003E-2</v>
      </c>
      <c r="N268" s="58">
        <f t="shared" si="29"/>
        <v>2.0542179999999965E-2</v>
      </c>
      <c r="O268" s="58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4.5">
      <c r="A269" s="43">
        <v>42795</v>
      </c>
      <c r="B269" s="36">
        <v>0.53892647000000005</v>
      </c>
      <c r="C269" s="69"/>
      <c r="D269" s="36">
        <v>0.58875153999999996</v>
      </c>
      <c r="E269" s="36">
        <v>0.54540736999999995</v>
      </c>
      <c r="F269" s="36">
        <v>0.53037089000000004</v>
      </c>
      <c r="G269" s="69"/>
      <c r="H269" s="36">
        <v>0.45144991000000001</v>
      </c>
      <c r="I269" s="36">
        <v>0.62100619999999995</v>
      </c>
      <c r="J269" s="42"/>
      <c r="K269" s="57">
        <v>0.39799999999999996</v>
      </c>
      <c r="L269" s="58"/>
      <c r="M269" s="58">
        <f t="shared" si="28"/>
        <v>5.8380649999999923E-2</v>
      </c>
      <c r="N269" s="58">
        <f t="shared" si="29"/>
        <v>1.5036479999999908E-2</v>
      </c>
      <c r="O269" s="58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4.5">
      <c r="A270" s="43">
        <v>42826</v>
      </c>
      <c r="B270" s="36">
        <v>0.53770695999999996</v>
      </c>
      <c r="C270" s="69"/>
      <c r="D270" s="36">
        <v>0.57250878999999999</v>
      </c>
      <c r="E270" s="36">
        <v>0.54547705999999996</v>
      </c>
      <c r="F270" s="36">
        <v>0.53120610000000001</v>
      </c>
      <c r="G270" s="69"/>
      <c r="H270" s="36">
        <v>0.45104823999999999</v>
      </c>
      <c r="I270" s="36">
        <v>0.61772146000000006</v>
      </c>
      <c r="J270" s="42"/>
      <c r="K270" s="57">
        <v>0.39799999999999996</v>
      </c>
      <c r="L270" s="58"/>
      <c r="M270" s="58">
        <f t="shared" si="28"/>
        <v>4.1302689999999975E-2</v>
      </c>
      <c r="N270" s="58">
        <f t="shared" si="29"/>
        <v>1.4270959999999944E-2</v>
      </c>
      <c r="O270" s="58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4.5">
      <c r="A271" s="43">
        <v>42856</v>
      </c>
      <c r="B271" s="36">
        <v>0.53476396000000004</v>
      </c>
      <c r="C271" s="69"/>
      <c r="D271" s="36">
        <v>0.57289871000000003</v>
      </c>
      <c r="E271" s="36">
        <v>0.54365936999999998</v>
      </c>
      <c r="F271" s="36">
        <v>0.52757324000000005</v>
      </c>
      <c r="G271" s="69"/>
      <c r="H271" s="36">
        <v>0.45068207999999998</v>
      </c>
      <c r="I271" s="36">
        <v>0.61244969999999999</v>
      </c>
      <c r="J271" s="42"/>
      <c r="K271" s="57">
        <v>0.39899999999999997</v>
      </c>
      <c r="L271" s="58"/>
      <c r="M271" s="58">
        <f t="shared" si="28"/>
        <v>4.5325469999999979E-2</v>
      </c>
      <c r="N271" s="58">
        <f t="shared" si="29"/>
        <v>1.6086129999999921E-2</v>
      </c>
      <c r="O271" s="58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4.5">
      <c r="A272" s="43">
        <v>42887</v>
      </c>
      <c r="B272" s="36">
        <v>0.53271265000000001</v>
      </c>
      <c r="C272" s="69"/>
      <c r="D272" s="36">
        <v>0.56666523000000002</v>
      </c>
      <c r="E272" s="36">
        <v>0.53662569000000004</v>
      </c>
      <c r="F272" s="36">
        <v>0.52588699999999999</v>
      </c>
      <c r="G272" s="69"/>
      <c r="H272" s="36">
        <v>0.45260478999999998</v>
      </c>
      <c r="I272" s="36">
        <v>0.60737706999999996</v>
      </c>
      <c r="J272" s="42"/>
      <c r="K272" s="57">
        <v>0.39899999999999997</v>
      </c>
      <c r="L272" s="58"/>
      <c r="M272" s="58">
        <f t="shared" si="28"/>
        <v>4.0778230000000026E-2</v>
      </c>
      <c r="N272" s="58">
        <f t="shared" si="29"/>
        <v>1.0738690000000051E-2</v>
      </c>
      <c r="O272" s="58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4.5">
      <c r="A273" s="43">
        <v>42917</v>
      </c>
      <c r="B273" s="36">
        <v>0.53069157</v>
      </c>
      <c r="C273" s="69"/>
      <c r="D273" s="36">
        <v>0.57489495000000002</v>
      </c>
      <c r="E273" s="36">
        <v>0.53072001999999996</v>
      </c>
      <c r="F273" s="36">
        <v>0.52781246000000004</v>
      </c>
      <c r="G273" s="69"/>
      <c r="H273" s="36">
        <v>0.44304397000000001</v>
      </c>
      <c r="I273" s="36">
        <v>0.61147063999999995</v>
      </c>
      <c r="J273" s="42"/>
      <c r="K273" s="57">
        <v>0.39799999999999996</v>
      </c>
      <c r="L273" s="58"/>
      <c r="M273" s="58">
        <f t="shared" si="28"/>
        <v>4.7082489999999977E-2</v>
      </c>
      <c r="N273" s="58">
        <f t="shared" si="29"/>
        <v>2.9075599999999202E-3</v>
      </c>
      <c r="O273" s="58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4.5">
      <c r="A274" s="43">
        <v>42948</v>
      </c>
      <c r="B274" s="36">
        <v>0.53281833000000001</v>
      </c>
      <c r="C274" s="69"/>
      <c r="D274" s="36">
        <v>0.56916230000000001</v>
      </c>
      <c r="E274" s="36">
        <v>0.54075832999999995</v>
      </c>
      <c r="F274" s="36">
        <v>0.52691034999999997</v>
      </c>
      <c r="G274" s="69"/>
      <c r="H274" s="36">
        <v>0.45121610000000001</v>
      </c>
      <c r="I274" s="36">
        <v>0.60901472000000001</v>
      </c>
      <c r="J274" s="42"/>
      <c r="K274" s="57">
        <v>0.39899999999999997</v>
      </c>
      <c r="L274" s="58"/>
      <c r="M274" s="58">
        <f t="shared" si="28"/>
        <v>4.2251950000000038E-2</v>
      </c>
      <c r="N274" s="58">
        <f t="shared" si="29"/>
        <v>1.3847979999999982E-2</v>
      </c>
      <c r="O274" s="58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4.5">
      <c r="A275" s="43">
        <v>42979</v>
      </c>
      <c r="B275" s="36">
        <v>0.53778954999999995</v>
      </c>
      <c r="C275" s="69"/>
      <c r="D275" s="36">
        <v>0.57163317999999996</v>
      </c>
      <c r="E275" s="36">
        <v>0.54590673000000001</v>
      </c>
      <c r="F275" s="36">
        <v>0.53120078000000004</v>
      </c>
      <c r="G275" s="69"/>
      <c r="H275" s="36">
        <v>0.45375595000000002</v>
      </c>
      <c r="I275" s="36">
        <v>0.61596987000000003</v>
      </c>
      <c r="J275" s="42"/>
      <c r="K275" s="57">
        <v>0.39600000000000002</v>
      </c>
      <c r="L275" s="58"/>
      <c r="M275" s="58">
        <f t="shared" si="28"/>
        <v>4.0432399999999924E-2</v>
      </c>
      <c r="N275" s="58">
        <f t="shared" si="29"/>
        <v>1.4705949999999968E-2</v>
      </c>
      <c r="O275" s="58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4.5">
      <c r="A276" s="43">
        <v>43009</v>
      </c>
      <c r="B276" s="36">
        <v>0.53556287000000002</v>
      </c>
      <c r="C276" s="69"/>
      <c r="D276" s="36">
        <v>0.57559209</v>
      </c>
      <c r="E276" s="36">
        <v>0.54333019999999999</v>
      </c>
      <c r="F276" s="36">
        <v>0.52810109000000005</v>
      </c>
      <c r="G276" s="69"/>
      <c r="H276" s="36">
        <v>0.45550646</v>
      </c>
      <c r="I276" s="36">
        <v>0.61095801999999999</v>
      </c>
      <c r="J276" s="42"/>
      <c r="K276" s="57">
        <v>0.39899999999999997</v>
      </c>
      <c r="L276" s="58"/>
      <c r="M276" s="58">
        <f t="shared" si="28"/>
        <v>4.749099999999995E-2</v>
      </c>
      <c r="N276" s="58">
        <f t="shared" si="29"/>
        <v>1.5229109999999935E-2</v>
      </c>
      <c r="O276" s="58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4.5">
      <c r="A277" s="43">
        <v>43040</v>
      </c>
      <c r="B277" s="36">
        <v>0.53288365999999998</v>
      </c>
      <c r="C277" s="69"/>
      <c r="D277" s="36">
        <v>0.56999096999999999</v>
      </c>
      <c r="E277" s="36">
        <v>0.53980625000000004</v>
      </c>
      <c r="F277" s="36">
        <v>0.52585287000000003</v>
      </c>
      <c r="G277" s="69"/>
      <c r="H277" s="36">
        <v>0.44519415000000001</v>
      </c>
      <c r="I277" s="36">
        <v>0.61532251999999998</v>
      </c>
      <c r="J277" s="42"/>
      <c r="K277" s="57">
        <v>0.39899999999999997</v>
      </c>
      <c r="L277" s="58"/>
      <c r="M277" s="58">
        <f t="shared" si="28"/>
        <v>4.4138099999999958E-2</v>
      </c>
      <c r="N277" s="58">
        <f t="shared" si="29"/>
        <v>1.3953380000000015E-2</v>
      </c>
      <c r="O277" s="58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4.5">
      <c r="A278" s="43">
        <v>43070</v>
      </c>
      <c r="B278" s="36">
        <v>0.54512559000000005</v>
      </c>
      <c r="C278" s="69"/>
      <c r="D278" s="36">
        <v>0.58256169000000002</v>
      </c>
      <c r="E278" s="36">
        <v>0.55667957999999995</v>
      </c>
      <c r="F278" s="36">
        <v>0.53123699000000002</v>
      </c>
      <c r="G278" s="69"/>
      <c r="H278" s="36">
        <v>0.46527722999999999</v>
      </c>
      <c r="I278" s="36">
        <v>0.62110074999999998</v>
      </c>
      <c r="J278" s="42"/>
      <c r="K278" s="57">
        <v>0.39899999999999997</v>
      </c>
      <c r="L278" s="58"/>
      <c r="M278" s="58">
        <f t="shared" si="28"/>
        <v>5.1324700000000001E-2</v>
      </c>
      <c r="N278" s="58">
        <f t="shared" si="29"/>
        <v>2.5442589999999932E-2</v>
      </c>
      <c r="O278" s="58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4.5">
      <c r="A279" s="43">
        <v>43101</v>
      </c>
      <c r="B279" s="36">
        <v>0.54357204999999997</v>
      </c>
      <c r="C279" s="69"/>
      <c r="D279" s="36">
        <v>0.58481859999999997</v>
      </c>
      <c r="E279" s="36">
        <v>0.55397954999999999</v>
      </c>
      <c r="F279" s="36">
        <v>0.53182293000000003</v>
      </c>
      <c r="G279" s="69"/>
      <c r="H279" s="36">
        <v>0.45594960000000001</v>
      </c>
      <c r="I279" s="36">
        <v>0.62589318000000005</v>
      </c>
      <c r="J279" s="42"/>
      <c r="K279" s="57">
        <v>0.39899999999999997</v>
      </c>
      <c r="L279" s="58"/>
      <c r="M279" s="58">
        <f t="shared" si="28"/>
        <v>5.2995669999999939E-2</v>
      </c>
      <c r="N279" s="58">
        <f t="shared" si="29"/>
        <v>2.215661999999996E-2</v>
      </c>
      <c r="O279" s="58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4.5">
      <c r="A280" s="43">
        <v>43132</v>
      </c>
      <c r="B280" s="36">
        <v>0.53985366999999995</v>
      </c>
      <c r="C280" s="69"/>
      <c r="D280" s="36">
        <v>0.58206780999999996</v>
      </c>
      <c r="E280" s="36">
        <v>0.54738847999999996</v>
      </c>
      <c r="F280" s="36">
        <v>0.53051888000000003</v>
      </c>
      <c r="G280" s="69"/>
      <c r="H280" s="36">
        <v>0.45396037</v>
      </c>
      <c r="I280" s="36">
        <v>0.62078423999999999</v>
      </c>
      <c r="J280" s="42"/>
      <c r="K280" s="57">
        <v>0.39600000000000002</v>
      </c>
      <c r="L280" s="58"/>
      <c r="M280" s="58">
        <f t="shared" si="28"/>
        <v>5.1548929999999937E-2</v>
      </c>
      <c r="N280" s="58">
        <f t="shared" si="29"/>
        <v>1.6869599999999929E-2</v>
      </c>
      <c r="O280" s="58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4.5">
      <c r="A281" s="43">
        <v>43160</v>
      </c>
      <c r="B281" s="36">
        <v>0.5361435</v>
      </c>
      <c r="C281" s="69"/>
      <c r="D281" s="36">
        <v>0.57401959999999996</v>
      </c>
      <c r="E281" s="36">
        <v>0.54678371000000003</v>
      </c>
      <c r="F281" s="36">
        <v>0.52906286000000002</v>
      </c>
      <c r="G281" s="69"/>
      <c r="H281" s="36">
        <v>0.45237969</v>
      </c>
      <c r="I281" s="36">
        <v>0.61514484000000003</v>
      </c>
      <c r="J281" s="42"/>
      <c r="K281" s="57">
        <v>0.39600000000000002</v>
      </c>
      <c r="L281" s="58"/>
      <c r="M281" s="58">
        <f t="shared" si="28"/>
        <v>4.495673999999994E-2</v>
      </c>
      <c r="N281" s="58">
        <f t="shared" si="29"/>
        <v>1.772085000000001E-2</v>
      </c>
      <c r="O281" s="58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4.5">
      <c r="A282" s="43">
        <v>43191</v>
      </c>
      <c r="B282" s="36">
        <v>0.53571369000000002</v>
      </c>
      <c r="C282" s="69"/>
      <c r="D282" s="36">
        <v>0.57473490000000005</v>
      </c>
      <c r="E282" s="36">
        <v>0.54483115999999998</v>
      </c>
      <c r="F282" s="36">
        <v>0.52898613999999999</v>
      </c>
      <c r="G282" s="69"/>
      <c r="H282" s="36">
        <v>0.44575039999999999</v>
      </c>
      <c r="I282" s="36">
        <v>0.61902232000000001</v>
      </c>
      <c r="J282" s="42"/>
      <c r="K282" s="57">
        <v>0.39600000000000002</v>
      </c>
      <c r="L282" s="58"/>
      <c r="M282" s="58">
        <f t="shared" si="28"/>
        <v>4.5748760000000055E-2</v>
      </c>
      <c r="N282" s="58">
        <f t="shared" si="29"/>
        <v>1.5845019999999987E-2</v>
      </c>
      <c r="O282" s="58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4.5">
      <c r="A283" s="43">
        <v>43221</v>
      </c>
      <c r="B283" s="36">
        <v>0.54089012999999997</v>
      </c>
      <c r="C283" s="69"/>
      <c r="D283" s="36">
        <v>0.58602041000000005</v>
      </c>
      <c r="E283" s="36">
        <v>0.54500493000000005</v>
      </c>
      <c r="F283" s="36">
        <v>0.53284883999999999</v>
      </c>
      <c r="G283" s="69"/>
      <c r="H283" s="36">
        <v>0.45695065000000001</v>
      </c>
      <c r="I283" s="36">
        <v>0.61885372000000005</v>
      </c>
      <c r="J283" s="42"/>
      <c r="K283" s="57">
        <v>0.39500000000000002</v>
      </c>
      <c r="L283" s="58"/>
      <c r="M283" s="58">
        <f t="shared" si="28"/>
        <v>5.3171570000000057E-2</v>
      </c>
      <c r="N283" s="58">
        <f t="shared" si="29"/>
        <v>1.2156090000000064E-2</v>
      </c>
      <c r="O283" s="58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4.5">
      <c r="A284" s="43">
        <v>43252</v>
      </c>
      <c r="B284" s="36">
        <v>0.54190992000000004</v>
      </c>
      <c r="C284" s="69"/>
      <c r="D284" s="36">
        <v>0.58471479000000004</v>
      </c>
      <c r="E284" s="36">
        <v>0.55256744000000002</v>
      </c>
      <c r="F284" s="36">
        <v>0.53251647999999996</v>
      </c>
      <c r="G284" s="69"/>
      <c r="H284" s="36">
        <v>0.45907828000000001</v>
      </c>
      <c r="I284" s="36">
        <v>0.61956939</v>
      </c>
      <c r="J284" s="42"/>
      <c r="K284" s="57">
        <v>0.39500000000000002</v>
      </c>
      <c r="L284" s="58"/>
      <c r="M284" s="58">
        <f t="shared" si="28"/>
        <v>5.2198310000000081E-2</v>
      </c>
      <c r="N284" s="58">
        <f t="shared" si="29"/>
        <v>2.0050960000000062E-2</v>
      </c>
      <c r="O284" s="58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4.5">
      <c r="A285" s="43">
        <v>43282</v>
      </c>
      <c r="B285" s="36">
        <v>0.53497627000000003</v>
      </c>
      <c r="C285" s="69"/>
      <c r="D285" s="36">
        <v>0.57426710999999997</v>
      </c>
      <c r="E285" s="36">
        <v>0.54250509000000002</v>
      </c>
      <c r="F285" s="36">
        <v>0.52940525000000005</v>
      </c>
      <c r="G285" s="69"/>
      <c r="H285" s="36">
        <v>0.45459222999999999</v>
      </c>
      <c r="I285" s="36">
        <v>0.60934993000000004</v>
      </c>
      <c r="J285" s="42"/>
      <c r="K285" s="57">
        <v>0.39399999999999996</v>
      </c>
      <c r="L285" s="58"/>
      <c r="M285" s="58">
        <f t="shared" si="28"/>
        <v>4.486185999999992E-2</v>
      </c>
      <c r="N285" s="58">
        <f t="shared" si="29"/>
        <v>1.3099839999999974E-2</v>
      </c>
      <c r="O285" s="58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4.5">
      <c r="A286" s="43">
        <v>43313</v>
      </c>
      <c r="B286" s="36">
        <v>0.53811936999999999</v>
      </c>
      <c r="C286" s="69"/>
      <c r="D286" s="36">
        <v>0.58065617000000003</v>
      </c>
      <c r="E286" s="36">
        <v>0.55103325000000003</v>
      </c>
      <c r="F286" s="36">
        <v>0.52630306999999998</v>
      </c>
      <c r="G286" s="69"/>
      <c r="H286" s="36">
        <v>0.45493872000000002</v>
      </c>
      <c r="I286" s="36">
        <v>0.61572304</v>
      </c>
      <c r="J286" s="42"/>
      <c r="K286" s="57">
        <v>0.39700000000000002</v>
      </c>
      <c r="L286" s="58"/>
      <c r="M286" s="58">
        <f t="shared" si="28"/>
        <v>5.4353100000000043E-2</v>
      </c>
      <c r="N286" s="58">
        <f t="shared" si="29"/>
        <v>2.4730180000000046E-2</v>
      </c>
      <c r="O286" s="58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4.5">
      <c r="A287" s="43">
        <v>43344</v>
      </c>
      <c r="B287" s="36">
        <v>0.53667681</v>
      </c>
      <c r="C287" s="69"/>
      <c r="D287" s="36">
        <v>0.57171806000000003</v>
      </c>
      <c r="E287" s="36">
        <v>0.54335138999999999</v>
      </c>
      <c r="F287" s="36">
        <v>0.52975916999999995</v>
      </c>
      <c r="G287" s="69"/>
      <c r="H287" s="36">
        <v>0.455233</v>
      </c>
      <c r="I287" s="36">
        <v>0.61233221000000004</v>
      </c>
      <c r="J287" s="42"/>
      <c r="K287" s="57">
        <v>0.39600000000000002</v>
      </c>
      <c r="L287" s="58"/>
      <c r="M287" s="58">
        <f t="shared" si="28"/>
        <v>4.1958890000000082E-2</v>
      </c>
      <c r="N287" s="58">
        <f t="shared" si="29"/>
        <v>1.3592220000000044E-2</v>
      </c>
      <c r="O287" s="58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4.5">
      <c r="A288" s="43">
        <v>43374</v>
      </c>
      <c r="B288" s="36">
        <v>0.53375011000000006</v>
      </c>
      <c r="C288" s="69"/>
      <c r="D288" s="36">
        <v>0.57462142000000005</v>
      </c>
      <c r="E288" s="36">
        <v>0.53284779999999998</v>
      </c>
      <c r="F288" s="36">
        <v>0.52956579000000004</v>
      </c>
      <c r="G288" s="69"/>
      <c r="H288" s="36">
        <v>0.45013057000000001</v>
      </c>
      <c r="I288" s="36">
        <v>0.61222284999999999</v>
      </c>
      <c r="J288" s="42"/>
      <c r="K288" s="57">
        <v>0.39500000000000002</v>
      </c>
      <c r="L288" s="58"/>
      <c r="M288" s="58">
        <f t="shared" si="28"/>
        <v>4.5055630000000013E-2</v>
      </c>
      <c r="N288" s="58">
        <f t="shared" si="29"/>
        <v>3.2820099999999464E-3</v>
      </c>
      <c r="O288" s="58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4.5">
      <c r="A289" s="43">
        <v>43405</v>
      </c>
      <c r="B289" s="36">
        <v>0.53422270999999999</v>
      </c>
      <c r="C289" s="69"/>
      <c r="D289" s="36">
        <v>0.56798431999999999</v>
      </c>
      <c r="E289" s="36">
        <v>0.5474793</v>
      </c>
      <c r="F289" s="36">
        <v>0.52787125999999995</v>
      </c>
      <c r="G289" s="69"/>
      <c r="H289" s="36">
        <v>0.45077471000000002</v>
      </c>
      <c r="I289" s="36">
        <v>0.61290182000000004</v>
      </c>
      <c r="J289" s="42"/>
      <c r="K289" s="57">
        <v>0.39399999999999996</v>
      </c>
      <c r="L289" s="58"/>
      <c r="M289" s="58">
        <f t="shared" si="28"/>
        <v>4.0113060000000034E-2</v>
      </c>
      <c r="N289" s="58">
        <f t="shared" si="29"/>
        <v>1.9608040000000049E-2</v>
      </c>
      <c r="O289" s="58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4.5">
      <c r="A290" s="43">
        <v>43435</v>
      </c>
      <c r="B290" s="36">
        <v>0.52801401999999997</v>
      </c>
      <c r="C290" s="69"/>
      <c r="D290" s="36">
        <v>0.57090406999999999</v>
      </c>
      <c r="E290" s="36">
        <v>0.52909717999999994</v>
      </c>
      <c r="F290" s="36">
        <v>0.52190665999999997</v>
      </c>
      <c r="G290" s="69"/>
      <c r="H290" s="36">
        <v>0.45001580000000002</v>
      </c>
      <c r="I290" s="36">
        <v>0.60220691999999998</v>
      </c>
      <c r="J290" s="42"/>
      <c r="K290" s="57">
        <v>0.39399999999999996</v>
      </c>
      <c r="L290" s="58"/>
      <c r="M290" s="58">
        <f t="shared" si="28"/>
        <v>4.8997410000000019E-2</v>
      </c>
      <c r="N290" s="58">
        <f t="shared" si="29"/>
        <v>7.190519999999978E-3</v>
      </c>
      <c r="O290" s="58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4.5">
      <c r="A291" s="43">
        <v>43466</v>
      </c>
      <c r="B291" s="36">
        <v>0.53314022000000005</v>
      </c>
      <c r="C291" s="69"/>
      <c r="D291" s="36">
        <v>0.56612441999999996</v>
      </c>
      <c r="E291" s="36">
        <v>0.54445065000000004</v>
      </c>
      <c r="F291" s="36">
        <v>0.52499766000000003</v>
      </c>
      <c r="G291" s="69"/>
      <c r="H291" s="36">
        <v>0.44779101999999998</v>
      </c>
      <c r="I291" s="36">
        <v>0.61320032999999996</v>
      </c>
      <c r="J291" s="42"/>
      <c r="K291" s="57">
        <v>0.39399999999999996</v>
      </c>
      <c r="L291" s="58"/>
      <c r="M291" s="58">
        <f t="shared" si="28"/>
        <v>4.1126759999999929E-2</v>
      </c>
      <c r="N291" s="58">
        <f t="shared" si="29"/>
        <v>1.9452990000000003E-2</v>
      </c>
      <c r="O291" s="58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4.5">
      <c r="A292" s="43">
        <v>43497</v>
      </c>
      <c r="B292" s="36">
        <v>0.52629272999999999</v>
      </c>
      <c r="C292" s="69"/>
      <c r="D292" s="36">
        <v>0.5594093</v>
      </c>
      <c r="E292" s="36">
        <v>0.52595004000000001</v>
      </c>
      <c r="F292" s="36">
        <v>0.52430993999999997</v>
      </c>
      <c r="G292" s="69"/>
      <c r="H292" s="36">
        <v>0.44076988</v>
      </c>
      <c r="I292" s="36">
        <v>0.60672201999999997</v>
      </c>
      <c r="J292" s="42"/>
      <c r="K292" s="57">
        <v>0.39299999999999996</v>
      </c>
      <c r="L292" s="58"/>
      <c r="M292" s="58">
        <f t="shared" si="28"/>
        <v>3.5099360000000024E-2</v>
      </c>
      <c r="N292" s="58">
        <f t="shared" si="29"/>
        <v>1.6401000000000332E-3</v>
      </c>
      <c r="O292" s="58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4.5">
      <c r="A293" s="43">
        <v>43525</v>
      </c>
      <c r="B293" s="36">
        <v>0.52560733000000004</v>
      </c>
      <c r="C293" s="69"/>
      <c r="D293" s="36">
        <v>0.56251218999999997</v>
      </c>
      <c r="E293" s="36">
        <v>0.530416</v>
      </c>
      <c r="F293" s="36">
        <v>0.52135007</v>
      </c>
      <c r="G293" s="69"/>
      <c r="H293" s="36">
        <v>0.43749547</v>
      </c>
      <c r="I293" s="36">
        <v>0.60811912999999995</v>
      </c>
      <c r="J293" s="42"/>
      <c r="K293" s="57">
        <v>0.39399999999999996</v>
      </c>
      <c r="L293" s="58"/>
      <c r="M293" s="58">
        <f t="shared" si="28"/>
        <v>4.1162119999999969E-2</v>
      </c>
      <c r="N293" s="58">
        <f t="shared" si="29"/>
        <v>9.0659299999999998E-3</v>
      </c>
      <c r="O293" s="58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4.5">
      <c r="A294" s="43">
        <v>43556</v>
      </c>
      <c r="B294" s="36">
        <v>0.52752167999999999</v>
      </c>
      <c r="C294" s="69"/>
      <c r="D294" s="36">
        <v>0.56605634999999999</v>
      </c>
      <c r="E294" s="36">
        <v>0.53294374</v>
      </c>
      <c r="F294" s="36">
        <v>0.52095910000000001</v>
      </c>
      <c r="G294" s="69"/>
      <c r="H294" s="36">
        <v>0.44593516</v>
      </c>
      <c r="I294" s="36">
        <v>0.60307988000000001</v>
      </c>
      <c r="J294" s="42"/>
      <c r="K294" s="57">
        <v>0.39500000000000002</v>
      </c>
      <c r="L294" s="58"/>
      <c r="M294" s="58">
        <f t="shared" si="28"/>
        <v>4.5097249999999978E-2</v>
      </c>
      <c r="N294" s="58">
        <f t="shared" si="29"/>
        <v>1.1984639999999991E-2</v>
      </c>
      <c r="O294" s="58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4.5">
      <c r="A295" s="43">
        <v>43586</v>
      </c>
      <c r="B295" s="36">
        <v>0.52786690999999997</v>
      </c>
      <c r="C295" s="69"/>
      <c r="D295" s="36">
        <v>0.55418407000000003</v>
      </c>
      <c r="E295" s="36">
        <v>0.52083928000000002</v>
      </c>
      <c r="F295" s="36">
        <v>0.52417022000000002</v>
      </c>
      <c r="G295" s="69"/>
      <c r="H295" s="36">
        <v>0.43941831999999997</v>
      </c>
      <c r="I295" s="36">
        <v>0.61003925999999997</v>
      </c>
      <c r="J295" s="42"/>
      <c r="K295" s="57">
        <v>0.39399999999999996</v>
      </c>
      <c r="L295" s="58"/>
      <c r="M295" s="58">
        <f t="shared" si="28"/>
        <v>3.0013850000000009E-2</v>
      </c>
      <c r="N295" s="58">
        <f t="shared" si="29"/>
        <v>-3.3309400000000045E-3</v>
      </c>
      <c r="O295" s="58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4.5">
      <c r="A296" s="43">
        <v>43617</v>
      </c>
      <c r="B296" s="36">
        <v>0.52810831999999996</v>
      </c>
      <c r="C296" s="69"/>
      <c r="D296" s="36">
        <v>0.56331838999999995</v>
      </c>
      <c r="E296" s="36">
        <v>0.52471798000000003</v>
      </c>
      <c r="F296" s="36">
        <v>0.52460987999999997</v>
      </c>
      <c r="G296" s="69"/>
      <c r="H296" s="36">
        <v>0.44290245</v>
      </c>
      <c r="I296" s="36">
        <v>0.60742468000000005</v>
      </c>
      <c r="J296" s="42"/>
      <c r="K296" s="57">
        <v>0.39299999999999996</v>
      </c>
      <c r="L296" s="58"/>
      <c r="M296" s="58">
        <f t="shared" si="28"/>
        <v>3.8708509999999974E-2</v>
      </c>
      <c r="N296" s="58">
        <f t="shared" si="29"/>
        <v>1.0810000000005537E-4</v>
      </c>
      <c r="O296" s="58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4.5">
      <c r="A297" s="43">
        <v>43647</v>
      </c>
      <c r="B297" s="36">
        <v>0.52777905999999997</v>
      </c>
      <c r="C297" s="69"/>
      <c r="D297" s="36">
        <v>0.54897532000000004</v>
      </c>
      <c r="E297" s="36">
        <v>0.53382978999999997</v>
      </c>
      <c r="F297" s="36">
        <v>0.52526971</v>
      </c>
      <c r="G297" s="69"/>
      <c r="H297" s="36">
        <v>0.44683188000000001</v>
      </c>
      <c r="I297" s="36">
        <v>0.60294031000000003</v>
      </c>
      <c r="J297" s="42"/>
      <c r="K297" s="57">
        <v>0.39200000000000002</v>
      </c>
      <c r="L297" s="58"/>
      <c r="M297" s="58">
        <f t="shared" si="28"/>
        <v>2.3705610000000044E-2</v>
      </c>
      <c r="N297" s="58">
        <f t="shared" si="29"/>
        <v>8.5600799999999699E-3</v>
      </c>
      <c r="O297" s="58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4.5">
      <c r="A298" s="43">
        <v>43678</v>
      </c>
      <c r="B298" s="36">
        <v>0.52841888000000004</v>
      </c>
      <c r="C298" s="69"/>
      <c r="D298" s="36">
        <v>0.55418314000000002</v>
      </c>
      <c r="E298" s="36">
        <v>0.52539648000000005</v>
      </c>
      <c r="F298" s="36">
        <v>0.52444619000000003</v>
      </c>
      <c r="G298" s="69"/>
      <c r="H298" s="36">
        <v>0.44446451999999997</v>
      </c>
      <c r="I298" s="36">
        <v>0.60655077999999996</v>
      </c>
      <c r="J298" s="42"/>
      <c r="K298" s="57">
        <v>0.39200000000000002</v>
      </c>
      <c r="L298" s="58"/>
      <c r="M298" s="58">
        <f t="shared" si="28"/>
        <v>2.9736949999999984E-2</v>
      </c>
      <c r="N298" s="58">
        <f t="shared" si="29"/>
        <v>9.5029000000002029E-4</v>
      </c>
      <c r="O298" s="58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4.5">
      <c r="A299" s="43">
        <v>43709</v>
      </c>
      <c r="B299" s="36">
        <v>0.52100111999999998</v>
      </c>
      <c r="C299" s="69"/>
      <c r="D299" s="36">
        <v>0.55369000000000002</v>
      </c>
      <c r="E299" s="36">
        <v>0.51333739</v>
      </c>
      <c r="F299" s="36">
        <v>0.52131145000000001</v>
      </c>
      <c r="G299" s="69"/>
      <c r="H299" s="36">
        <v>0.44329260999999998</v>
      </c>
      <c r="I299" s="36">
        <v>0.59308647999999997</v>
      </c>
      <c r="J299" s="42"/>
      <c r="K299" s="57">
        <v>0.39</v>
      </c>
      <c r="L299" s="58"/>
      <c r="M299" s="58">
        <f t="shared" si="28"/>
        <v>3.2378550000000006E-2</v>
      </c>
      <c r="N299" s="58">
        <f t="shared" si="29"/>
        <v>-7.974060000000005E-3</v>
      </c>
      <c r="O299" s="58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4.5">
      <c r="A300" s="43">
        <v>43739</v>
      </c>
      <c r="B300" s="36">
        <v>0.52238099000000005</v>
      </c>
      <c r="C300" s="69"/>
      <c r="D300" s="36">
        <v>0.55638538000000004</v>
      </c>
      <c r="E300" s="36">
        <v>0.52123191000000002</v>
      </c>
      <c r="F300" s="36">
        <v>0.52053128000000004</v>
      </c>
      <c r="G300" s="69"/>
      <c r="H300" s="36">
        <v>0.43701465</v>
      </c>
      <c r="I300" s="36">
        <v>0.60230138</v>
      </c>
      <c r="J300" s="42"/>
      <c r="K300" s="57">
        <v>0.39</v>
      </c>
      <c r="L300" s="58"/>
      <c r="M300" s="58">
        <f t="shared" si="28"/>
        <v>3.58541E-2</v>
      </c>
      <c r="N300" s="58">
        <f t="shared" si="29"/>
        <v>7.0062999999997988E-4</v>
      </c>
      <c r="O300" s="58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4.5">
      <c r="A301" s="43">
        <v>43770</v>
      </c>
      <c r="B301" s="36">
        <v>0.52573974000000001</v>
      </c>
      <c r="C301" s="69"/>
      <c r="D301" s="36">
        <v>0.56224715000000003</v>
      </c>
      <c r="E301" s="36">
        <v>0.52435030999999999</v>
      </c>
      <c r="F301" s="36">
        <v>0.52113772999999997</v>
      </c>
      <c r="G301" s="69"/>
      <c r="H301" s="36">
        <v>0.44751653000000002</v>
      </c>
      <c r="I301" s="36">
        <v>0.59929743999999996</v>
      </c>
      <c r="J301" s="42"/>
      <c r="K301" s="57">
        <v>0.39</v>
      </c>
      <c r="L301" s="58"/>
      <c r="M301" s="58">
        <f t="shared" si="28"/>
        <v>4.1109420000000063E-2</v>
      </c>
      <c r="N301" s="58">
        <f t="shared" si="29"/>
        <v>3.2125800000000204E-3</v>
      </c>
      <c r="O301" s="58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4.5">
      <c r="A302" s="43">
        <v>43800</v>
      </c>
      <c r="B302" s="36">
        <v>0.52608445999999998</v>
      </c>
      <c r="C302" s="69"/>
      <c r="D302" s="36">
        <v>0.55757352000000004</v>
      </c>
      <c r="E302" s="36">
        <v>0.53109298000000005</v>
      </c>
      <c r="F302" s="36">
        <v>0.51994742999999999</v>
      </c>
      <c r="G302" s="69"/>
      <c r="H302" s="36">
        <v>0.45178885000000002</v>
      </c>
      <c r="I302" s="36">
        <v>0.59679494</v>
      </c>
      <c r="J302" s="42"/>
      <c r="K302" s="57">
        <v>0.38900000000000001</v>
      </c>
      <c r="L302" s="58"/>
      <c r="M302" s="58">
        <f t="shared" si="28"/>
        <v>3.7626090000000056E-2</v>
      </c>
      <c r="N302" s="58">
        <f t="shared" si="29"/>
        <v>1.114555000000006E-2</v>
      </c>
      <c r="O302" s="58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4.5">
      <c r="A303" s="43">
        <v>43831</v>
      </c>
      <c r="B303" s="31">
        <v>0.52500000000000002</v>
      </c>
      <c r="C303" s="56"/>
      <c r="D303" s="31">
        <v>0.56499999999999995</v>
      </c>
      <c r="E303" s="31">
        <v>0.50900000000000001</v>
      </c>
      <c r="F303" s="31">
        <v>0.52300000000000002</v>
      </c>
      <c r="G303" s="69"/>
      <c r="H303" s="31">
        <v>0.44600000000000001</v>
      </c>
      <c r="I303" s="31">
        <v>0.59799999999999998</v>
      </c>
      <c r="J303" s="42"/>
      <c r="K303" s="57">
        <v>0.38900000000000001</v>
      </c>
      <c r="L303" s="58"/>
      <c r="M303" s="58">
        <f t="shared" si="28"/>
        <v>4.1999999999999926E-2</v>
      </c>
      <c r="N303" s="58">
        <f t="shared" si="29"/>
        <v>-1.4000000000000012E-2</v>
      </c>
      <c r="O303" s="58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4.5">
      <c r="A304" s="43">
        <v>43862</v>
      </c>
      <c r="B304" s="31">
        <v>0.52900000000000003</v>
      </c>
      <c r="C304" s="56"/>
      <c r="D304" s="31">
        <v>0.56100000000000005</v>
      </c>
      <c r="E304" s="31">
        <v>0.52</v>
      </c>
      <c r="F304" s="31">
        <v>0.52500000000000002</v>
      </c>
      <c r="G304" s="69"/>
      <c r="H304" s="31">
        <v>0.44800000000000001</v>
      </c>
      <c r="I304" s="31">
        <v>0.6</v>
      </c>
      <c r="J304" s="42"/>
      <c r="K304" s="57">
        <v>0.38900000000000001</v>
      </c>
      <c r="L304" s="58"/>
      <c r="M304" s="58">
        <f t="shared" si="28"/>
        <v>3.6000000000000032E-2</v>
      </c>
      <c r="N304" s="58">
        <f t="shared" si="29"/>
        <v>-5.0000000000000044E-3</v>
      </c>
      <c r="O304" s="58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4.5">
      <c r="A305" s="43">
        <v>43891</v>
      </c>
      <c r="B305" s="31">
        <v>0.53700000000000003</v>
      </c>
      <c r="C305" s="56"/>
      <c r="D305" s="31">
        <v>0.56000000000000005</v>
      </c>
      <c r="E305" s="31">
        <v>0.53600000000000003</v>
      </c>
      <c r="F305" s="31">
        <v>0.53</v>
      </c>
      <c r="G305" s="69"/>
      <c r="H305" s="31">
        <v>0.45800000000000002</v>
      </c>
      <c r="I305" s="31">
        <v>0.60899999999999999</v>
      </c>
      <c r="J305" s="42"/>
      <c r="K305" s="57">
        <v>0.40200000000000002</v>
      </c>
      <c r="L305" s="58"/>
      <c r="M305" s="58">
        <f t="shared" si="28"/>
        <v>3.0000000000000027E-2</v>
      </c>
      <c r="N305" s="58">
        <f t="shared" si="29"/>
        <v>6.0000000000000053E-3</v>
      </c>
      <c r="O305" s="58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4.5">
      <c r="A306" s="43">
        <v>43922</v>
      </c>
      <c r="B306" s="31">
        <v>0.60099999999999998</v>
      </c>
      <c r="C306" s="56"/>
      <c r="D306" s="31">
        <v>0.627</v>
      </c>
      <c r="E306" s="31">
        <v>0.621</v>
      </c>
      <c r="F306" s="31">
        <v>0.59199999999999997</v>
      </c>
      <c r="G306" s="69"/>
      <c r="H306" s="31">
        <v>0.52700000000000002</v>
      </c>
      <c r="I306" s="31">
        <v>0.67</v>
      </c>
      <c r="J306" s="42"/>
      <c r="K306" s="57">
        <v>0.48799999999999999</v>
      </c>
      <c r="L306" s="58"/>
      <c r="M306" s="58">
        <f t="shared" si="28"/>
        <v>3.5000000000000031E-2</v>
      </c>
      <c r="N306" s="58">
        <f t="shared" si="29"/>
        <v>2.9000000000000026E-2</v>
      </c>
      <c r="O306" s="58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4.5">
      <c r="A307" s="43">
        <v>43952</v>
      </c>
      <c r="B307" s="31">
        <v>0.58899999999999997</v>
      </c>
      <c r="C307" s="56"/>
      <c r="D307" s="31">
        <v>0.628</v>
      </c>
      <c r="E307" s="31">
        <v>0.61199999999999999</v>
      </c>
      <c r="F307" s="31">
        <v>0.57399999999999995</v>
      </c>
      <c r="G307" s="69"/>
      <c r="H307" s="31">
        <v>0.51200000000000001</v>
      </c>
      <c r="I307" s="31">
        <v>0.66300000000000003</v>
      </c>
      <c r="J307" s="42"/>
      <c r="K307" s="57">
        <v>0.47299999999999998</v>
      </c>
      <c r="L307" s="58"/>
      <c r="M307" s="58">
        <f t="shared" si="28"/>
        <v>5.4000000000000048E-2</v>
      </c>
      <c r="N307" s="58">
        <f t="shared" si="29"/>
        <v>3.8000000000000034E-2</v>
      </c>
      <c r="O307" s="58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4.5">
      <c r="A308" s="43">
        <v>43983</v>
      </c>
      <c r="B308" s="31">
        <v>0.57599999999999996</v>
      </c>
      <c r="C308" s="56"/>
      <c r="D308" s="31">
        <v>0.61699999999999999</v>
      </c>
      <c r="E308" s="31">
        <v>0.58599999999999997</v>
      </c>
      <c r="F308" s="31">
        <v>0.56799999999999995</v>
      </c>
      <c r="G308" s="69"/>
      <c r="H308" s="31">
        <v>0.50700000000000001</v>
      </c>
      <c r="I308" s="31">
        <v>0.64300000000000002</v>
      </c>
      <c r="J308" s="42"/>
      <c r="K308" s="57">
        <v>0.45299999999999996</v>
      </c>
      <c r="L308" s="58"/>
      <c r="M308" s="58">
        <f t="shared" si="28"/>
        <v>4.9000000000000044E-2</v>
      </c>
      <c r="N308" s="58">
        <f t="shared" si="29"/>
        <v>1.8000000000000016E-2</v>
      </c>
      <c r="O308" s="58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4.5">
      <c r="A309" s="43">
        <v>44013</v>
      </c>
      <c r="B309" s="31">
        <v>0.57099999999999995</v>
      </c>
      <c r="C309" s="56"/>
      <c r="D309" s="31">
        <v>0.60199999999999998</v>
      </c>
      <c r="E309" s="31">
        <v>0.58399999999999996</v>
      </c>
      <c r="F309" s="31">
        <v>0.56200000000000006</v>
      </c>
      <c r="G309" s="69"/>
      <c r="H309" s="31">
        <v>0.502</v>
      </c>
      <c r="I309" s="31">
        <v>0.63700000000000001</v>
      </c>
      <c r="J309" s="42"/>
      <c r="K309" s="57">
        <v>0.44799999999999995</v>
      </c>
      <c r="L309" s="58"/>
      <c r="M309" s="58">
        <f t="shared" si="28"/>
        <v>3.9999999999999925E-2</v>
      </c>
      <c r="N309" s="58">
        <f t="shared" si="29"/>
        <v>2.1999999999999909E-2</v>
      </c>
      <c r="O309" s="58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4.5">
      <c r="A310" s="43">
        <v>44044</v>
      </c>
      <c r="B310" s="31">
        <v>0.55800000000000005</v>
      </c>
      <c r="C310" s="56"/>
      <c r="D310" s="31">
        <v>0.61</v>
      </c>
      <c r="E310" s="31">
        <v>0.57599999999999996</v>
      </c>
      <c r="F310" s="31">
        <v>0.54700000000000004</v>
      </c>
      <c r="G310" s="69"/>
      <c r="H310" s="31">
        <v>0.48699999999999999</v>
      </c>
      <c r="I310" s="31">
        <v>0.628</v>
      </c>
      <c r="J310" s="42"/>
      <c r="K310" s="57">
        <v>0.435</v>
      </c>
      <c r="L310" s="58"/>
      <c r="M310" s="58">
        <f t="shared" si="28"/>
        <v>6.2999999999999945E-2</v>
      </c>
      <c r="N310" s="58">
        <f t="shared" si="29"/>
        <v>2.8999999999999915E-2</v>
      </c>
      <c r="O310" s="58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4.5">
      <c r="A311" s="43">
        <v>44075</v>
      </c>
      <c r="B311" s="31">
        <v>0.55900000000000005</v>
      </c>
      <c r="C311" s="56"/>
      <c r="D311" s="31">
        <v>0.60399999999999998</v>
      </c>
      <c r="E311" s="31">
        <v>0.58099999999999996</v>
      </c>
      <c r="F311" s="31">
        <v>0.55000000000000004</v>
      </c>
      <c r="G311" s="69"/>
      <c r="H311" s="31">
        <v>0.49</v>
      </c>
      <c r="I311" s="31">
        <v>0.627</v>
      </c>
      <c r="J311" s="42"/>
      <c r="K311" s="57">
        <v>0.434</v>
      </c>
      <c r="L311" s="58"/>
      <c r="M311" s="58">
        <f t="shared" si="28"/>
        <v>5.3999999999999937E-2</v>
      </c>
      <c r="N311" s="58">
        <f t="shared" si="29"/>
        <v>3.0999999999999917E-2</v>
      </c>
      <c r="O311" s="58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4.5">
      <c r="A312" s="43">
        <v>44105</v>
      </c>
      <c r="B312" s="31">
        <v>0.55300000000000005</v>
      </c>
      <c r="C312" s="56"/>
      <c r="D312" s="31">
        <v>0.59399999999999997</v>
      </c>
      <c r="E312" s="31">
        <v>0.56599999999999995</v>
      </c>
      <c r="F312" s="31">
        <v>0.54100000000000004</v>
      </c>
      <c r="G312" s="69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8">
        <f t="shared" si="28"/>
        <v>5.2999999999999936E-2</v>
      </c>
      <c r="N312" s="58">
        <f t="shared" si="29"/>
        <v>2.4999999999999911E-2</v>
      </c>
      <c r="O312" s="58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4.5">
      <c r="A313" s="43">
        <v>44136</v>
      </c>
      <c r="B313" s="31">
        <v>0.55300000000000005</v>
      </c>
      <c r="C313" s="56"/>
      <c r="D313" s="31">
        <v>0.59099999999999997</v>
      </c>
      <c r="E313" s="31">
        <v>0.55200000000000005</v>
      </c>
      <c r="F313" s="31">
        <v>0.55000000000000004</v>
      </c>
      <c r="G313" s="69"/>
      <c r="H313" s="31">
        <v>0.47799999999999998</v>
      </c>
      <c r="I313" s="31">
        <v>0.625</v>
      </c>
      <c r="J313" s="42"/>
      <c r="K313" s="42">
        <v>0.42599999999999999</v>
      </c>
      <c r="L313" s="58"/>
      <c r="M313" s="58">
        <f t="shared" si="28"/>
        <v>4.0999999999999925E-2</v>
      </c>
      <c r="N313" s="58">
        <f t="shared" si="29"/>
        <v>2.0000000000000018E-3</v>
      </c>
      <c r="O313" s="58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4.5">
      <c r="A314" s="43">
        <v>44166</v>
      </c>
      <c r="B314" s="31">
        <v>0.55000000000000004</v>
      </c>
      <c r="C314" s="56"/>
      <c r="D314" s="31">
        <v>0.58799999999999997</v>
      </c>
      <c r="E314" s="31">
        <v>0.56100000000000005</v>
      </c>
      <c r="F314" s="31">
        <v>0.54100000000000004</v>
      </c>
      <c r="G314" s="69"/>
      <c r="H314" s="31">
        <v>0.47499999999999998</v>
      </c>
      <c r="I314" s="31">
        <v>0.61899999999999999</v>
      </c>
      <c r="J314" s="42"/>
      <c r="K314" s="42">
        <v>0.42599999999999999</v>
      </c>
      <c r="L314" s="58"/>
      <c r="M314" s="58">
        <f t="shared" si="28"/>
        <v>4.6999999999999931E-2</v>
      </c>
      <c r="N314" s="58">
        <f t="shared" si="29"/>
        <v>2.0000000000000018E-2</v>
      </c>
      <c r="O314" s="58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4.5">
      <c r="A315" s="43">
        <v>44197</v>
      </c>
      <c r="B315" s="31">
        <v>0.54900000000000004</v>
      </c>
      <c r="C315" s="56"/>
      <c r="D315" s="31">
        <v>0.59299999999999997</v>
      </c>
      <c r="E315" s="31">
        <v>0.55700000000000005</v>
      </c>
      <c r="F315" s="31">
        <v>0.53900000000000003</v>
      </c>
      <c r="G315" s="69"/>
      <c r="H315" s="31">
        <v>0.47599999999999998</v>
      </c>
      <c r="I315" s="31">
        <v>0.61599999999999999</v>
      </c>
      <c r="J315" s="36"/>
      <c r="K315" s="36">
        <v>0.42599999999999999</v>
      </c>
      <c r="L315" s="58"/>
      <c r="M315" s="58">
        <f t="shared" si="28"/>
        <v>5.3999999999999937E-2</v>
      </c>
      <c r="N315" s="58">
        <f t="shared" si="29"/>
        <v>1.8000000000000016E-2</v>
      </c>
      <c r="O315" s="58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4.5">
      <c r="A316" s="43">
        <v>44228</v>
      </c>
      <c r="B316" s="31">
        <v>0.55300000000000005</v>
      </c>
      <c r="C316" s="56"/>
      <c r="D316" s="31">
        <v>0.58699999999999997</v>
      </c>
      <c r="E316" s="31">
        <v>0.56599999999999995</v>
      </c>
      <c r="F316" s="31">
        <v>0.54</v>
      </c>
      <c r="G316" s="69"/>
      <c r="H316" s="31">
        <v>0.47599999999999998</v>
      </c>
      <c r="I316" s="31">
        <v>0.62</v>
      </c>
      <c r="J316" s="36"/>
      <c r="K316" s="36">
        <v>0.42399999999999999</v>
      </c>
      <c r="L316" s="58"/>
      <c r="M316" s="58">
        <f t="shared" si="28"/>
        <v>4.6999999999999931E-2</v>
      </c>
      <c r="N316" s="58">
        <f t="shared" si="29"/>
        <v>2.5999999999999912E-2</v>
      </c>
      <c r="O316" s="58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4.5">
      <c r="A317" s="43">
        <v>44256</v>
      </c>
      <c r="B317" s="31">
        <v>0.54500000000000004</v>
      </c>
      <c r="C317" s="56"/>
      <c r="D317" s="31">
        <v>0.59</v>
      </c>
      <c r="E317" s="31">
        <v>0.54200000000000004</v>
      </c>
      <c r="F317" s="31">
        <v>0.53900000000000003</v>
      </c>
      <c r="G317" s="69"/>
      <c r="H317" s="31">
        <v>0.47299999999999998</v>
      </c>
      <c r="I317" s="31">
        <v>0.61199999999999999</v>
      </c>
      <c r="J317" s="36"/>
      <c r="K317" s="36">
        <v>0.42299999999999999</v>
      </c>
      <c r="L317" s="58"/>
      <c r="M317" s="58">
        <f t="shared" si="28"/>
        <v>5.0999999999999934E-2</v>
      </c>
      <c r="N317" s="58">
        <f t="shared" si="29"/>
        <v>3.0000000000000027E-3</v>
      </c>
      <c r="O317" s="58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4.5">
      <c r="A318" s="43">
        <v>44287</v>
      </c>
      <c r="B318" s="31">
        <v>0.53800000000000003</v>
      </c>
      <c r="C318" s="56"/>
      <c r="D318" s="31">
        <v>0.56899999999999995</v>
      </c>
      <c r="E318" s="31">
        <v>0.53500000000000003</v>
      </c>
      <c r="F318" s="31">
        <v>0.53400000000000003</v>
      </c>
      <c r="G318" s="69"/>
      <c r="H318" s="31">
        <v>0.46300000000000002</v>
      </c>
      <c r="I318" s="31">
        <v>0.60699999999999998</v>
      </c>
      <c r="J318" s="36"/>
      <c r="K318" s="36">
        <v>0.42200000000000004</v>
      </c>
      <c r="L318" s="58"/>
      <c r="M318" s="58">
        <f t="shared" si="28"/>
        <v>3.499999999999992E-2</v>
      </c>
      <c r="N318" s="58">
        <f t="shared" si="29"/>
        <v>1.0000000000000009E-3</v>
      </c>
      <c r="O318" s="58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4.5">
      <c r="A319" s="43">
        <v>44317</v>
      </c>
      <c r="B319" s="31">
        <v>0.54</v>
      </c>
      <c r="C319" s="56"/>
      <c r="D319" s="31">
        <v>0.57499999999999996</v>
      </c>
      <c r="E319" s="31">
        <v>0.53500000000000003</v>
      </c>
      <c r="F319" s="31">
        <v>0.53700000000000003</v>
      </c>
      <c r="G319" s="69"/>
      <c r="H319" s="31">
        <v>0.46700000000000003</v>
      </c>
      <c r="I319" s="31">
        <v>0.61</v>
      </c>
      <c r="J319" s="36"/>
      <c r="K319" s="36">
        <v>0.42</v>
      </c>
      <c r="L319" s="58"/>
      <c r="M319" s="58">
        <f t="shared" si="28"/>
        <v>3.7999999999999923E-2</v>
      </c>
      <c r="N319" s="58">
        <f t="shared" si="29"/>
        <v>-2.0000000000000018E-3</v>
      </c>
      <c r="O319" s="58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4.5">
      <c r="A320" s="43">
        <v>44348</v>
      </c>
      <c r="B320" s="31">
        <v>0.53900000000000003</v>
      </c>
      <c r="C320" s="56"/>
      <c r="D320" s="31">
        <v>0.56899999999999995</v>
      </c>
      <c r="E320" s="31">
        <v>0.53600000000000003</v>
      </c>
      <c r="F320" s="31">
        <v>0.53600000000000003</v>
      </c>
      <c r="G320" s="69"/>
      <c r="H320" s="31">
        <v>0.46400000000000002</v>
      </c>
      <c r="I320" s="31">
        <v>0.61099999999999999</v>
      </c>
      <c r="J320" s="36"/>
      <c r="K320" s="36">
        <v>0.41899999999999998</v>
      </c>
      <c r="L320" s="58"/>
      <c r="M320" s="58">
        <f t="shared" si="28"/>
        <v>3.2999999999999918E-2</v>
      </c>
      <c r="N320" s="58">
        <f t="shared" si="29"/>
        <v>0</v>
      </c>
      <c r="O320" s="58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4.5">
      <c r="A321" s="43">
        <v>44378</v>
      </c>
      <c r="B321" s="31">
        <v>0.53700000000000003</v>
      </c>
      <c r="C321" s="56"/>
      <c r="D321" s="31">
        <v>0.56999999999999995</v>
      </c>
      <c r="E321" s="31">
        <v>0.52100000000000002</v>
      </c>
      <c r="F321" s="31">
        <v>0.53700000000000003</v>
      </c>
      <c r="G321" s="69"/>
      <c r="H321" s="31">
        <v>0.46500000000000002</v>
      </c>
      <c r="I321" s="31">
        <v>0.60599999999999998</v>
      </c>
      <c r="J321" s="36"/>
      <c r="K321" s="36">
        <v>0.41600000000000004</v>
      </c>
      <c r="L321" s="58"/>
      <c r="M321" s="58">
        <f t="shared" si="28"/>
        <v>3.2999999999999918E-2</v>
      </c>
      <c r="N321" s="58">
        <f t="shared" si="29"/>
        <v>-1.6000000000000014E-2</v>
      </c>
      <c r="O321" s="58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4.5">
      <c r="A322" s="43">
        <v>44409</v>
      </c>
      <c r="B322" s="31">
        <v>0.53400000000000003</v>
      </c>
      <c r="C322" s="56"/>
      <c r="D322" s="31">
        <v>0.56499999999999995</v>
      </c>
      <c r="E322" s="31">
        <v>0.53100000000000003</v>
      </c>
      <c r="F322" s="31">
        <v>0.53100000000000003</v>
      </c>
      <c r="G322" s="69"/>
      <c r="H322" s="31">
        <v>0.45700000000000002</v>
      </c>
      <c r="I322" s="31">
        <v>0.60899999999999999</v>
      </c>
      <c r="J322" s="36"/>
      <c r="K322" s="36">
        <v>0.41399999999999998</v>
      </c>
      <c r="L322" s="58"/>
      <c r="M322" s="58">
        <f t="shared" si="28"/>
        <v>3.3999999999999919E-2</v>
      </c>
      <c r="N322" s="58">
        <f t="shared" si="29"/>
        <v>0</v>
      </c>
      <c r="O322" s="58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4.5">
      <c r="A323" s="35">
        <v>44440</v>
      </c>
      <c r="B323" s="31">
        <v>0.53300000000000003</v>
      </c>
      <c r="C323" s="56"/>
      <c r="D323" s="31">
        <v>0.56299999999999994</v>
      </c>
      <c r="E323" s="31">
        <v>0.53800000000000003</v>
      </c>
      <c r="F323" s="31">
        <v>0.53200000000000003</v>
      </c>
      <c r="G323" s="69"/>
      <c r="H323" s="31">
        <v>0.46100000000000002</v>
      </c>
      <c r="I323" s="31">
        <v>0.60399999999999998</v>
      </c>
      <c r="J323" s="36"/>
      <c r="K323" s="36">
        <v>0.41200000000000003</v>
      </c>
      <c r="L323" s="58"/>
      <c r="M323" s="58">
        <f t="shared" si="28"/>
        <v>3.0999999999999917E-2</v>
      </c>
      <c r="N323" s="58">
        <f t="shared" si="29"/>
        <v>6.0000000000000053E-3</v>
      </c>
      <c r="O323" s="58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4.5">
      <c r="A324" s="35">
        <v>44470</v>
      </c>
      <c r="B324" s="31">
        <v>0.53100000000000003</v>
      </c>
      <c r="C324" s="56"/>
      <c r="D324" s="31">
        <v>0.55200000000000005</v>
      </c>
      <c r="E324" s="31">
        <v>0.52300000000000002</v>
      </c>
      <c r="F324" s="31">
        <v>0.53200000000000003</v>
      </c>
      <c r="G324" s="69"/>
      <c r="H324" s="31">
        <v>0.45200000000000001</v>
      </c>
      <c r="I324" s="31">
        <v>0.60199999999999998</v>
      </c>
      <c r="J324" s="36"/>
      <c r="K324" s="36">
        <v>0.41</v>
      </c>
      <c r="L324" s="58"/>
      <c r="M324" s="58">
        <f t="shared" ref="M324:M342" si="34">D324-F324</f>
        <v>2.0000000000000018E-2</v>
      </c>
      <c r="N324" s="58">
        <f t="shared" ref="N324:N342" si="35">E324-F324</f>
        <v>-9.000000000000008E-3</v>
      </c>
      <c r="O324" s="58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4.5">
      <c r="A325" s="35">
        <v>44501</v>
      </c>
      <c r="B325" s="31">
        <v>0.53100000000000003</v>
      </c>
      <c r="C325" s="56"/>
      <c r="D325" s="31">
        <v>0.55700000000000005</v>
      </c>
      <c r="E325" s="31">
        <v>0.53400000000000003</v>
      </c>
      <c r="F325" s="31">
        <v>0.52800000000000002</v>
      </c>
      <c r="G325" s="69"/>
      <c r="H325" s="31">
        <v>0.45300000000000001</v>
      </c>
      <c r="I325" s="31">
        <v>0.60299999999999998</v>
      </c>
      <c r="J325" s="36"/>
      <c r="K325" s="36">
        <v>0.40700000000000003</v>
      </c>
      <c r="L325" s="58"/>
      <c r="M325" s="58">
        <f t="shared" si="34"/>
        <v>2.9000000000000026E-2</v>
      </c>
      <c r="N325" s="58">
        <f t="shared" si="35"/>
        <v>6.0000000000000053E-3</v>
      </c>
      <c r="O325" s="58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4.5">
      <c r="A326" s="43">
        <v>44531</v>
      </c>
      <c r="B326" s="31">
        <v>0.52800000000000002</v>
      </c>
      <c r="C326" s="56"/>
      <c r="D326" s="31">
        <v>0.56000000000000005</v>
      </c>
      <c r="E326" s="31">
        <v>0.52700000000000002</v>
      </c>
      <c r="F326" s="31">
        <v>0.52500000000000002</v>
      </c>
      <c r="G326" s="69"/>
      <c r="H326" s="31">
        <v>0.45100000000000001</v>
      </c>
      <c r="I326" s="31">
        <v>0.6</v>
      </c>
      <c r="J326" s="36"/>
      <c r="K326" s="36">
        <v>0.40500000000000003</v>
      </c>
      <c r="L326" s="58"/>
      <c r="M326" s="58">
        <f t="shared" si="34"/>
        <v>3.5000000000000031E-2</v>
      </c>
      <c r="N326" s="58">
        <f t="shared" si="35"/>
        <v>2.0000000000000018E-3</v>
      </c>
      <c r="O326" s="58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4.5">
      <c r="A327" s="35">
        <v>44562</v>
      </c>
      <c r="B327" s="31">
        <v>0.52400000000000002</v>
      </c>
      <c r="C327" s="56"/>
      <c r="D327" s="31">
        <v>0.54500000000000004</v>
      </c>
      <c r="E327" s="31">
        <v>0.51800000000000002</v>
      </c>
      <c r="F327" s="31">
        <v>0.52400000000000002</v>
      </c>
      <c r="G327" s="69"/>
      <c r="H327" s="31">
        <v>0.44600000000000001</v>
      </c>
      <c r="I327" s="31">
        <v>0.59499999999999997</v>
      </c>
      <c r="J327" s="36"/>
      <c r="K327" s="36">
        <v>0.40299999999999997</v>
      </c>
      <c r="L327" s="58"/>
      <c r="M327" s="58">
        <f t="shared" si="34"/>
        <v>2.1000000000000019E-2</v>
      </c>
      <c r="N327" s="58">
        <f t="shared" si="35"/>
        <v>-6.0000000000000053E-3</v>
      </c>
      <c r="O327" s="58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4.5">
      <c r="A328" s="43">
        <v>44593</v>
      </c>
      <c r="B328" s="31">
        <v>0.52300000000000002</v>
      </c>
      <c r="C328" s="56"/>
      <c r="D328" s="31">
        <v>0.54700000000000004</v>
      </c>
      <c r="E328" s="31">
        <v>0.50600000000000001</v>
      </c>
      <c r="F328" s="31">
        <v>0.52100000000000002</v>
      </c>
      <c r="G328" s="69"/>
      <c r="H328" s="31">
        <v>0.44400000000000001</v>
      </c>
      <c r="I328" s="31">
        <v>0.59299999999999997</v>
      </c>
      <c r="J328" s="36"/>
      <c r="K328" s="36">
        <v>0.40100000000000002</v>
      </c>
      <c r="L328" s="58"/>
      <c r="M328" s="58">
        <f t="shared" si="34"/>
        <v>2.6000000000000023E-2</v>
      </c>
      <c r="N328" s="58">
        <f t="shared" si="35"/>
        <v>-1.5000000000000013E-2</v>
      </c>
      <c r="O328" s="58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4.5">
      <c r="A329" s="35">
        <v>44621</v>
      </c>
      <c r="B329" s="31">
        <v>0.52600000000000002</v>
      </c>
      <c r="C329" s="56"/>
      <c r="D329" s="31">
        <v>0.55800000000000005</v>
      </c>
      <c r="E329" s="31">
        <v>0.52</v>
      </c>
      <c r="F329" s="31">
        <v>0.52500000000000002</v>
      </c>
      <c r="G329" s="69"/>
      <c r="H329" s="31">
        <v>0.44900000000000001</v>
      </c>
      <c r="I329" s="31">
        <v>0.59899999999999998</v>
      </c>
      <c r="J329" s="36"/>
      <c r="K329" s="36">
        <v>0.39899999999999997</v>
      </c>
      <c r="L329" s="58"/>
      <c r="M329" s="58">
        <f t="shared" si="34"/>
        <v>3.3000000000000029E-2</v>
      </c>
      <c r="N329" s="58">
        <f t="shared" si="35"/>
        <v>-5.0000000000000044E-3</v>
      </c>
      <c r="O329" s="58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4.5">
      <c r="A330" s="35">
        <v>44652</v>
      </c>
      <c r="B330" s="31">
        <v>0.52300000000000002</v>
      </c>
      <c r="C330" s="56"/>
      <c r="D330" s="31">
        <v>0.54800000000000004</v>
      </c>
      <c r="E330" s="31">
        <v>0.504</v>
      </c>
      <c r="F330" s="31">
        <v>0.52700000000000002</v>
      </c>
      <c r="G330" s="69"/>
      <c r="H330" s="31">
        <v>0.44700000000000001</v>
      </c>
      <c r="I330" s="31">
        <v>0.59599999999999997</v>
      </c>
      <c r="J330" s="36"/>
      <c r="K330" s="36">
        <v>0.40100000000000002</v>
      </c>
      <c r="L330" s="58"/>
      <c r="M330" s="58">
        <f t="shared" si="34"/>
        <v>2.1000000000000019E-2</v>
      </c>
      <c r="N330" s="58">
        <f t="shared" si="35"/>
        <v>-2.300000000000002E-2</v>
      </c>
      <c r="O330" s="58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4.5">
      <c r="A331" s="35">
        <v>44682</v>
      </c>
      <c r="B331" s="31">
        <v>0.52200000000000002</v>
      </c>
      <c r="C331" s="56"/>
      <c r="D331" s="31">
        <v>0.53300000000000003</v>
      </c>
      <c r="E331" s="31">
        <v>0.51800000000000002</v>
      </c>
      <c r="F331" s="31">
        <v>0.52500000000000002</v>
      </c>
      <c r="G331" s="69"/>
      <c r="H331" s="31">
        <v>0.45300000000000001</v>
      </c>
      <c r="I331" s="31">
        <v>0.59</v>
      </c>
      <c r="J331" s="42"/>
      <c r="K331" s="36">
        <v>0.39899999999999997</v>
      </c>
      <c r="L331" s="58"/>
      <c r="M331" s="58">
        <f t="shared" si="34"/>
        <v>8.0000000000000071E-3</v>
      </c>
      <c r="N331" s="58">
        <f t="shared" si="35"/>
        <v>-7.0000000000000062E-3</v>
      </c>
      <c r="O331" s="58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4.5">
      <c r="A332" s="35">
        <v>44713</v>
      </c>
      <c r="B332" s="31">
        <v>0.51700000000000002</v>
      </c>
      <c r="C332" s="56"/>
      <c r="D332" s="31">
        <v>0.53900000000000003</v>
      </c>
      <c r="E332" s="31">
        <v>0.51300000000000001</v>
      </c>
      <c r="F332" s="31">
        <v>0.51900000000000002</v>
      </c>
      <c r="G332" s="69"/>
      <c r="H332" s="31">
        <v>0.44500000000000001</v>
      </c>
      <c r="I332" s="31">
        <v>0.58799999999999997</v>
      </c>
      <c r="J332" s="42"/>
      <c r="K332" s="36">
        <v>0.40100000000000002</v>
      </c>
      <c r="L332" s="58"/>
      <c r="M332" s="58">
        <f t="shared" si="34"/>
        <v>2.0000000000000018E-2</v>
      </c>
      <c r="N332" s="58">
        <f t="shared" si="35"/>
        <v>-6.0000000000000053E-3</v>
      </c>
      <c r="O332" s="58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4.5">
      <c r="A333" s="43">
        <v>44743</v>
      </c>
      <c r="B333" s="31">
        <v>0.51900000000000002</v>
      </c>
      <c r="C333" s="56"/>
      <c r="D333" s="31">
        <v>0.54</v>
      </c>
      <c r="E333" s="31">
        <v>0.51800000000000002</v>
      </c>
      <c r="F333" s="31">
        <v>0.51900000000000002</v>
      </c>
      <c r="G333" s="69"/>
      <c r="H333" s="31">
        <v>0.44600000000000001</v>
      </c>
      <c r="I333" s="31">
        <v>0.59199999999999997</v>
      </c>
      <c r="J333" s="42"/>
      <c r="K333" s="36">
        <v>0.4</v>
      </c>
      <c r="L333" s="58"/>
      <c r="M333" s="58">
        <f t="shared" si="34"/>
        <v>2.1000000000000019E-2</v>
      </c>
      <c r="N333" s="58">
        <f t="shared" si="35"/>
        <v>-1.0000000000000009E-3</v>
      </c>
      <c r="O333" s="58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4.5">
      <c r="A334" s="43">
        <v>44774</v>
      </c>
      <c r="B334" s="31">
        <v>0.51700000000000002</v>
      </c>
      <c r="C334" s="56"/>
      <c r="D334" s="31">
        <v>0.54100000000000004</v>
      </c>
      <c r="E334" s="31">
        <v>0.51700000000000002</v>
      </c>
      <c r="F334" s="31">
        <v>0.51700000000000002</v>
      </c>
      <c r="G334" s="69"/>
      <c r="H334" s="31">
        <v>0.44700000000000001</v>
      </c>
      <c r="I334" s="31">
        <v>0.58499999999999996</v>
      </c>
      <c r="J334" s="42"/>
      <c r="K334" s="36">
        <v>0.39899999999999997</v>
      </c>
      <c r="L334" s="58"/>
      <c r="M334" s="58">
        <f t="shared" si="34"/>
        <v>2.4000000000000021E-2</v>
      </c>
      <c r="N334" s="58">
        <f t="shared" si="35"/>
        <v>0</v>
      </c>
      <c r="O334" s="58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4.5">
      <c r="A335" s="43">
        <v>44805</v>
      </c>
      <c r="B335" s="31">
        <v>0.51700000000000002</v>
      </c>
      <c r="C335" s="56"/>
      <c r="D335" s="31">
        <v>0.53500000000000003</v>
      </c>
      <c r="E335" s="31">
        <v>0.502</v>
      </c>
      <c r="F335" s="31">
        <v>0.52300000000000002</v>
      </c>
      <c r="G335" s="69"/>
      <c r="H335" s="31">
        <v>0.44</v>
      </c>
      <c r="I335" s="31">
        <v>0.59299999999999997</v>
      </c>
      <c r="J335" s="42"/>
      <c r="K335" s="36">
        <v>0.39899999999999997</v>
      </c>
      <c r="L335" s="58"/>
      <c r="M335" s="58">
        <f t="shared" si="34"/>
        <v>1.2000000000000011E-2</v>
      </c>
      <c r="N335" s="58">
        <f t="shared" si="35"/>
        <v>-2.1000000000000019E-2</v>
      </c>
      <c r="O335" s="58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4.5">
      <c r="A336" s="43">
        <v>44835</v>
      </c>
      <c r="B336" s="31">
        <v>0.52900000000000003</v>
      </c>
      <c r="C336" s="56"/>
      <c r="D336" s="31">
        <v>0.54800000000000004</v>
      </c>
      <c r="E336" s="31">
        <v>0.52400000000000002</v>
      </c>
      <c r="F336" s="31">
        <v>0.53100000000000003</v>
      </c>
      <c r="G336" s="69"/>
      <c r="H336" s="31">
        <v>0.45100000000000001</v>
      </c>
      <c r="I336" s="31">
        <v>0.60099999999999998</v>
      </c>
      <c r="J336" s="42"/>
      <c r="K336" s="36">
        <v>0.4</v>
      </c>
      <c r="L336" s="58"/>
      <c r="M336" s="58">
        <f t="shared" si="34"/>
        <v>1.7000000000000015E-2</v>
      </c>
      <c r="N336" s="58">
        <f t="shared" si="35"/>
        <v>-7.0000000000000062E-3</v>
      </c>
      <c r="O336" s="58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4.5">
      <c r="A337" s="43">
        <v>44866</v>
      </c>
      <c r="B337" s="31">
        <v>0.52500000000000002</v>
      </c>
      <c r="C337" s="56"/>
      <c r="D337" s="31">
        <v>0.54100000000000004</v>
      </c>
      <c r="E337" s="31">
        <v>0.51900000000000002</v>
      </c>
      <c r="F337" s="31">
        <v>0.52500000000000002</v>
      </c>
      <c r="G337" s="69"/>
      <c r="H337" s="31">
        <v>0.45100000000000001</v>
      </c>
      <c r="I337" s="31">
        <v>0.59499999999999997</v>
      </c>
      <c r="J337" s="42"/>
      <c r="K337" s="36">
        <v>0.40100000000000002</v>
      </c>
      <c r="L337" s="58"/>
      <c r="M337" s="58">
        <f t="shared" si="34"/>
        <v>1.6000000000000014E-2</v>
      </c>
      <c r="N337" s="58">
        <f t="shared" si="35"/>
        <v>-6.0000000000000053E-3</v>
      </c>
      <c r="O337" s="58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4.5">
      <c r="A338" s="43">
        <v>44896</v>
      </c>
      <c r="B338" s="31">
        <v>0.52400000000000002</v>
      </c>
      <c r="C338" s="56"/>
      <c r="D338" s="31">
        <v>0.53300000000000003</v>
      </c>
      <c r="E338" s="31">
        <v>0.51800000000000002</v>
      </c>
      <c r="F338" s="31">
        <v>0.52400000000000002</v>
      </c>
      <c r="G338" s="69"/>
      <c r="H338" s="31">
        <v>0.44700000000000001</v>
      </c>
      <c r="I338" s="31">
        <v>0.59599999999999997</v>
      </c>
      <c r="J338" s="36"/>
      <c r="K338" s="36">
        <v>0.39899999999999997</v>
      </c>
      <c r="L338" s="58"/>
      <c r="M338" s="58">
        <f t="shared" si="34"/>
        <v>9.000000000000008E-3</v>
      </c>
      <c r="N338" s="58">
        <f t="shared" si="35"/>
        <v>-6.0000000000000053E-3</v>
      </c>
      <c r="O338" s="58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4.5">
      <c r="A339" s="43">
        <v>44927</v>
      </c>
      <c r="B339" s="31">
        <v>0.52700000000000002</v>
      </c>
      <c r="C339" s="56"/>
      <c r="D339" s="31">
        <v>0.54300000000000004</v>
      </c>
      <c r="E339" s="31">
        <v>0.51600000000000001</v>
      </c>
      <c r="F339" s="31">
        <v>0.52900000000000003</v>
      </c>
      <c r="G339" s="69"/>
      <c r="H339" s="31">
        <v>0.44900000000000001</v>
      </c>
      <c r="I339" s="31">
        <v>0.59499999999999997</v>
      </c>
      <c r="J339" s="42"/>
      <c r="K339" s="36">
        <v>0.39799999999999996</v>
      </c>
      <c r="L339" s="58"/>
      <c r="M339" s="58">
        <f t="shared" si="34"/>
        <v>1.4000000000000012E-2</v>
      </c>
      <c r="N339" s="58">
        <f t="shared" si="35"/>
        <v>-1.3000000000000012E-2</v>
      </c>
      <c r="O339" s="58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4.5">
      <c r="A340" s="43">
        <v>44958</v>
      </c>
      <c r="B340" s="31">
        <v>0.52</v>
      </c>
      <c r="C340" s="56"/>
      <c r="D340" s="31">
        <v>0.52400000000000002</v>
      </c>
      <c r="E340" s="31">
        <v>0.52300000000000002</v>
      </c>
      <c r="F340" s="31">
        <v>0.52200000000000002</v>
      </c>
      <c r="G340" s="69"/>
      <c r="H340" s="31">
        <v>0.437</v>
      </c>
      <c r="I340" s="31">
        <v>0.59399999999999997</v>
      </c>
      <c r="J340" s="42"/>
      <c r="K340" s="36">
        <v>0.39700000000000002</v>
      </c>
      <c r="L340" s="58"/>
      <c r="M340" s="58">
        <f t="shared" si="34"/>
        <v>2.0000000000000018E-3</v>
      </c>
      <c r="N340" s="58">
        <f t="shared" si="35"/>
        <v>1.0000000000000009E-3</v>
      </c>
      <c r="O340" s="58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4.5">
      <c r="A341" s="43">
        <v>44986</v>
      </c>
      <c r="B341" s="31">
        <v>0.51800000000000002</v>
      </c>
      <c r="C341" s="56"/>
      <c r="D341" s="31">
        <v>0.52700000000000002</v>
      </c>
      <c r="E341" s="31">
        <v>0.51300000000000001</v>
      </c>
      <c r="F341" s="31">
        <v>0.52200000000000002</v>
      </c>
      <c r="G341" s="69"/>
      <c r="H341" s="31">
        <v>0.44600000000000001</v>
      </c>
      <c r="I341" s="31">
        <v>0.58599999999999997</v>
      </c>
      <c r="J341" s="42"/>
      <c r="K341" s="36">
        <v>0.39600000000000002</v>
      </c>
      <c r="L341" s="58"/>
      <c r="M341" s="58">
        <f t="shared" si="34"/>
        <v>5.0000000000000044E-3</v>
      </c>
      <c r="N341" s="58">
        <f t="shared" si="35"/>
        <v>-9.000000000000008E-3</v>
      </c>
      <c r="O341" s="58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4.5">
      <c r="A342" s="35">
        <v>45017</v>
      </c>
      <c r="B342" s="31">
        <v>0.52100000000000002</v>
      </c>
      <c r="C342" s="56"/>
      <c r="D342" s="31">
        <v>0.52500000000000002</v>
      </c>
      <c r="E342" s="31">
        <v>0.51500000000000001</v>
      </c>
      <c r="F342" s="31">
        <v>0.52400000000000002</v>
      </c>
      <c r="G342" s="69"/>
      <c r="H342" s="31">
        <v>0.44600000000000001</v>
      </c>
      <c r="I342" s="31">
        <v>0.59</v>
      </c>
      <c r="J342" s="42"/>
      <c r="K342" s="36">
        <v>0.39600000000000002</v>
      </c>
      <c r="L342" s="58"/>
      <c r="M342" s="58">
        <f t="shared" si="34"/>
        <v>1.0000000000000009E-3</v>
      </c>
      <c r="N342" s="58">
        <f t="shared" si="35"/>
        <v>-9.000000000000008E-3</v>
      </c>
      <c r="O342" s="58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4.5">
      <c r="A343" s="35">
        <v>45047</v>
      </c>
      <c r="B343" s="31">
        <v>0.51500000000000001</v>
      </c>
      <c r="C343" s="56"/>
      <c r="D343" s="31">
        <v>0.52400000000000002</v>
      </c>
      <c r="E343" s="31">
        <v>0.51400000000000001</v>
      </c>
      <c r="F343" s="31">
        <v>0.51700000000000002</v>
      </c>
      <c r="G343" s="69"/>
      <c r="H343" s="31">
        <v>0.442</v>
      </c>
      <c r="I343" s="31">
        <v>0.58799999999999997</v>
      </c>
      <c r="J343" s="42"/>
      <c r="K343" s="36">
        <v>0.39700000000000002</v>
      </c>
      <c r="L343" s="58"/>
      <c r="M343" s="58">
        <f t="shared" ref="M343" si="40">D343-F343</f>
        <v>7.0000000000000062E-3</v>
      </c>
      <c r="N343" s="58">
        <f t="shared" ref="N343" si="41">E343-F343</f>
        <v>-3.0000000000000027E-3</v>
      </c>
      <c r="O343" s="58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4.5">
      <c r="A344" s="35">
        <v>45078</v>
      </c>
      <c r="B344" s="31">
        <v>0.51300000000000001</v>
      </c>
      <c r="C344" s="56"/>
      <c r="D344" s="31">
        <v>0.53300000000000003</v>
      </c>
      <c r="E344" s="31">
        <v>0.51400000000000001</v>
      </c>
      <c r="F344" s="31">
        <v>0.51700000000000002</v>
      </c>
      <c r="G344" s="69"/>
      <c r="H344" s="31">
        <v>0.44400000000000001</v>
      </c>
      <c r="I344" s="31">
        <v>0.58499999999999996</v>
      </c>
      <c r="J344" s="42"/>
      <c r="K344" s="36">
        <v>0.39700000000000002</v>
      </c>
      <c r="L344" s="58"/>
      <c r="M344" s="58">
        <f t="shared" ref="M344:M345" si="43">D344-F344</f>
        <v>1.6000000000000014E-2</v>
      </c>
      <c r="N344" s="58">
        <f t="shared" ref="N344:N345" si="44">E344-F344</f>
        <v>-3.0000000000000027E-3</v>
      </c>
      <c r="O344" s="58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4.5">
      <c r="A345" s="43">
        <v>45108</v>
      </c>
      <c r="B345" s="31">
        <v>0.51800000000000002</v>
      </c>
      <c r="C345" s="56"/>
      <c r="D345" s="31">
        <v>0.53100000000000003</v>
      </c>
      <c r="E345" s="31">
        <v>0.51500000000000001</v>
      </c>
      <c r="F345" s="31">
        <v>0.52100000000000002</v>
      </c>
      <c r="G345" s="69"/>
      <c r="H345" s="31">
        <v>0.44900000000000001</v>
      </c>
      <c r="I345" s="31">
        <v>0.58799999999999997</v>
      </c>
      <c r="J345" s="36"/>
      <c r="K345" s="36">
        <v>0.39600000000000002</v>
      </c>
      <c r="L345" s="58"/>
      <c r="M345" s="58">
        <f t="shared" si="43"/>
        <v>1.0000000000000009E-2</v>
      </c>
      <c r="N345" s="58">
        <f t="shared" si="44"/>
        <v>-6.0000000000000053E-3</v>
      </c>
      <c r="O345" s="58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4.5">
      <c r="A346" s="35">
        <v>45139</v>
      </c>
      <c r="B346" s="31">
        <v>0.52</v>
      </c>
      <c r="C346" s="56"/>
      <c r="D346" s="31">
        <v>0.53200000000000003</v>
      </c>
      <c r="E346" s="31">
        <v>0.51</v>
      </c>
      <c r="F346" s="31">
        <v>0.52500000000000002</v>
      </c>
      <c r="G346" s="69"/>
      <c r="H346" s="31">
        <v>0.45</v>
      </c>
      <c r="I346" s="31">
        <v>0.59</v>
      </c>
      <c r="J346" s="36"/>
      <c r="K346" s="36">
        <v>0.39600000000000002</v>
      </c>
      <c r="L346" s="58"/>
      <c r="M346" s="58">
        <f>D346-F346</f>
        <v>7.0000000000000062E-3</v>
      </c>
      <c r="N346" s="58">
        <f>E346-F346</f>
        <v>-1.5000000000000013E-2</v>
      </c>
      <c r="O346" s="58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4.5">
      <c r="A347" s="43">
        <v>45170</v>
      </c>
      <c r="B347" s="31">
        <v>0.51800000000000002</v>
      </c>
      <c r="C347" s="56"/>
      <c r="D347" s="31">
        <v>0.53400000000000003</v>
      </c>
      <c r="E347" s="31">
        <v>0.51100000000000001</v>
      </c>
      <c r="F347" s="31">
        <v>0.52300000000000002</v>
      </c>
      <c r="G347" s="69"/>
      <c r="H347" s="31">
        <v>0.44700000000000001</v>
      </c>
      <c r="I347" s="31">
        <v>0.58799999999999997</v>
      </c>
      <c r="J347" s="36"/>
      <c r="K347" s="36">
        <v>0.39600000000000002</v>
      </c>
      <c r="L347" s="58"/>
      <c r="M347" s="58">
        <f>D347-F347</f>
        <v>1.100000000000001E-2</v>
      </c>
      <c r="N347" s="58">
        <f>E347-F347</f>
        <v>-1.2000000000000011E-2</v>
      </c>
      <c r="O347" s="58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4.5">
      <c r="A348" s="35">
        <v>45200</v>
      </c>
      <c r="B348" s="31">
        <v>0.52</v>
      </c>
      <c r="C348" s="56"/>
      <c r="D348" s="31">
        <v>0.53200000000000003</v>
      </c>
      <c r="E348" s="31">
        <v>0.50900000000000001</v>
      </c>
      <c r="F348" s="31">
        <v>0.52400000000000002</v>
      </c>
      <c r="G348" s="69"/>
      <c r="H348" s="31">
        <v>0.45200000000000001</v>
      </c>
      <c r="I348" s="31">
        <v>0.58399999999999996</v>
      </c>
      <c r="J348" s="36"/>
      <c r="K348" s="36">
        <v>0.39799999999999996</v>
      </c>
      <c r="L348" s="58"/>
      <c r="M348" s="58">
        <f>D348-F348</f>
        <v>8.0000000000000071E-3</v>
      </c>
      <c r="N348" s="58">
        <f>E348-F348</f>
        <v>-1.5000000000000013E-2</v>
      </c>
      <c r="O348" s="58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4.5">
      <c r="A349" s="35">
        <v>45231</v>
      </c>
      <c r="B349" s="31">
        <v>0.51700000000000002</v>
      </c>
      <c r="C349" s="56"/>
      <c r="D349" s="31">
        <v>0.52800000000000002</v>
      </c>
      <c r="E349" s="31">
        <v>0.51400000000000001</v>
      </c>
      <c r="F349" s="31">
        <v>0.52100000000000002</v>
      </c>
      <c r="G349" s="69"/>
      <c r="H349" s="31">
        <v>0.44500000000000001</v>
      </c>
      <c r="I349" s="31">
        <v>0.58699999999999997</v>
      </c>
      <c r="J349" s="36"/>
      <c r="K349" s="36">
        <v>0.39600000000000002</v>
      </c>
      <c r="L349" s="58"/>
      <c r="M349" s="58">
        <f>D349-F349</f>
        <v>7.0000000000000062E-3</v>
      </c>
      <c r="N349" s="58">
        <f>E349-F349</f>
        <v>-7.0000000000000062E-3</v>
      </c>
      <c r="O349" s="58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4.5">
      <c r="A350" s="35">
        <v>45261</v>
      </c>
      <c r="B350" s="31">
        <v>0.52500000000000002</v>
      </c>
      <c r="C350" s="56"/>
      <c r="D350" s="31">
        <v>0.53800000000000003</v>
      </c>
      <c r="E350" s="31">
        <v>0.52</v>
      </c>
      <c r="F350" s="31">
        <v>0.53</v>
      </c>
      <c r="G350" s="69"/>
      <c r="H350" s="31">
        <v>0.44800000000000001</v>
      </c>
      <c r="I350" s="31">
        <v>0.59599999999999997</v>
      </c>
      <c r="J350" s="36"/>
      <c r="K350" s="36">
        <v>0.39899999999999997</v>
      </c>
      <c r="L350" s="58"/>
      <c r="M350" s="58">
        <f t="shared" ref="M350" si="50">D350-F350</f>
        <v>8.0000000000000071E-3</v>
      </c>
      <c r="N350" s="58">
        <f t="shared" ref="N350" si="51">E350-F350</f>
        <v>-1.0000000000000009E-2</v>
      </c>
      <c r="O350" s="58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4.5">
      <c r="A351" s="35">
        <v>45292</v>
      </c>
      <c r="B351" s="31">
        <v>0.52200000000000002</v>
      </c>
      <c r="C351" s="56"/>
      <c r="D351" s="31">
        <v>0.52800000000000002</v>
      </c>
      <c r="E351" s="31">
        <v>0.51700000000000002</v>
      </c>
      <c r="F351" s="31">
        <v>0.52200000000000002</v>
      </c>
      <c r="G351" s="69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8">
        <f t="shared" ref="M351:M356" si="53">D351-F351</f>
        <v>6.0000000000000053E-3</v>
      </c>
      <c r="N351" s="58">
        <f t="shared" ref="N351" si="54">E351-F351</f>
        <v>-5.0000000000000044E-3</v>
      </c>
      <c r="O351" s="58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4.5">
      <c r="A352" s="43">
        <v>45323</v>
      </c>
      <c r="B352" s="31">
        <v>0.53</v>
      </c>
      <c r="C352" s="56"/>
      <c r="D352" s="31">
        <v>0.54</v>
      </c>
      <c r="E352" s="31">
        <v>0.51900000000000002</v>
      </c>
      <c r="F352" s="31">
        <v>0.53100000000000003</v>
      </c>
      <c r="G352" s="69"/>
      <c r="H352" s="31">
        <v>0.45600000000000002</v>
      </c>
      <c r="I352" s="31">
        <v>0.59399999999999997</v>
      </c>
      <c r="J352" s="36"/>
      <c r="K352" s="36">
        <v>0.39799999999999996</v>
      </c>
      <c r="L352" s="58"/>
      <c r="M352" s="58">
        <f t="shared" si="53"/>
        <v>9.000000000000008E-3</v>
      </c>
      <c r="N352" s="58">
        <f t="shared" ref="N352:N353" si="59">E352-F352</f>
        <v>-1.2000000000000011E-2</v>
      </c>
      <c r="O352" s="58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4.5">
      <c r="A353" s="43">
        <v>45352</v>
      </c>
      <c r="B353" s="31">
        <v>0.52400000000000002</v>
      </c>
      <c r="C353" s="56"/>
      <c r="D353" s="31">
        <v>0.54400000000000004</v>
      </c>
      <c r="E353" s="31">
        <v>0.51400000000000001</v>
      </c>
      <c r="F353" s="31">
        <v>0.52800000000000002</v>
      </c>
      <c r="G353" s="69"/>
      <c r="H353" s="31">
        <v>0.45400000000000001</v>
      </c>
      <c r="I353" s="31">
        <v>0.59</v>
      </c>
      <c r="J353" s="36"/>
      <c r="K353" s="36">
        <v>0.39700000000000002</v>
      </c>
      <c r="L353" s="58"/>
      <c r="M353" s="58">
        <f t="shared" si="53"/>
        <v>1.6000000000000014E-2</v>
      </c>
      <c r="N353" s="58">
        <f t="shared" si="59"/>
        <v>-1.4000000000000012E-2</v>
      </c>
      <c r="O353" s="58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4.5">
      <c r="A354" s="43">
        <v>45383</v>
      </c>
      <c r="B354" s="31">
        <v>0.52500000000000002</v>
      </c>
      <c r="C354" s="56"/>
      <c r="D354" s="31">
        <v>0.53</v>
      </c>
      <c r="E354" s="31">
        <v>0.51700000000000002</v>
      </c>
      <c r="F354" s="31">
        <v>0.52900000000000003</v>
      </c>
      <c r="G354" s="69"/>
      <c r="H354" s="31">
        <v>0.44800000000000001</v>
      </c>
      <c r="I354" s="31">
        <v>0.59399999999999997</v>
      </c>
      <c r="J354" s="36"/>
      <c r="K354" s="36">
        <v>0.39799999999999996</v>
      </c>
      <c r="L354" s="58"/>
      <c r="M354" s="58">
        <f t="shared" si="53"/>
        <v>1.0000000000000009E-3</v>
      </c>
      <c r="N354" s="58">
        <f t="shared" ref="N354:N359" si="64">E354-F354</f>
        <v>-1.2000000000000011E-2</v>
      </c>
      <c r="O354" s="58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4.5">
      <c r="A355" s="43">
        <v>45413</v>
      </c>
      <c r="B355" s="31">
        <v>0.52800000000000002</v>
      </c>
      <c r="C355" s="56"/>
      <c r="D355" s="31">
        <v>0.54600000000000004</v>
      </c>
      <c r="E355" s="31">
        <v>0.51900000000000002</v>
      </c>
      <c r="F355" s="31">
        <v>0.52900000000000003</v>
      </c>
      <c r="G355" s="69"/>
      <c r="H355" s="31">
        <v>0.45800000000000002</v>
      </c>
      <c r="I355" s="31">
        <v>0.59399999999999997</v>
      </c>
      <c r="J355" s="42"/>
      <c r="K355" s="36">
        <v>0.39899999999999997</v>
      </c>
      <c r="L355" s="58"/>
      <c r="M355" s="58">
        <f t="shared" si="53"/>
        <v>1.7000000000000015E-2</v>
      </c>
      <c r="N355" s="58">
        <f t="shared" si="64"/>
        <v>-1.0000000000000009E-2</v>
      </c>
      <c r="O355" s="58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4.5">
      <c r="A356" s="43">
        <v>45444</v>
      </c>
      <c r="B356" s="31">
        <v>0.52800000000000002</v>
      </c>
      <c r="C356" s="56"/>
      <c r="D356" s="31">
        <v>0.53300000000000003</v>
      </c>
      <c r="E356" s="31">
        <v>0.50800000000000001</v>
      </c>
      <c r="F356" s="31">
        <v>0.53500000000000003</v>
      </c>
      <c r="G356" s="69"/>
      <c r="H356" s="31">
        <v>0.45800000000000002</v>
      </c>
      <c r="I356" s="31">
        <v>0.59499999999999997</v>
      </c>
      <c r="J356" s="42"/>
      <c r="K356" s="36">
        <v>0.4</v>
      </c>
      <c r="L356" s="58"/>
      <c r="M356" s="58">
        <f t="shared" si="53"/>
        <v>-2.0000000000000018E-3</v>
      </c>
      <c r="N356" s="58">
        <f t="shared" si="64"/>
        <v>-2.7000000000000024E-2</v>
      </c>
      <c r="O356" s="58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4.5">
      <c r="A357" s="43">
        <v>45474</v>
      </c>
      <c r="B357" s="31">
        <v>0.52500000000000002</v>
      </c>
      <c r="C357" s="56"/>
      <c r="D357" s="31">
        <v>0.53600000000000003</v>
      </c>
      <c r="E357" s="31">
        <v>0.50900000000000001</v>
      </c>
      <c r="F357" s="31">
        <v>0.53200000000000003</v>
      </c>
      <c r="G357" s="69"/>
      <c r="H357" s="31">
        <v>0.45500000000000002</v>
      </c>
      <c r="I357" s="31">
        <v>0.59499999999999997</v>
      </c>
      <c r="J357" s="42"/>
      <c r="K357" s="36">
        <v>0.4</v>
      </c>
      <c r="L357" s="58"/>
      <c r="M357" s="58">
        <f>D357-F357</f>
        <v>4.0000000000000036E-3</v>
      </c>
      <c r="N357" s="58">
        <f t="shared" si="64"/>
        <v>-2.300000000000002E-2</v>
      </c>
      <c r="O357" s="58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4.5">
      <c r="A358" s="43">
        <v>45505</v>
      </c>
      <c r="B358" s="31">
        <v>0.52500000000000002</v>
      </c>
      <c r="C358" s="56"/>
      <c r="D358" s="31">
        <v>0.53800000000000003</v>
      </c>
      <c r="E358" s="31">
        <v>0.51200000000000001</v>
      </c>
      <c r="F358" s="31">
        <v>0.53100000000000003</v>
      </c>
      <c r="G358" s="69"/>
      <c r="H358" s="31">
        <v>0.45800000000000002</v>
      </c>
      <c r="I358" s="31">
        <v>0.59</v>
      </c>
      <c r="J358" s="42"/>
      <c r="K358" s="36">
        <v>0.4</v>
      </c>
      <c r="L358" s="58"/>
      <c r="M358" s="58">
        <f t="shared" ref="M358" si="72">D358-F358</f>
        <v>7.0000000000000062E-3</v>
      </c>
      <c r="N358" s="58">
        <f t="shared" si="64"/>
        <v>-1.9000000000000017E-2</v>
      </c>
      <c r="O358" s="58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4.5">
      <c r="A359" s="43">
        <v>45536</v>
      </c>
      <c r="B359" s="31">
        <v>0.52300000000000002</v>
      </c>
      <c r="C359" s="56"/>
      <c r="D359" s="31">
        <v>0.53</v>
      </c>
      <c r="E359" s="31">
        <v>0.51400000000000001</v>
      </c>
      <c r="F359" s="31">
        <v>0.52900000000000003</v>
      </c>
      <c r="G359" s="69"/>
      <c r="H359" s="31">
        <v>0.45300000000000001</v>
      </c>
      <c r="I359" s="31">
        <v>0.59099999999999997</v>
      </c>
      <c r="J359" s="42"/>
      <c r="K359" s="36">
        <v>0.39899999999999997</v>
      </c>
      <c r="L359" s="58"/>
      <c r="M359" s="58">
        <f t="shared" ref="M359" si="73">D359-F359</f>
        <v>1.0000000000000009E-3</v>
      </c>
      <c r="N359" s="58">
        <f t="shared" si="64"/>
        <v>-1.5000000000000013E-2</v>
      </c>
      <c r="O359" s="58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4.5">
      <c r="A360" s="43">
        <v>45566</v>
      </c>
      <c r="B360" s="31">
        <v>0.52500000000000002</v>
      </c>
      <c r="C360" s="56"/>
      <c r="D360" s="31">
        <v>0.54</v>
      </c>
      <c r="E360" s="31">
        <v>0.51900000000000002</v>
      </c>
      <c r="F360" s="31">
        <v>0.52600000000000002</v>
      </c>
      <c r="G360" s="69"/>
      <c r="H360" s="31">
        <v>0.45300000000000001</v>
      </c>
      <c r="I360" s="31">
        <v>0.59199999999999997</v>
      </c>
      <c r="J360" s="42"/>
      <c r="K360" s="36">
        <v>0.4</v>
      </c>
      <c r="L360" s="58"/>
      <c r="M360" s="58">
        <f t="shared" ref="M360" si="77">D360-F360</f>
        <v>1.4000000000000012E-2</v>
      </c>
      <c r="N360" s="58">
        <f t="shared" ref="N360" si="78">E360-F360</f>
        <v>-7.0000000000000062E-3</v>
      </c>
      <c r="O360" s="58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4.5">
      <c r="A361" s="43">
        <v>45597</v>
      </c>
      <c r="B361" s="31">
        <v>0.52500000000000002</v>
      </c>
      <c r="C361" s="56"/>
      <c r="D361" s="31">
        <v>0.54500000000000004</v>
      </c>
      <c r="E361" s="31">
        <v>0.51</v>
      </c>
      <c r="F361" s="31">
        <v>0.52900000000000003</v>
      </c>
      <c r="G361" s="69"/>
      <c r="H361" s="31">
        <v>0.46</v>
      </c>
      <c r="I361" s="31">
        <v>0.58799999999999997</v>
      </c>
      <c r="J361" s="42"/>
      <c r="K361" s="36">
        <v>0.40200000000000002</v>
      </c>
      <c r="L361" s="58"/>
      <c r="M361" s="58">
        <f t="shared" ref="M361:M366" si="83">D361-F361</f>
        <v>1.6000000000000014E-2</v>
      </c>
      <c r="N361" s="58">
        <f t="shared" ref="N361:N366" si="84">E361-F361</f>
        <v>-1.9000000000000017E-2</v>
      </c>
      <c r="O361" s="58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4.5">
      <c r="A362" s="43">
        <v>45627</v>
      </c>
      <c r="B362" s="31">
        <v>0.52300000000000002</v>
      </c>
      <c r="C362" s="56"/>
      <c r="D362" s="31">
        <v>0.53900000000000003</v>
      </c>
      <c r="E362" s="31">
        <v>0.51900000000000002</v>
      </c>
      <c r="F362" s="31">
        <v>0.52400000000000002</v>
      </c>
      <c r="G362" s="69"/>
      <c r="H362" s="31">
        <v>0.45100000000000001</v>
      </c>
      <c r="I362" s="31">
        <v>0.59399999999999997</v>
      </c>
      <c r="J362" s="42"/>
      <c r="K362" s="36">
        <v>0.40100000000000002</v>
      </c>
      <c r="L362" s="58"/>
      <c r="M362" s="58">
        <f t="shared" si="83"/>
        <v>1.5000000000000013E-2</v>
      </c>
      <c r="N362" s="58">
        <f t="shared" si="84"/>
        <v>-5.0000000000000044E-3</v>
      </c>
      <c r="O362" s="58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4.5">
      <c r="A363" s="43">
        <v>45658</v>
      </c>
      <c r="B363" s="36">
        <v>0.52300000000000002</v>
      </c>
      <c r="C363" s="69"/>
      <c r="D363" s="59">
        <v>0.54900000000000004</v>
      </c>
      <c r="E363" s="36">
        <v>0.52100000000000002</v>
      </c>
      <c r="F363" s="36">
        <v>0.52300000000000002</v>
      </c>
      <c r="G363" s="69"/>
      <c r="H363" s="36">
        <v>0.45</v>
      </c>
      <c r="I363" s="36">
        <v>0.59099999999999997</v>
      </c>
      <c r="J363" s="42"/>
      <c r="K363" s="36">
        <v>0.39899999999999997</v>
      </c>
      <c r="L363" s="58"/>
      <c r="M363" s="58">
        <f t="shared" si="83"/>
        <v>2.6000000000000023E-2</v>
      </c>
      <c r="N363" s="58">
        <f t="shared" si="84"/>
        <v>-2.0000000000000018E-3</v>
      </c>
      <c r="O363" s="58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4.5">
      <c r="A364" s="43">
        <v>45689</v>
      </c>
      <c r="B364" s="36">
        <v>0.52900000000000003</v>
      </c>
      <c r="C364" s="69"/>
      <c r="D364" s="36">
        <v>0.53500000000000003</v>
      </c>
      <c r="E364" s="36">
        <v>0.51500000000000001</v>
      </c>
      <c r="F364" s="36">
        <v>0.53400000000000003</v>
      </c>
      <c r="G364" s="69"/>
      <c r="H364" s="36">
        <v>0.45700000000000002</v>
      </c>
      <c r="I364" s="36">
        <v>0.59499999999999997</v>
      </c>
      <c r="J364" s="42"/>
      <c r="K364" s="36">
        <v>0.40100000000000002</v>
      </c>
      <c r="L364" s="58"/>
      <c r="M364" s="58">
        <f t="shared" si="83"/>
        <v>1.0000000000000009E-3</v>
      </c>
      <c r="N364" s="58">
        <f t="shared" si="84"/>
        <v>-1.9000000000000017E-2</v>
      </c>
      <c r="O364" s="58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4.5">
      <c r="A365" s="43">
        <v>45717</v>
      </c>
      <c r="B365" s="36">
        <v>0.52500000000000002</v>
      </c>
      <c r="C365" s="69"/>
      <c r="D365" s="36">
        <v>0.53400000000000003</v>
      </c>
      <c r="E365" s="36">
        <v>0.52</v>
      </c>
      <c r="F365" s="36">
        <v>0.53</v>
      </c>
      <c r="G365" s="69"/>
      <c r="H365" s="36">
        <v>0.45</v>
      </c>
      <c r="I365" s="36">
        <v>0.59599999999999997</v>
      </c>
      <c r="J365" s="42"/>
      <c r="K365" s="36">
        <v>0.40100000000000002</v>
      </c>
      <c r="L365" s="58"/>
      <c r="M365" s="58">
        <f t="shared" si="83"/>
        <v>4.0000000000000036E-3</v>
      </c>
      <c r="N365" s="58">
        <f t="shared" si="84"/>
        <v>-1.0000000000000009E-2</v>
      </c>
      <c r="O365" s="58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4.5">
      <c r="A366" s="43">
        <v>45748</v>
      </c>
      <c r="B366" s="36">
        <v>0.52600000000000002</v>
      </c>
      <c r="C366" s="69"/>
      <c r="D366" s="36">
        <v>0.54400000000000004</v>
      </c>
      <c r="E366" s="36">
        <v>0.51600000000000001</v>
      </c>
      <c r="F366" s="36">
        <v>0.53100000000000003</v>
      </c>
      <c r="G366" s="69"/>
      <c r="H366" s="36">
        <v>0.45500000000000002</v>
      </c>
      <c r="I366" s="36">
        <v>0.59199999999999997</v>
      </c>
      <c r="J366" s="42"/>
      <c r="K366" s="36">
        <v>0.4</v>
      </c>
      <c r="L366" s="58"/>
      <c r="M366" s="58">
        <f t="shared" si="83"/>
        <v>1.3000000000000012E-2</v>
      </c>
      <c r="N366" s="58">
        <f t="shared" si="84"/>
        <v>-1.5000000000000013E-2</v>
      </c>
      <c r="O366" s="58">
        <f t="shared" si="85"/>
        <v>0.13699999999999996</v>
      </c>
      <c r="P366" s="60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4.5">
      <c r="A367" s="43">
        <v>45778</v>
      </c>
      <c r="B367" s="36">
        <v>0.52800000000000002</v>
      </c>
      <c r="C367" s="69"/>
      <c r="D367" s="36">
        <v>0.53800000000000003</v>
      </c>
      <c r="E367" s="36">
        <v>0.51300000000000001</v>
      </c>
      <c r="F367" s="36">
        <v>0.53800000000000003</v>
      </c>
      <c r="G367" s="69"/>
      <c r="H367" s="36">
        <v>0.45400000000000001</v>
      </c>
      <c r="I367" s="36">
        <v>0.59799999999999998</v>
      </c>
      <c r="J367" s="42"/>
      <c r="K367" s="36">
        <v>0.40299999999999997</v>
      </c>
      <c r="L367" s="58"/>
      <c r="M367" s="58">
        <f t="shared" ref="M367" si="98">D367-F367</f>
        <v>0</v>
      </c>
      <c r="N367" s="58">
        <f t="shared" ref="N367" si="99">E367-F367</f>
        <v>-2.5000000000000022E-2</v>
      </c>
      <c r="O367" s="58">
        <f t="shared" ref="O367" si="100">I367-H367</f>
        <v>0.14399999999999996</v>
      </c>
      <c r="P367" s="60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4.5">
      <c r="A368" s="43">
        <v>45809</v>
      </c>
      <c r="B368" s="36">
        <v>0.52900000000000003</v>
      </c>
      <c r="C368" s="69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8"/>
      <c r="M368" s="58">
        <f t="shared" ref="M368" si="103">D368-F368</f>
        <v>1.8000000000000016E-2</v>
      </c>
      <c r="N368" s="58">
        <f t="shared" ref="N368" si="104">E368-F368</f>
        <v>-1.6000000000000014E-2</v>
      </c>
      <c r="O368" s="58">
        <f t="shared" ref="O368" si="105">I368-H368</f>
        <v>0.14199999999999996</v>
      </c>
      <c r="P368" s="60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4.5">
      <c r="A369" s="43">
        <v>45839</v>
      </c>
      <c r="B369" s="36">
        <v>0.53100000000000003</v>
      </c>
      <c r="C369" s="69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8"/>
      <c r="M369" s="58">
        <f t="shared" ref="M369" si="108">D369-F369</f>
        <v>2.0000000000000018E-2</v>
      </c>
      <c r="N369" s="58">
        <f t="shared" ref="N369" si="109">E369-F369</f>
        <v>-8.0000000000000071E-3</v>
      </c>
      <c r="O369" s="58">
        <f t="shared" ref="O369" si="110">I369-H369</f>
        <v>0.13299999999999995</v>
      </c>
      <c r="P369" s="60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>
      <c r="A370" s="43">
        <v>45870</v>
      </c>
      <c r="B370" s="36">
        <v>0.52900000000000003</v>
      </c>
      <c r="C370" s="69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8"/>
      <c r="M370" s="58">
        <f t="shared" ref="M370" si="113">D370-F370</f>
        <v>6.0000000000000053E-3</v>
      </c>
      <c r="N370" s="58">
        <f t="shared" ref="N370" si="114">E370-F370</f>
        <v>-2.1000000000000019E-2</v>
      </c>
      <c r="O370" s="58">
        <f t="shared" ref="O370" si="115">I370-H370</f>
        <v>0.15199999999999997</v>
      </c>
      <c r="P370" s="60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>
      <c r="A371" s="43">
        <v>45901</v>
      </c>
      <c r="B371" s="36">
        <f>0.529</f>
        <v>0.52900000000000003</v>
      </c>
      <c r="C371" s="69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8"/>
      <c r="M371" s="58">
        <f t="shared" ref="M371" si="118">D371-F371</f>
        <v>1.2000000000000011E-2</v>
      </c>
      <c r="N371" s="58">
        <f t="shared" ref="N371" si="119">E371-F371</f>
        <v>-1.5000000000000013E-2</v>
      </c>
      <c r="O371" s="58">
        <f t="shared" ref="O371" si="120">I371-H371</f>
        <v>0.13599999999999995</v>
      </c>
      <c r="P371" s="60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>
      <c r="A372" s="43">
        <v>45931</v>
      </c>
      <c r="B372" s="36"/>
      <c r="C372" s="69"/>
      <c r="D372" s="36"/>
      <c r="E372" s="36"/>
      <c r="F372" s="36"/>
      <c r="G372" s="36"/>
      <c r="H372" s="36"/>
      <c r="I372" s="36"/>
      <c r="J372" s="42"/>
      <c r="K372" s="36"/>
      <c r="L372" s="58"/>
      <c r="M372" s="58"/>
      <c r="N372" s="58"/>
      <c r="O372" s="58"/>
      <c r="P372" s="60"/>
      <c r="Q372" s="39"/>
      <c r="R372" s="39"/>
      <c r="S372" s="39"/>
      <c r="T372" s="37"/>
      <c r="U372" s="36"/>
    </row>
    <row r="373" spans="1:23">
      <c r="A373" s="43">
        <v>45962</v>
      </c>
      <c r="B373" s="36">
        <v>0.52900000000000003</v>
      </c>
      <c r="C373" s="69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8"/>
      <c r="M373" s="58">
        <f>D373-F373</f>
        <v>1.0000000000000009E-3</v>
      </c>
      <c r="N373" s="58">
        <f>E373-F373</f>
        <v>-3.0000000000000027E-2</v>
      </c>
      <c r="O373" s="58">
        <f>I373-H373</f>
        <v>0.14099999999999996</v>
      </c>
      <c r="P373" s="60"/>
      <c r="Q373" s="39">
        <f t="shared" ref="Q373:S374" si="123">AVERAGE(M371:M373)</f>
        <v>6.5000000000000058E-3</v>
      </c>
      <c r="R373" s="39">
        <f t="shared" si="123"/>
        <v>-2.250000000000002E-2</v>
      </c>
      <c r="S373" s="39">
        <f t="shared" si="123"/>
        <v>0.13849999999999996</v>
      </c>
      <c r="T373" s="37"/>
      <c r="U373" s="36">
        <v>0.31</v>
      </c>
    </row>
    <row r="374" spans="1:23">
      <c r="A374" s="43">
        <v>45992</v>
      </c>
      <c r="B374" s="36">
        <v>0.53100000000000003</v>
      </c>
      <c r="C374" s="69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8"/>
      <c r="M374" s="58">
        <f>D374-F374</f>
        <v>1.6000000000000014E-2</v>
      </c>
      <c r="N374" s="58">
        <f>E374-F374</f>
        <v>-1.8000000000000016E-2</v>
      </c>
      <c r="O374" s="58">
        <f>I374-H374</f>
        <v>0.13999999999999996</v>
      </c>
      <c r="P374" s="60"/>
      <c r="Q374" s="39">
        <f t="shared" si="123"/>
        <v>8.5000000000000075E-3</v>
      </c>
      <c r="R374" s="39">
        <f t="shared" si="123"/>
        <v>-2.4000000000000021E-2</v>
      </c>
      <c r="S374" s="39">
        <f t="shared" si="123"/>
        <v>0.14049999999999996</v>
      </c>
      <c r="T374" s="37"/>
      <c r="U374" s="36">
        <v>0.313</v>
      </c>
    </row>
    <row r="375" spans="1:23" s="84" customFormat="1" ht="14.5">
      <c r="A375" s="43">
        <v>46023</v>
      </c>
      <c r="B375" s="80">
        <v>0.52700000000000002</v>
      </c>
      <c r="C375" s="81"/>
      <c r="D375" s="80">
        <v>0.53900000000000003</v>
      </c>
      <c r="E375" s="80">
        <v>0.505</v>
      </c>
      <c r="F375" s="80">
        <v>0.53600000000000003</v>
      </c>
      <c r="G375" s="80"/>
      <c r="H375" s="80">
        <v>0.45100000000000001</v>
      </c>
      <c r="I375" s="80">
        <v>0.59699999999999998</v>
      </c>
      <c r="J375" s="82"/>
      <c r="K375" s="80">
        <v>0.40200000000000002</v>
      </c>
      <c r="L375" s="83"/>
      <c r="M375" s="58">
        <f>D375-F375</f>
        <v>3.0000000000000027E-3</v>
      </c>
      <c r="N375" s="58">
        <f>E375-F375</f>
        <v>-3.1000000000000028E-2</v>
      </c>
      <c r="O375" s="58">
        <f>I375-H375</f>
        <v>0.14599999999999996</v>
      </c>
      <c r="P375" s="60"/>
      <c r="Q375" s="39">
        <f t="shared" ref="Q375" si="124">AVERAGE(M373:M375)</f>
        <v>6.6666666666666723E-3</v>
      </c>
      <c r="R375" s="39">
        <f t="shared" ref="R375" si="125">AVERAGE(N373:N375)</f>
        <v>-2.6333333333333358E-2</v>
      </c>
      <c r="S375" s="39">
        <f t="shared" ref="S375" si="126">AVERAGE(O373:O375)</f>
        <v>0.14233333333333328</v>
      </c>
      <c r="U375" s="80">
        <v>0.309</v>
      </c>
    </row>
    <row r="376" spans="1:23" s="45" customFormat="1" ht="14.5">
      <c r="A376" s="79"/>
      <c r="B376" s="80"/>
      <c r="C376" s="81"/>
      <c r="D376" s="80"/>
      <c r="E376" s="80"/>
      <c r="F376" s="80"/>
      <c r="G376" s="80"/>
      <c r="H376" s="80"/>
      <c r="I376" s="80"/>
      <c r="J376" s="82"/>
      <c r="K376" s="80"/>
      <c r="L376" s="83"/>
      <c r="M376" s="60"/>
      <c r="N376" s="60"/>
      <c r="O376" s="60"/>
      <c r="P376" s="60"/>
      <c r="Q376" s="60"/>
      <c r="R376" s="60"/>
      <c r="S376" s="82"/>
      <c r="T376" s="84"/>
      <c r="U376" s="80"/>
      <c r="V376" s="85"/>
    </row>
    <row r="377" spans="1:23">
      <c r="B377" s="80">
        <f>B375-B374</f>
        <v>-4.0000000000000036E-3</v>
      </c>
      <c r="C377" s="81"/>
      <c r="D377" s="80">
        <f>D375-D374</f>
        <v>-1.4000000000000012E-2</v>
      </c>
      <c r="E377" s="80">
        <f>E375-E374</f>
        <v>-1.4000000000000012E-2</v>
      </c>
      <c r="F377" s="80">
        <f>F375-F374</f>
        <v>-1.0000000000000009E-3</v>
      </c>
      <c r="G377" s="80"/>
      <c r="H377" s="80">
        <f>H375-H374</f>
        <v>-9.000000000000008E-3</v>
      </c>
      <c r="I377" s="80">
        <f>I375-I374</f>
        <v>-3.0000000000000027E-3</v>
      </c>
      <c r="J377" s="82"/>
      <c r="K377" s="80">
        <f>K375-K374</f>
        <v>-9.9999999999994538E-4</v>
      </c>
      <c r="L377" s="83"/>
      <c r="M377" s="60"/>
      <c r="N377" s="60"/>
      <c r="O377" s="60"/>
      <c r="P377" s="60"/>
      <c r="Q377" s="60"/>
      <c r="R377" s="60"/>
      <c r="S377" s="82"/>
      <c r="T377" s="84"/>
      <c r="U377" s="80">
        <f>U375-U374</f>
        <v>-4.0000000000000036E-3</v>
      </c>
    </row>
    <row r="378" spans="1:23">
      <c r="C378" s="37"/>
      <c r="M378" s="24"/>
      <c r="N378" s="24"/>
      <c r="O378" s="24"/>
      <c r="P378" s="24"/>
      <c r="Q378" s="24"/>
      <c r="R378" s="24"/>
    </row>
    <row r="379" spans="1:23">
      <c r="I379" s="1"/>
    </row>
    <row r="380" spans="1:23">
      <c r="H380" s="76"/>
      <c r="I380" s="16"/>
    </row>
    <row r="381" spans="1:23">
      <c r="C381" s="37"/>
      <c r="M381" s="24"/>
      <c r="N381" s="24"/>
      <c r="O381" s="24"/>
      <c r="P381" s="24"/>
      <c r="Q381" s="24"/>
      <c r="R381" s="24"/>
    </row>
    <row r="382" spans="1:23">
      <c r="C382" s="37"/>
      <c r="M382" s="24"/>
      <c r="N382" s="24"/>
      <c r="O382" s="24"/>
      <c r="P382" s="24"/>
      <c r="Q382" s="24"/>
      <c r="R382" s="24"/>
    </row>
    <row r="383" spans="1:23">
      <c r="C383" s="37"/>
      <c r="M383" s="24"/>
      <c r="N383" s="24"/>
      <c r="O383" s="24"/>
      <c r="P383" s="24"/>
      <c r="Q383" s="24"/>
      <c r="R383" s="24"/>
    </row>
    <row r="384" spans="1:23">
      <c r="M384" s="24"/>
      <c r="N384" s="24"/>
      <c r="O384" s="24"/>
      <c r="P384" s="24"/>
      <c r="Q384" s="24"/>
      <c r="R384" s="24"/>
    </row>
    <row r="385" spans="13:18">
      <c r="M385" s="24"/>
      <c r="N385" s="24"/>
      <c r="O385" s="24"/>
      <c r="P385" s="24"/>
      <c r="Q385" s="24"/>
      <c r="R385" s="24"/>
    </row>
    <row r="386" spans="13:18">
      <c r="M386" s="24"/>
      <c r="N386" s="24"/>
      <c r="O386" s="24"/>
      <c r="P386" s="24"/>
      <c r="Q386" s="24"/>
      <c r="R386" s="24"/>
    </row>
    <row r="387" spans="13:18">
      <c r="M387" s="24"/>
      <c r="N387" s="24"/>
      <c r="O387" s="24"/>
      <c r="P387" s="24"/>
      <c r="Q387" s="24"/>
      <c r="R387" s="24"/>
    </row>
    <row r="388" spans="13:18">
      <c r="M388" s="24"/>
      <c r="N388" s="24"/>
      <c r="O388" s="24"/>
      <c r="P388" s="24"/>
      <c r="Q388" s="24"/>
      <c r="R388" s="24"/>
    </row>
    <row r="389" spans="13:18">
      <c r="M389" s="24"/>
      <c r="N389" s="24"/>
      <c r="O389" s="24"/>
      <c r="P389" s="24"/>
      <c r="Q389" s="24"/>
      <c r="R389" s="24"/>
    </row>
    <row r="390" spans="13:18">
      <c r="M390" s="24"/>
      <c r="N390" s="24"/>
      <c r="O390" s="24"/>
      <c r="P390" s="24"/>
      <c r="Q390" s="24"/>
      <c r="R390" s="24"/>
    </row>
    <row r="391" spans="13:18">
      <c r="M391" s="24"/>
      <c r="N391" s="24"/>
      <c r="O391" s="24"/>
      <c r="P391" s="24"/>
      <c r="Q391" s="24"/>
      <c r="R391" s="24"/>
    </row>
    <row r="392" spans="13:18">
      <c r="M392" s="24"/>
      <c r="N392" s="24"/>
      <c r="O392" s="24"/>
      <c r="P392" s="24"/>
      <c r="Q392" s="24"/>
      <c r="R392" s="24"/>
    </row>
    <row r="393" spans="13:18">
      <c r="M393" s="24"/>
      <c r="N393" s="24"/>
      <c r="O393" s="24"/>
      <c r="P393" s="24"/>
      <c r="Q393" s="24"/>
      <c r="R393" s="24"/>
    </row>
    <row r="394" spans="13:18">
      <c r="M394" s="24"/>
      <c r="N394" s="24"/>
      <c r="O394" s="24"/>
      <c r="P394" s="24"/>
      <c r="Q394" s="24"/>
      <c r="R394" s="24"/>
    </row>
    <row r="395" spans="13:18">
      <c r="M395" s="24"/>
      <c r="N395" s="24"/>
      <c r="O395" s="24"/>
      <c r="P395" s="24"/>
      <c r="Q395" s="24"/>
      <c r="R395" s="24"/>
    </row>
    <row r="396" spans="13:18">
      <c r="M396" s="24"/>
      <c r="N396" s="24"/>
      <c r="O396" s="24"/>
      <c r="P396" s="24"/>
      <c r="Q396" s="24"/>
      <c r="R396" s="24"/>
    </row>
    <row r="397" spans="13:18">
      <c r="M397" s="24"/>
      <c r="N397" s="24"/>
      <c r="O397" s="24"/>
      <c r="P397" s="24"/>
      <c r="Q397" s="24"/>
      <c r="R397" s="24"/>
    </row>
    <row r="398" spans="13:18">
      <c r="M398" s="24"/>
      <c r="N398" s="24"/>
      <c r="O398" s="24"/>
      <c r="P398" s="24"/>
      <c r="Q398" s="24"/>
      <c r="R398" s="24"/>
    </row>
    <row r="399" spans="13:18">
      <c r="M399" s="24"/>
      <c r="N399" s="24"/>
      <c r="O399" s="24"/>
      <c r="P399" s="24"/>
      <c r="Q399" s="24"/>
      <c r="R399" s="24"/>
    </row>
    <row r="400" spans="1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  <c r="R992" s="24"/>
    </row>
    <row r="993" spans="13:18">
      <c r="M993" s="24"/>
      <c r="N993" s="24"/>
      <c r="O993" s="24"/>
      <c r="P993" s="24"/>
      <c r="Q993" s="24"/>
      <c r="R993" s="24"/>
    </row>
    <row r="994" spans="13:18">
      <c r="M994" s="24"/>
      <c r="N994" s="24"/>
      <c r="O994" s="24"/>
      <c r="P994" s="24"/>
      <c r="Q994" s="24"/>
      <c r="R994" s="24"/>
    </row>
    <row r="995" spans="13:18">
      <c r="M995" s="24"/>
      <c r="N995" s="24"/>
      <c r="O995" s="24"/>
      <c r="P995" s="24"/>
      <c r="Q995" s="24"/>
      <c r="R995" s="24"/>
    </row>
    <row r="996" spans="13:18">
      <c r="M996" s="24"/>
      <c r="N996" s="24"/>
      <c r="O996" s="24"/>
      <c r="P996" s="24"/>
      <c r="Q996" s="24"/>
      <c r="R996" s="24"/>
    </row>
    <row r="997" spans="13:18">
      <c r="M997" s="24"/>
      <c r="N997" s="24"/>
      <c r="O997" s="24"/>
      <c r="P997" s="24"/>
      <c r="Q997" s="24"/>
    </row>
  </sheetData>
  <mergeCells count="1">
    <mergeCell ref="A1:I1"/>
  </mergeCells>
  <phoneticPr fontId="45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0"/>
  <sheetViews>
    <sheetView topLeftCell="A343" workbookViewId="0">
      <selection activeCell="L368" sqref="L368"/>
    </sheetView>
  </sheetViews>
  <sheetFormatPr defaultColWidth="10.58203125" defaultRowHeight="15.5"/>
  <cols>
    <col min="2" max="2" width="16.58203125" style="16" customWidth="1"/>
    <col min="3" max="3" width="20" style="16" customWidth="1"/>
    <col min="4" max="4" width="15.5" style="16" customWidth="1"/>
    <col min="5" max="6" width="16" style="16" customWidth="1"/>
    <col min="7" max="7" width="12.08203125" style="8" bestFit="1" customWidth="1"/>
  </cols>
  <sheetData>
    <row r="1" spans="1:7" s="3" customFormat="1" ht="66" customHeight="1">
      <c r="A1" s="99" t="s">
        <v>30</v>
      </c>
      <c r="B1" s="99"/>
      <c r="C1" s="99"/>
      <c r="D1" s="99"/>
      <c r="E1" s="99"/>
      <c r="F1" s="99"/>
      <c r="G1" s="12"/>
    </row>
    <row r="2" spans="1:7" s="3" customFormat="1" ht="92.5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4.5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4.5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4.5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4.5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4.5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4.5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4.5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4.5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4.5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4.5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4.5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4.5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4.5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4.5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4.5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4.5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4.5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4.5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4.5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4.5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4.5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4.5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4.5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4.5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4.5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4.5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4.5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4.5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4.5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4.5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4.5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4.5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4.5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4.5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4.5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4.5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4.5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4.5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4.5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4.5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4.5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4.5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4.5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4.5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4.5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4.5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4.5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4.5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4.5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4.5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4.5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4.5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4.5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4.5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4.5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4.5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4.5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4.5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4.5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4.5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4.5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4.5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4.5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4.5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4.5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4.5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4.5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4.5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4.5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4.5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4.5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4.5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4.5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4.5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4.5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4.5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4.5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4.5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4.5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4.5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4.5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4.5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4.5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4.5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4.5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4.5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4.5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4.5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4.5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4.5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4.5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4.5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4.5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4.5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4.5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4.5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4.5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4.5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4.5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4.5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4.5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4.5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4.5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4.5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4.5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4.5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4.5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4.5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4.5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4.5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4.5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4.5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4.5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4.5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4.5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4.5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4.5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4.5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4.5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4.5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4.5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4.5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4.5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4.5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4.5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4.5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4.5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4.5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4.5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4.5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4.5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4.5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4.5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4.5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4.5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4.5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4.5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4.5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4.5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4.5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4.5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4.5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4.5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4.5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4.5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4.5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4.5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4.5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4.5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4.5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4.5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4.5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4.5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4.5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4.5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4.5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4.5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4.5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4.5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4.5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4.5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4.5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4.5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4.5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4.5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4.5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4.5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4.5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4.5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4.5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4.5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4.5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4.5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4.5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4.5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4.5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4.5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4.5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4.5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4.5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4.5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4.5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4.5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4.5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4.5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4.5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4.5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4.5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4.5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4.5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4.5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4.5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4.5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4.5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4.5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4.5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4.5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4.5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4.5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4.5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4.5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4.5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4.5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4.5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4.5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4.5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4.5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4.5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4.5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4.5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4.5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4.5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4.5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4.5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4.5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4.5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4.5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4.5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4.5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4.5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4.5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4.5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4.5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4.5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4.5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4.5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4.5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4.5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4.5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4.5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4.5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4.5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4.5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4.5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4.5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4.5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4.5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4.5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4.5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4.5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4.5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4.5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4.5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4.5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4.5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4.5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4.5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4.5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4.5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4.5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4.5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4.5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4.5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4.5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4.5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4.5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4.5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4.5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4.5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4.5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4.5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4.5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4.5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4.5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4.5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4.5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4.5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4.5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4.5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4.5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4.5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4.5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4.5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4.5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4.5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4.5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4.5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4.5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4.5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4.5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4.5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4.5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4.5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4.5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4.5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4.5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4.5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4.5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4.5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4.5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4.5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4.5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4.5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4.5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4.5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4.5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4.5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4.5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4.5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4.5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4.5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5"/>
      <c r="I303" s="65"/>
      <c r="J303" s="65"/>
      <c r="K303" s="65"/>
      <c r="L303" s="65"/>
      <c r="N303" s="42"/>
      <c r="O303" s="42"/>
      <c r="P303" s="42"/>
      <c r="Q303" s="42"/>
      <c r="R303" s="42"/>
    </row>
    <row r="304" spans="1:18" s="37" customFormat="1" ht="14.5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5"/>
      <c r="I304" s="65"/>
      <c r="J304" s="65"/>
      <c r="K304" s="65"/>
      <c r="L304" s="65"/>
      <c r="N304" s="42"/>
      <c r="O304" s="42"/>
      <c r="P304" s="42"/>
      <c r="Q304" s="42"/>
      <c r="R304" s="42"/>
    </row>
    <row r="305" spans="1:18" s="37" customFormat="1" ht="14.5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5"/>
      <c r="I305" s="65"/>
      <c r="J305" s="65"/>
      <c r="K305" s="65"/>
      <c r="L305" s="65"/>
      <c r="N305" s="42"/>
      <c r="O305" s="42"/>
      <c r="P305" s="42"/>
      <c r="Q305" s="42"/>
      <c r="R305" s="42"/>
    </row>
    <row r="306" spans="1:18" s="37" customFormat="1" ht="14.5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5"/>
      <c r="I306" s="65"/>
      <c r="J306" s="65"/>
      <c r="K306" s="65"/>
      <c r="L306" s="65"/>
      <c r="N306" s="42"/>
      <c r="O306" s="42"/>
      <c r="P306" s="42"/>
      <c r="Q306" s="42"/>
      <c r="R306" s="42"/>
    </row>
    <row r="307" spans="1:18" s="37" customFormat="1" ht="14.5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5"/>
      <c r="I307" s="65"/>
      <c r="J307" s="65"/>
      <c r="K307" s="65"/>
      <c r="L307" s="65"/>
      <c r="N307" s="42"/>
      <c r="O307" s="42"/>
      <c r="P307" s="42"/>
      <c r="Q307" s="42"/>
      <c r="R307" s="42"/>
    </row>
    <row r="308" spans="1:18" s="37" customFormat="1" ht="14.5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5"/>
      <c r="I308" s="65"/>
      <c r="J308" s="65"/>
      <c r="K308" s="65"/>
      <c r="L308" s="65"/>
      <c r="N308" s="42"/>
      <c r="O308" s="42"/>
      <c r="P308" s="42"/>
      <c r="Q308" s="42"/>
      <c r="R308" s="42"/>
    </row>
    <row r="309" spans="1:18" s="37" customFormat="1" ht="14.5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5"/>
      <c r="I309" s="65"/>
      <c r="J309" s="65"/>
      <c r="K309" s="65"/>
      <c r="L309" s="65"/>
      <c r="N309" s="42"/>
      <c r="O309" s="42"/>
      <c r="P309" s="42"/>
      <c r="Q309" s="42"/>
      <c r="R309" s="42"/>
    </row>
    <row r="310" spans="1:18" s="37" customFormat="1" ht="14.5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5"/>
      <c r="I310" s="65"/>
      <c r="J310" s="65"/>
      <c r="K310" s="65"/>
      <c r="L310" s="65"/>
      <c r="N310" s="42"/>
      <c r="O310" s="42"/>
      <c r="P310" s="42"/>
      <c r="Q310" s="42"/>
      <c r="R310" s="42"/>
    </row>
    <row r="311" spans="1:18" s="37" customFormat="1" ht="14.5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5"/>
      <c r="I311" s="65"/>
      <c r="J311" s="65"/>
      <c r="K311" s="65"/>
      <c r="L311" s="65"/>
      <c r="N311" s="42"/>
      <c r="O311" s="42"/>
      <c r="P311" s="42"/>
      <c r="Q311" s="42"/>
      <c r="R311" s="42"/>
    </row>
    <row r="312" spans="1:18" s="37" customFormat="1" ht="14.5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5"/>
      <c r="I312" s="65"/>
      <c r="J312" s="65"/>
      <c r="K312" s="65"/>
      <c r="L312" s="65"/>
      <c r="N312" s="42"/>
      <c r="O312" s="42"/>
      <c r="P312" s="42"/>
      <c r="Q312" s="42"/>
      <c r="R312" s="42"/>
    </row>
    <row r="313" spans="1:18" s="37" customFormat="1" ht="14.5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5"/>
      <c r="I313" s="65"/>
      <c r="J313" s="65"/>
      <c r="K313" s="65"/>
      <c r="L313" s="65"/>
      <c r="N313" s="42"/>
      <c r="O313" s="42"/>
      <c r="P313" s="42"/>
      <c r="Q313" s="42"/>
      <c r="R313" s="42"/>
    </row>
    <row r="314" spans="1:18" s="37" customFormat="1" ht="14.5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5"/>
      <c r="I314" s="65"/>
      <c r="J314" s="65"/>
      <c r="K314" s="65"/>
      <c r="L314" s="65"/>
      <c r="N314" s="42"/>
      <c r="O314" s="42"/>
      <c r="P314" s="42"/>
      <c r="Q314" s="42"/>
      <c r="R314" s="42"/>
    </row>
    <row r="315" spans="1:18" s="37" customFormat="1" ht="14.5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5"/>
      <c r="I315" s="65"/>
      <c r="J315" s="65"/>
      <c r="K315" s="65"/>
      <c r="L315" s="65"/>
      <c r="N315" s="42"/>
      <c r="O315" s="42"/>
      <c r="P315" s="42"/>
      <c r="Q315" s="42"/>
      <c r="R315" s="42"/>
    </row>
    <row r="316" spans="1:18" s="37" customFormat="1" ht="14.5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5"/>
      <c r="I316" s="65"/>
      <c r="J316" s="65"/>
      <c r="K316" s="65"/>
      <c r="L316" s="65"/>
      <c r="N316" s="42"/>
      <c r="O316" s="42"/>
      <c r="P316" s="42"/>
      <c r="Q316" s="42"/>
      <c r="R316" s="42"/>
    </row>
    <row r="317" spans="1:18" s="37" customFormat="1" ht="14.5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5"/>
      <c r="I317" s="65"/>
      <c r="J317" s="65"/>
      <c r="K317" s="65"/>
      <c r="L317" s="65"/>
      <c r="N317" s="42"/>
      <c r="O317" s="42"/>
      <c r="P317" s="42"/>
      <c r="Q317" s="42"/>
      <c r="R317" s="42"/>
    </row>
    <row r="318" spans="1:18" s="37" customFormat="1" ht="14.5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5"/>
      <c r="I318" s="65"/>
      <c r="J318" s="65"/>
      <c r="K318" s="65"/>
      <c r="L318" s="65"/>
      <c r="N318" s="42"/>
      <c r="O318" s="42"/>
      <c r="P318" s="42"/>
      <c r="Q318" s="42"/>
      <c r="R318" s="42"/>
    </row>
    <row r="319" spans="1:18" s="37" customFormat="1" ht="14.5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5"/>
      <c r="I319" s="65"/>
      <c r="J319" s="65"/>
      <c r="K319" s="65"/>
      <c r="L319" s="65"/>
      <c r="N319" s="42"/>
      <c r="O319" s="42"/>
      <c r="P319" s="42"/>
      <c r="Q319" s="42"/>
      <c r="R319" s="42"/>
    </row>
    <row r="320" spans="1:18" s="37" customFormat="1" ht="14.5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5"/>
      <c r="I320" s="65"/>
      <c r="J320" s="65"/>
      <c r="K320" s="65"/>
      <c r="L320" s="65"/>
      <c r="N320" s="42"/>
      <c r="O320" s="42"/>
      <c r="P320" s="42"/>
      <c r="Q320" s="42"/>
      <c r="R320" s="42"/>
    </row>
    <row r="321" spans="1:18" s="37" customFormat="1" ht="14.5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5"/>
      <c r="I321" s="65"/>
      <c r="J321" s="65"/>
      <c r="K321" s="65"/>
      <c r="L321" s="65"/>
      <c r="N321" s="42"/>
      <c r="O321" s="42"/>
      <c r="P321" s="42"/>
      <c r="Q321" s="42"/>
      <c r="R321" s="42"/>
    </row>
    <row r="322" spans="1:18" s="37" customFormat="1" ht="14.5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5"/>
      <c r="I322" s="65"/>
      <c r="J322" s="65"/>
      <c r="K322" s="65"/>
      <c r="L322" s="65"/>
      <c r="N322" s="42"/>
      <c r="O322" s="42"/>
      <c r="P322" s="42"/>
      <c r="Q322" s="42"/>
      <c r="R322" s="42"/>
    </row>
    <row r="323" spans="1:18" s="37" customFormat="1" ht="14.5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5"/>
      <c r="I323" s="65"/>
      <c r="J323" s="65"/>
      <c r="K323" s="65"/>
      <c r="L323" s="65"/>
      <c r="N323" s="42"/>
      <c r="O323" s="42"/>
      <c r="P323" s="42"/>
      <c r="Q323" s="42"/>
      <c r="R323" s="42"/>
    </row>
    <row r="324" spans="1:18" s="37" customFormat="1" ht="14.5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5"/>
      <c r="I324" s="65"/>
      <c r="J324" s="65"/>
      <c r="K324" s="65"/>
      <c r="L324" s="65"/>
      <c r="N324" s="42"/>
      <c r="O324" s="42"/>
      <c r="P324" s="42"/>
      <c r="Q324" s="42"/>
      <c r="R324" s="42"/>
    </row>
    <row r="325" spans="1:18" s="37" customFormat="1" ht="14.5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5"/>
      <c r="I325" s="65"/>
      <c r="J325" s="65"/>
      <c r="K325" s="65"/>
      <c r="L325" s="65"/>
      <c r="N325" s="42"/>
      <c r="O325" s="42"/>
      <c r="P325" s="42"/>
      <c r="Q325" s="42"/>
      <c r="R325" s="42"/>
    </row>
    <row r="326" spans="1:18" s="37" customFormat="1" ht="14.5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5"/>
      <c r="I326" s="65"/>
      <c r="J326" s="65"/>
      <c r="K326" s="65"/>
      <c r="L326" s="65"/>
      <c r="N326" s="42"/>
      <c r="O326" s="42"/>
      <c r="P326" s="42"/>
      <c r="Q326" s="42"/>
      <c r="R326" s="42"/>
    </row>
    <row r="327" spans="1:18" s="37" customFormat="1" ht="14.5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5"/>
      <c r="K327" s="65"/>
      <c r="L327" s="65"/>
      <c r="N327" s="42"/>
      <c r="O327" s="42"/>
      <c r="P327" s="42"/>
      <c r="Q327" s="42"/>
      <c r="R327" s="42"/>
    </row>
    <row r="328" spans="1:18" s="37" customFormat="1" ht="14.5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5"/>
      <c r="K328" s="65"/>
      <c r="L328" s="65"/>
      <c r="N328" s="42"/>
      <c r="O328" s="42"/>
      <c r="P328" s="42"/>
      <c r="Q328" s="42"/>
      <c r="R328" s="42"/>
    </row>
    <row r="329" spans="1:18" s="37" customFormat="1" ht="14.5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5"/>
      <c r="K329" s="65"/>
      <c r="L329" s="65"/>
      <c r="N329" s="42"/>
      <c r="O329" s="42"/>
      <c r="P329" s="42"/>
      <c r="Q329" s="42"/>
      <c r="R329" s="42"/>
    </row>
    <row r="330" spans="1:18" s="37" customFormat="1" ht="14.5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5"/>
      <c r="K330" s="65"/>
      <c r="L330" s="65"/>
      <c r="N330" s="42"/>
      <c r="O330" s="42"/>
      <c r="P330" s="42"/>
      <c r="Q330" s="42"/>
      <c r="R330" s="42"/>
    </row>
    <row r="331" spans="1:18" s="37" customFormat="1" ht="14.5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5"/>
      <c r="K331" s="65"/>
      <c r="L331" s="65"/>
      <c r="N331" s="42"/>
      <c r="O331" s="42"/>
      <c r="P331" s="42"/>
      <c r="Q331" s="42"/>
      <c r="R331" s="42"/>
    </row>
    <row r="332" spans="1:18" s="37" customFormat="1" ht="14.5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5"/>
      <c r="K332" s="65"/>
      <c r="L332" s="65"/>
      <c r="N332" s="42"/>
      <c r="O332" s="42"/>
      <c r="P332" s="42"/>
      <c r="Q332" s="42"/>
      <c r="R332" s="42"/>
    </row>
    <row r="333" spans="1:18" s="37" customFormat="1" ht="14.5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5"/>
      <c r="K333" s="65"/>
      <c r="L333" s="65"/>
      <c r="N333" s="42"/>
      <c r="O333" s="42"/>
      <c r="P333" s="42"/>
      <c r="Q333" s="42"/>
      <c r="R333" s="42"/>
    </row>
    <row r="334" spans="1:18" s="37" customFormat="1" ht="14.5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5"/>
      <c r="K334" s="65"/>
      <c r="L334" s="65"/>
      <c r="N334" s="42"/>
      <c r="O334" s="42"/>
      <c r="P334" s="42"/>
      <c r="Q334" s="42"/>
      <c r="R334" s="42"/>
    </row>
    <row r="335" spans="1:18" s="37" customFormat="1" ht="14.5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5"/>
      <c r="K335" s="65"/>
      <c r="L335" s="65"/>
      <c r="N335" s="42"/>
      <c r="O335" s="42"/>
      <c r="P335" s="42"/>
      <c r="Q335" s="42"/>
      <c r="R335" s="42"/>
    </row>
    <row r="336" spans="1:18" s="37" customFormat="1" ht="14.5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5"/>
      <c r="K336" s="65"/>
      <c r="L336" s="65"/>
      <c r="N336" s="42"/>
      <c r="O336" s="42"/>
      <c r="P336" s="42"/>
      <c r="Q336" s="42"/>
      <c r="R336" s="42"/>
    </row>
    <row r="337" spans="1:18" s="37" customFormat="1" ht="14.5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5"/>
      <c r="K337" s="65"/>
      <c r="L337" s="65"/>
      <c r="N337" s="42"/>
      <c r="O337" s="42"/>
      <c r="P337" s="42"/>
      <c r="Q337" s="42"/>
      <c r="R337" s="42"/>
    </row>
    <row r="338" spans="1:18" s="37" customFormat="1" ht="14.5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5"/>
      <c r="K338" s="65"/>
      <c r="L338" s="65"/>
      <c r="N338" s="42"/>
      <c r="O338" s="42"/>
      <c r="P338" s="42"/>
      <c r="Q338" s="42"/>
      <c r="R338" s="42"/>
    </row>
    <row r="339" spans="1:18" s="37" customFormat="1" ht="14.5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5"/>
      <c r="K339" s="65"/>
      <c r="L339" s="65"/>
      <c r="N339" s="42"/>
      <c r="O339" s="42"/>
      <c r="P339" s="42"/>
      <c r="Q339" s="42"/>
      <c r="R339" s="42"/>
    </row>
    <row r="340" spans="1:18" s="37" customFormat="1" ht="14.5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5"/>
      <c r="K340" s="65"/>
      <c r="L340" s="65"/>
      <c r="N340" s="42"/>
      <c r="O340" s="42"/>
      <c r="P340" s="42"/>
      <c r="Q340" s="42"/>
      <c r="R340" s="42"/>
    </row>
    <row r="341" spans="1:18" s="37" customFormat="1" ht="14.5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5"/>
      <c r="K341" s="65"/>
      <c r="L341" s="65"/>
      <c r="N341" s="42"/>
      <c r="O341" s="42"/>
      <c r="P341" s="42"/>
      <c r="Q341" s="42"/>
      <c r="R341" s="42"/>
    </row>
    <row r="342" spans="1:18" s="37" customFormat="1" ht="14.5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5"/>
      <c r="K342" s="65"/>
      <c r="L342" s="65"/>
      <c r="N342" s="42"/>
      <c r="O342" s="42"/>
      <c r="P342" s="42"/>
      <c r="Q342" s="42"/>
      <c r="R342" s="42"/>
    </row>
    <row r="343" spans="1:18" s="37" customFormat="1" ht="14.5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5"/>
      <c r="K343" s="65"/>
      <c r="L343" s="65"/>
      <c r="N343" s="42"/>
      <c r="O343" s="42"/>
      <c r="P343" s="42"/>
      <c r="Q343" s="42"/>
      <c r="R343" s="42"/>
    </row>
    <row r="344" spans="1:18" s="37" customFormat="1" ht="14.5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5"/>
      <c r="K344" s="65"/>
      <c r="L344" s="65"/>
      <c r="N344" s="42"/>
      <c r="O344" s="42"/>
      <c r="P344" s="42"/>
      <c r="Q344" s="42"/>
      <c r="R344" s="42"/>
    </row>
    <row r="345" spans="1:18" s="37" customFormat="1" ht="14.5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5"/>
      <c r="K345" s="65"/>
      <c r="L345" s="65"/>
      <c r="N345" s="42"/>
      <c r="O345" s="42"/>
      <c r="P345" s="42"/>
      <c r="Q345" s="42"/>
      <c r="R345" s="42"/>
    </row>
    <row r="346" spans="1:18" s="37" customFormat="1" ht="14.5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5"/>
      <c r="K346" s="65"/>
      <c r="L346" s="65"/>
      <c r="N346" s="42"/>
      <c r="O346" s="42"/>
      <c r="P346" s="42"/>
      <c r="Q346" s="42"/>
      <c r="R346" s="42"/>
    </row>
    <row r="347" spans="1:18" s="37" customFormat="1" ht="14.5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5"/>
      <c r="K347" s="65"/>
      <c r="L347" s="65"/>
      <c r="N347" s="42"/>
      <c r="O347" s="42"/>
      <c r="P347" s="42"/>
      <c r="Q347" s="42"/>
      <c r="R347" s="42"/>
    </row>
    <row r="348" spans="1:18" s="37" customFormat="1" ht="14.5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5"/>
      <c r="K348" s="65"/>
      <c r="L348" s="65"/>
      <c r="N348" s="42"/>
      <c r="O348" s="42"/>
      <c r="P348" s="42"/>
      <c r="Q348" s="42"/>
      <c r="R348" s="42"/>
    </row>
    <row r="349" spans="1:18" s="37" customFormat="1" ht="14.5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5"/>
      <c r="K349" s="65"/>
      <c r="L349" s="65"/>
      <c r="N349" s="42"/>
      <c r="O349" s="42"/>
      <c r="P349" s="42"/>
      <c r="Q349" s="42"/>
      <c r="R349" s="42"/>
    </row>
    <row r="350" spans="1:18" s="37" customFormat="1" ht="14.5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5"/>
      <c r="K350" s="65"/>
      <c r="L350" s="65"/>
      <c r="N350" s="42"/>
      <c r="O350" s="42"/>
      <c r="P350" s="42"/>
      <c r="Q350" s="42"/>
      <c r="R350" s="42"/>
    </row>
    <row r="351" spans="1:18" s="37" customFormat="1" ht="14.5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5"/>
      <c r="K351" s="65"/>
      <c r="L351" s="65"/>
      <c r="N351" s="42"/>
      <c r="O351" s="42"/>
      <c r="P351" s="42"/>
      <c r="Q351" s="42"/>
      <c r="R351" s="42"/>
    </row>
    <row r="352" spans="1:18" s="37" customFormat="1" ht="14.5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5"/>
      <c r="K352" s="65"/>
      <c r="L352" s="65"/>
      <c r="N352" s="42"/>
      <c r="O352" s="42"/>
      <c r="P352" s="42"/>
      <c r="Q352" s="42"/>
      <c r="R352" s="42"/>
    </row>
    <row r="353" spans="1:18" s="37" customFormat="1" ht="14.5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5"/>
      <c r="K353" s="65"/>
      <c r="L353" s="65"/>
      <c r="N353" s="42"/>
      <c r="O353" s="42"/>
      <c r="P353" s="42"/>
      <c r="Q353" s="42"/>
      <c r="R353" s="42"/>
    </row>
    <row r="354" spans="1:18" s="37" customFormat="1" ht="14.5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5"/>
      <c r="K354" s="65"/>
      <c r="L354" s="65"/>
      <c r="N354" s="42"/>
      <c r="O354" s="42"/>
      <c r="P354" s="42"/>
      <c r="Q354" s="42"/>
      <c r="R354" s="42"/>
    </row>
    <row r="355" spans="1:18" s="37" customFormat="1" ht="14.5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5"/>
      <c r="K355" s="65"/>
      <c r="L355" s="65"/>
      <c r="N355" s="42"/>
      <c r="O355" s="42"/>
      <c r="P355" s="42"/>
      <c r="Q355" s="42"/>
      <c r="R355" s="42"/>
    </row>
    <row r="356" spans="1:18" s="37" customFormat="1" ht="14.5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5"/>
      <c r="K356" s="65"/>
      <c r="L356" s="65"/>
      <c r="N356" s="42"/>
      <c r="O356" s="42"/>
      <c r="P356" s="42"/>
      <c r="Q356" s="42"/>
      <c r="R356" s="42"/>
    </row>
    <row r="357" spans="1:18" s="37" customFormat="1" ht="14.5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5"/>
      <c r="K357" s="65"/>
      <c r="L357" s="65"/>
      <c r="N357" s="42"/>
      <c r="O357" s="42"/>
      <c r="P357" s="42"/>
      <c r="Q357" s="42"/>
      <c r="R357" s="42"/>
    </row>
    <row r="358" spans="1:18" s="37" customFormat="1" ht="14.5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5"/>
      <c r="K358" s="65"/>
      <c r="L358" s="65"/>
      <c r="N358" s="42"/>
      <c r="O358" s="42"/>
      <c r="P358" s="42"/>
      <c r="Q358" s="42"/>
      <c r="R358" s="42"/>
    </row>
    <row r="359" spans="1:18" s="37" customFormat="1" ht="14.5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5"/>
      <c r="K359" s="65"/>
      <c r="L359" s="65"/>
      <c r="N359" s="42"/>
      <c r="O359" s="42"/>
      <c r="P359" s="42"/>
      <c r="Q359" s="42"/>
      <c r="R359" s="42"/>
    </row>
    <row r="360" spans="1:18" s="37" customFormat="1" ht="14.5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8"/>
      <c r="H360" s="39"/>
      <c r="I360" s="40"/>
      <c r="J360" s="65"/>
      <c r="K360" s="65"/>
      <c r="L360" s="65"/>
      <c r="N360" s="42"/>
      <c r="O360" s="42"/>
      <c r="P360" s="42"/>
      <c r="Q360" s="42"/>
      <c r="R360" s="42"/>
    </row>
    <row r="361" spans="1:18" s="37" customFormat="1" ht="14.5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8"/>
      <c r="H361" s="39"/>
      <c r="I361" s="40"/>
      <c r="J361" s="65"/>
      <c r="K361" s="65"/>
      <c r="L361" s="65"/>
      <c r="N361" s="42"/>
      <c r="O361" s="42"/>
      <c r="P361" s="42"/>
      <c r="Q361" s="42"/>
      <c r="R361" s="42"/>
    </row>
    <row r="362" spans="1:18" s="37" customFormat="1" ht="14.5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8"/>
      <c r="H362" s="39"/>
      <c r="I362" s="40"/>
      <c r="J362" s="65"/>
      <c r="K362" s="65"/>
      <c r="L362" s="65"/>
      <c r="N362" s="42"/>
      <c r="O362" s="42"/>
      <c r="P362" s="42"/>
      <c r="Q362" s="42"/>
      <c r="R362" s="42"/>
    </row>
    <row r="363" spans="1:18" s="37" customFormat="1" ht="14.5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4.5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4.5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4.5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4.5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4.5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4.5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>
      <c r="A372" s="35">
        <v>45931</v>
      </c>
      <c r="B372" s="42"/>
      <c r="C372" s="42"/>
      <c r="D372" s="42"/>
      <c r="E372" s="42"/>
      <c r="F372" s="42"/>
    </row>
    <row r="373" spans="1:11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0.175866327724718</v>
      </c>
      <c r="F373" s="42">
        <v>0.13300000000000001</v>
      </c>
    </row>
    <row r="374" spans="1:11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>
      <c r="A375" s="35">
        <v>46023</v>
      </c>
      <c r="B375" s="42">
        <v>0.48299999999999998</v>
      </c>
      <c r="C375" s="42">
        <v>0.28799999999999998</v>
      </c>
      <c r="D375" s="42">
        <v>0.26700000000000002</v>
      </c>
      <c r="E375" s="42">
        <v>0.16700000000000001</v>
      </c>
      <c r="F375" s="42">
        <v>0.129</v>
      </c>
      <c r="G375" s="24"/>
      <c r="H375" s="24"/>
      <c r="I375" s="24"/>
      <c r="J375" s="24"/>
      <c r="K375" s="24"/>
    </row>
    <row r="376" spans="1:11">
      <c r="B376" s="11"/>
      <c r="C376" s="11"/>
      <c r="D376" s="11"/>
      <c r="E376" s="11"/>
      <c r="F376" s="11"/>
    </row>
    <row r="377" spans="1:11">
      <c r="B377" s="100">
        <f>B375-B374</f>
        <v>-1.4000000000000012E-2</v>
      </c>
      <c r="C377" s="100">
        <f t="shared" ref="C376:F377" si="0">C375-C374</f>
        <v>-2.300000000000002E-2</v>
      </c>
      <c r="D377" s="100">
        <f t="shared" si="0"/>
        <v>-1.4000000000000012E-2</v>
      </c>
      <c r="E377" s="100">
        <f t="shared" si="0"/>
        <v>-4.9999999999999767E-3</v>
      </c>
      <c r="F377" s="100">
        <f t="shared" si="0"/>
        <v>2.0000000000000018E-3</v>
      </c>
    </row>
    <row r="380" spans="1:11">
      <c r="E380" s="7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80"/>
  <sheetViews>
    <sheetView tabSelected="1" topLeftCell="A343" workbookViewId="0">
      <selection activeCell="G381" sqref="G381"/>
    </sheetView>
  </sheetViews>
  <sheetFormatPr defaultColWidth="10.58203125" defaultRowHeight="15.5"/>
  <cols>
    <col min="2" max="2" width="15.08203125" style="16" customWidth="1"/>
    <col min="3" max="3" width="19.08203125" style="16" customWidth="1"/>
    <col min="4" max="4" width="13.58203125" style="16" customWidth="1"/>
    <col min="5" max="5" width="16.08203125" style="16" customWidth="1"/>
    <col min="6" max="6" width="16" style="16" customWidth="1"/>
  </cols>
  <sheetData>
    <row r="1" spans="1:11" ht="72" customHeight="1">
      <c r="A1" s="99" t="s">
        <v>31</v>
      </c>
      <c r="B1" s="99"/>
      <c r="C1" s="99"/>
      <c r="D1" s="99"/>
      <c r="E1" s="99"/>
      <c r="F1" s="99"/>
    </row>
    <row r="2" spans="1:11" s="5" customFormat="1" ht="148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4.5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4.5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4.5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4.5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4.5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4.5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4.5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4.5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4.5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4.5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4.5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4.5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4.5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4.5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4.5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4.5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4.5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4.5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4.5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4.5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4.5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4.5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4.5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4.5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4.5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4.5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4.5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4.5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4.5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4.5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4.5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4.5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4.5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4.5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4.5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4.5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4.5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4.5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4.5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4.5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4.5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4.5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4.5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4.5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4.5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4.5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4.5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4.5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4.5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4.5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4.5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4.5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4.5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4.5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4.5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4.5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4.5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4.5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4.5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4.5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4.5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4.5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4.5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4.5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4.5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4.5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4.5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4.5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4.5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4.5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4.5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4.5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4.5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4.5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4.5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4.5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4.5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4.5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4.5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4.5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4.5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4.5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4.5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4.5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4.5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4.5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4.5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4.5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4.5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4.5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4.5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4.5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4.5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4.5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4.5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4.5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4.5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4.5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4.5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4.5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4.5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4.5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4.5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4.5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4.5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4.5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4.5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4.5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4.5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4.5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4.5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4.5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4.5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4.5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4.5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4.5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4.5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4.5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4.5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4.5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4.5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4.5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4.5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4.5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4.5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4.5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4.5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4.5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4.5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4.5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4.5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4.5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4.5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4.5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4.5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4.5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4.5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4.5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4.5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4.5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4.5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4.5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4.5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4.5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4.5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4.5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4.5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4.5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4.5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4.5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4.5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4.5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4.5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4.5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4.5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4.5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4.5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4.5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4.5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4.5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4.5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4.5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4.5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4.5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4.5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4.5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4.5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4.5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4.5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4.5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4.5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4.5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4.5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4.5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4.5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4.5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4.5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4.5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4.5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4.5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4.5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4.5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4.5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4.5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4.5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4.5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4.5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4.5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4.5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4.5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4.5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4.5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4.5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4.5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4.5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4.5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4.5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4.5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4.5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4.5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4.5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4.5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4.5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4.5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4.5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4.5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4.5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4.5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4.5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4.5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4.5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4.5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4.5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4.5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4.5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4.5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4.5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4.5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4.5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4.5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4.5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4.5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4.5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4.5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4.5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4.5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4.5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4.5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4.5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4.5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4.5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4.5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4.5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4.5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4.5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4.5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4.5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4.5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4.5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4.5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4.5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4.5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4.5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4.5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4.5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4.5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4.5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4.5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4.5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4.5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4.5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4.5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4.5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4.5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4.5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4.5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4.5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4.5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4.5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4.5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4.5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4.5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4.5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4.5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4.5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4.5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4.5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4.5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4.5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4.5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4.5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4.5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4.5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4.5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4.5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4.5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4.5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4.5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4.5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4.5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4.5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4.5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4.5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4.5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4.5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4.5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4.5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4.5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4.5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4.5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4.5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4.5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4.5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4.5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4.5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4.5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4.5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4.5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4.5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4.5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4.5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4.5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4.5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4.5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4.5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4.5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4.5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4.5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4.5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4.5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4.5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4.5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4.5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4.5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4.5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4.5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4.5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4.5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4.5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4.5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4.5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4.5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4.5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4.5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4.5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4.5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4.5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4.5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4.5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4.5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4.5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4.5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4.5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4.5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4.5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4.5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4.5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4.5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4.5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4.5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4.5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4.5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4.5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4.5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4.5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4.5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4.5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4.5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4.5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4.5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4.5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4.5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4.5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4.5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4.5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4.5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4.5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4.5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4.5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4.5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4.5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4.5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4.5">
      <c r="A366" s="35">
        <v>45748</v>
      </c>
      <c r="B366" s="61">
        <v>0.80300000000000005</v>
      </c>
      <c r="C366" s="61">
        <v>0.57899999999999996</v>
      </c>
      <c r="D366" s="61">
        <v>0.54600000000000004</v>
      </c>
      <c r="E366" s="61">
        <v>0.38900000000000001</v>
      </c>
      <c r="F366" s="61">
        <v>0.36499999999999999</v>
      </c>
      <c r="H366" s="40"/>
      <c r="I366" s="40"/>
    </row>
    <row r="367" spans="1:9" s="37" customFormat="1" ht="14.5">
      <c r="A367" s="35">
        <v>45778</v>
      </c>
      <c r="B367" s="61">
        <v>0.79500000000000004</v>
      </c>
      <c r="C367" s="61">
        <v>0.58199999999999996</v>
      </c>
      <c r="D367" s="61">
        <v>0.55300000000000005</v>
      </c>
      <c r="E367" s="61">
        <v>0.38800000000000001</v>
      </c>
      <c r="F367" s="61">
        <v>0.36499999999999999</v>
      </c>
      <c r="H367" s="40"/>
      <c r="I367" s="40"/>
    </row>
    <row r="368" spans="1:9" s="37" customFormat="1" ht="14.5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>
      <c r="A369" s="35">
        <v>45839</v>
      </c>
      <c r="B369" s="61">
        <v>0.79</v>
      </c>
      <c r="C369" s="61">
        <v>0.58899999999999997</v>
      </c>
      <c r="D369" s="61">
        <v>0.55200000000000005</v>
      </c>
      <c r="E369" s="61">
        <v>0.38400000000000001</v>
      </c>
      <c r="F369" s="61">
        <v>0.36899999999999999</v>
      </c>
      <c r="H369" s="40"/>
      <c r="I369" s="40"/>
    </row>
    <row r="370" spans="1:9">
      <c r="A370" s="35">
        <v>45870</v>
      </c>
      <c r="B370" s="61">
        <v>0.79100000000000004</v>
      </c>
      <c r="C370" s="61">
        <v>0.58099999999999996</v>
      </c>
      <c r="D370" s="61">
        <v>0.55200000000000005</v>
      </c>
      <c r="E370" s="61">
        <v>0.41099999999999998</v>
      </c>
      <c r="F370" s="61">
        <v>0.36799999999999999</v>
      </c>
    </row>
    <row r="371" spans="1:9">
      <c r="A371" s="35">
        <v>45901</v>
      </c>
      <c r="B371" s="61">
        <v>0.78700000000000003</v>
      </c>
      <c r="C371" s="61">
        <v>0.59</v>
      </c>
      <c r="D371" s="61">
        <v>0.52900000000000003</v>
      </c>
      <c r="E371" s="61">
        <v>0.40500000000000003</v>
      </c>
      <c r="F371" s="61">
        <v>0.373</v>
      </c>
    </row>
    <row r="372" spans="1:9">
      <c r="A372" s="35">
        <v>45931</v>
      </c>
      <c r="B372" s="61"/>
      <c r="C372" s="61"/>
      <c r="D372" s="61"/>
      <c r="E372" s="61"/>
      <c r="F372" s="61"/>
    </row>
    <row r="373" spans="1:9">
      <c r="A373" s="35">
        <v>45962</v>
      </c>
      <c r="B373" s="61">
        <v>0.80400000000000005</v>
      </c>
      <c r="C373" s="61">
        <v>0.58299999999999996</v>
      </c>
      <c r="D373" s="61">
        <v>0.54800000000000004</v>
      </c>
      <c r="E373" s="61">
        <v>0.40504338019757002</v>
      </c>
      <c r="F373" s="61">
        <v>0.36699999999999999</v>
      </c>
    </row>
    <row r="374" spans="1:9">
      <c r="A374" s="35">
        <v>45992</v>
      </c>
      <c r="B374" s="61">
        <v>0.78900000000000003</v>
      </c>
      <c r="C374" s="61">
        <v>0.59199999999999997</v>
      </c>
      <c r="D374" s="61">
        <v>0.55300000000000005</v>
      </c>
      <c r="E374" s="61">
        <v>0.40200000000000002</v>
      </c>
      <c r="F374" s="61">
        <v>0.36699999999999999</v>
      </c>
    </row>
    <row r="375" spans="1:9">
      <c r="A375" s="35">
        <v>46023</v>
      </c>
      <c r="B375" s="61">
        <v>0.79100000000000004</v>
      </c>
      <c r="C375" s="61">
        <v>0.58199999999999996</v>
      </c>
      <c r="D375" s="61">
        <v>0.54600000000000004</v>
      </c>
      <c r="E375" s="61">
        <v>0.39100000000000001</v>
      </c>
      <c r="F375" s="61">
        <v>0.37</v>
      </c>
    </row>
    <row r="376" spans="1:9">
      <c r="A376" s="79"/>
      <c r="B376" s="61"/>
      <c r="C376" s="61"/>
      <c r="D376" s="61"/>
      <c r="E376" s="61"/>
      <c r="F376" s="61"/>
    </row>
    <row r="377" spans="1:9">
      <c r="B377" s="61">
        <f>B375-B374</f>
        <v>2.0000000000000018E-3</v>
      </c>
      <c r="C377" s="61">
        <f t="shared" ref="C376:F377" si="0">C375-C374</f>
        <v>-1.0000000000000009E-2</v>
      </c>
      <c r="D377" s="61">
        <f t="shared" si="0"/>
        <v>-7.0000000000000062E-3</v>
      </c>
      <c r="E377" s="61">
        <f t="shared" si="0"/>
        <v>-1.100000000000001E-2</v>
      </c>
      <c r="F377" s="61">
        <f t="shared" si="0"/>
        <v>3.0000000000000027E-3</v>
      </c>
    </row>
    <row r="378" spans="1:9">
      <c r="E378" s="76"/>
    </row>
    <row r="379" spans="1:9">
      <c r="B379" s="8"/>
      <c r="C379"/>
      <c r="D379"/>
      <c r="E379"/>
      <c r="F379"/>
    </row>
    <row r="380" spans="1:9">
      <c r="B380" s="8"/>
      <c r="C380"/>
      <c r="D380"/>
      <c r="E380"/>
      <c r="F380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7" activePane="bottomLeft" state="frozen"/>
      <selection pane="bottomLeft" activeCell="C141" sqref="C141"/>
    </sheetView>
  </sheetViews>
  <sheetFormatPr defaultRowHeight="15.5"/>
  <cols>
    <col min="3" max="3" width="12.33203125" bestFit="1" customWidth="1"/>
  </cols>
  <sheetData>
    <row r="1" spans="1:36" ht="203.5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4.5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4.5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4.5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4.5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4.5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4.5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4.5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4.5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4.5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4.5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4.5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4.5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4.5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4.5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4.5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4.5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4.5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4.5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4.5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4.5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4.5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4.5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4.5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4.5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4.5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4.5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4.5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4.5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4.5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4.5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4.5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4.5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4.5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4.5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4.5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4.5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4.5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4.5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4.5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4.5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4.5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4.5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4.5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4.5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4.5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4.5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4.5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4.5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4.5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4.5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4.5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4.5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4.5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4.5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4.5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4.5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4.5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4.5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4.5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4.5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4.5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4.5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4.5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4.5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4.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4.5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4.5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4.5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4.5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4.5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4.5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4.5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4.5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4.5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4.5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4.5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4.5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4.5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4.5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4.5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4.5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4.5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4.5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4.5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4.5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4.5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4.5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4.5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4.5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4.5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4.5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4.5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4.5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4.5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4.5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4.5">
      <c r="A97" s="37">
        <v>2018</v>
      </c>
      <c r="B97" s="37">
        <v>4</v>
      </c>
      <c r="C97" s="46" t="str">
        <f t="shared" si="1"/>
        <v>2018Q4</v>
      </c>
      <c r="D97" s="39">
        <v>0.2560943</v>
      </c>
      <c r="E97" s="39">
        <v>0.3145712</v>
      </c>
      <c r="F97" s="39">
        <v>0.30185410000000001</v>
      </c>
      <c r="G97" s="39">
        <v>0.2358353</v>
      </c>
      <c r="H97" s="39">
        <v>0.21634790000000001</v>
      </c>
      <c r="I97" s="39">
        <v>0.20184830000000001</v>
      </c>
      <c r="J97" s="39">
        <v>0.31684479999999998</v>
      </c>
      <c r="K97" s="39">
        <v>0.18927949999999999</v>
      </c>
      <c r="M97" s="39">
        <v>0.4919076</v>
      </c>
      <c r="N97" s="39">
        <v>0.29043039999999998</v>
      </c>
      <c r="O97" s="39">
        <v>0.29849609999999999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4.5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4.5">
      <c r="A99" s="37">
        <v>2019</v>
      </c>
      <c r="B99" s="37">
        <v>2</v>
      </c>
      <c r="C99" s="46" t="str">
        <f t="shared" si="1"/>
        <v>2019Q2</v>
      </c>
      <c r="D99" s="39">
        <v>0.25028299999999998</v>
      </c>
      <c r="E99" s="39">
        <v>0.3062628</v>
      </c>
      <c r="F99" s="39">
        <v>0.28741030000000001</v>
      </c>
      <c r="G99" s="39">
        <v>0.2333578</v>
      </c>
      <c r="H99" s="39">
        <v>0.20430490000000001</v>
      </c>
      <c r="I99" s="39">
        <v>0.19480430000000001</v>
      </c>
      <c r="J99" s="39">
        <v>0.31303569999999997</v>
      </c>
      <c r="K99" s="39">
        <v>0.18103849999999999</v>
      </c>
      <c r="M99" s="39">
        <v>0.48240379999999999</v>
      </c>
      <c r="N99" s="39">
        <v>0.28176119999999999</v>
      </c>
      <c r="O99" s="39">
        <v>0.2810145</v>
      </c>
      <c r="P99" s="39">
        <v>0.1642612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4.5">
      <c r="A100" s="37">
        <v>2019</v>
      </c>
      <c r="B100" s="37">
        <v>3</v>
      </c>
      <c r="C100" s="46" t="str">
        <f t="shared" si="1"/>
        <v>2019Q3</v>
      </c>
      <c r="D100" s="39">
        <v>0.24783060000000001</v>
      </c>
      <c r="E100" s="39">
        <v>0.27921590000000002</v>
      </c>
      <c r="F100" s="39">
        <v>0.28077079999999999</v>
      </c>
      <c r="G100" s="39">
        <v>0.23566529999999999</v>
      </c>
      <c r="H100" s="39">
        <v>0.21001880000000001</v>
      </c>
      <c r="I100" s="39">
        <v>0.19591149999999999</v>
      </c>
      <c r="J100" s="39">
        <v>0.30662440000000002</v>
      </c>
      <c r="K100" s="39">
        <v>0.18153430000000001</v>
      </c>
      <c r="M100" s="39">
        <v>0.46637699999999999</v>
      </c>
      <c r="N100" s="39">
        <v>0.29038799999999998</v>
      </c>
      <c r="O100" s="39">
        <v>0.27693440000000002</v>
      </c>
      <c r="P100" s="39">
        <v>0.16000800000000001</v>
      </c>
      <c r="Q100" s="39">
        <v>0.13282749999999999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4.5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4.5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4.5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4.5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4.5">
      <c r="A105" s="37">
        <v>2020</v>
      </c>
      <c r="B105" s="37">
        <v>4</v>
      </c>
      <c r="C105" s="46" t="str">
        <f t="shared" si="1"/>
        <v>2020Q4</v>
      </c>
      <c r="D105" s="39">
        <v>0.2721306</v>
      </c>
      <c r="E105" s="39">
        <v>0.31822240000000002</v>
      </c>
      <c r="F105" s="39">
        <v>0.33078239999999998</v>
      </c>
      <c r="G105" s="39">
        <v>0.2477665</v>
      </c>
      <c r="H105" s="39">
        <v>0.2489468</v>
      </c>
      <c r="I105" s="39">
        <v>0.22568469999999999</v>
      </c>
      <c r="J105" s="39">
        <v>0.32456780000000002</v>
      </c>
      <c r="K105" s="39">
        <v>0.2125659</v>
      </c>
      <c r="M105" s="39">
        <v>0.51957319999999996</v>
      </c>
      <c r="N105" s="39">
        <v>0.31498609999999999</v>
      </c>
      <c r="O105" s="39">
        <v>0.3106081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4.5">
      <c r="A106" s="37">
        <v>2021</v>
      </c>
      <c r="B106" s="37">
        <v>1</v>
      </c>
      <c r="C106" s="46" t="str">
        <f t="shared" si="1"/>
        <v>2021Q1</v>
      </c>
      <c r="D106" s="39">
        <v>0.27217190000000002</v>
      </c>
      <c r="E106" s="39">
        <v>0.33421830000000002</v>
      </c>
      <c r="F106" s="39">
        <v>0.3219205</v>
      </c>
      <c r="G106" s="39">
        <v>0.24779870000000001</v>
      </c>
      <c r="H106" s="39">
        <v>0.23978070000000001</v>
      </c>
      <c r="I106" s="39">
        <v>0.23259270000000001</v>
      </c>
      <c r="J106" s="39">
        <v>0.31685920000000001</v>
      </c>
      <c r="K106" s="39">
        <v>0.212755</v>
      </c>
      <c r="M106" s="39">
        <v>0.53065620000000002</v>
      </c>
      <c r="N106" s="39">
        <v>0.32749669999999997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4.5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4.5">
      <c r="A108" s="37">
        <v>2021</v>
      </c>
      <c r="B108" s="37">
        <v>3</v>
      </c>
      <c r="C108" s="46" t="str">
        <f t="shared" si="1"/>
        <v>2021Q3</v>
      </c>
      <c r="D108" s="39">
        <v>0.24681839999999999</v>
      </c>
      <c r="E108" s="39">
        <v>0.30039510000000003</v>
      </c>
      <c r="F108" s="39">
        <v>0.27230140000000003</v>
      </c>
      <c r="G108" s="39">
        <v>0.23027429999999999</v>
      </c>
      <c r="H108" s="39">
        <v>0.228603</v>
      </c>
      <c r="I108" s="39">
        <v>0.20098340000000001</v>
      </c>
      <c r="J108" s="39">
        <v>0.29911070000000001</v>
      </c>
      <c r="K108" s="39">
        <v>0.18370439999999999</v>
      </c>
      <c r="M108" s="39">
        <v>0.49258479999999999</v>
      </c>
      <c r="N108" s="39">
        <v>0.28521950000000001</v>
      </c>
      <c r="O108" s="39">
        <v>0.27213579999999998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4.5">
      <c r="A109" s="37">
        <v>2021</v>
      </c>
      <c r="B109" s="37">
        <v>4</v>
      </c>
      <c r="C109" s="46" t="str">
        <f t="shared" si="1"/>
        <v>2021Q4</v>
      </c>
      <c r="D109" s="39">
        <v>0.23904329999999999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0.2097733</v>
      </c>
      <c r="I109" s="39">
        <v>0.1906224</v>
      </c>
      <c r="J109" s="39">
        <v>0.29349960000000003</v>
      </c>
      <c r="K109" s="39">
        <v>0.17841090000000001</v>
      </c>
      <c r="M109" s="39">
        <v>0.48755520000000002</v>
      </c>
      <c r="N109" s="39">
        <v>0.28065980000000001</v>
      </c>
      <c r="O109" s="39">
        <v>0.27218949999999997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4.5">
      <c r="A110" s="37">
        <v>2022</v>
      </c>
      <c r="B110" s="37">
        <v>1</v>
      </c>
      <c r="C110" s="46" t="str">
        <f t="shared" si="1"/>
        <v>2022Q1</v>
      </c>
      <c r="D110" s="39">
        <v>0.24162220000000001</v>
      </c>
      <c r="E110" s="39">
        <v>0.28016809999999998</v>
      </c>
      <c r="F110" s="39">
        <v>0.27247480000000002</v>
      </c>
      <c r="G110" s="39">
        <v>0.2274958</v>
      </c>
      <c r="H110" s="39">
        <v>0.19824620000000001</v>
      </c>
      <c r="I110" s="39">
        <v>0.1976888</v>
      </c>
      <c r="J110" s="39">
        <v>0.29082950000000002</v>
      </c>
      <c r="K110" s="39">
        <v>0.1778459</v>
      </c>
      <c r="M110" s="39">
        <v>0.49215809999999999</v>
      </c>
      <c r="N110" s="39">
        <v>0.28254489999999999</v>
      </c>
      <c r="O110" s="39">
        <v>0.27241120000000002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4.5">
      <c r="A111" s="37">
        <v>2022</v>
      </c>
      <c r="B111" s="37">
        <v>2</v>
      </c>
      <c r="C111" s="46" t="str">
        <f t="shared" si="1"/>
        <v>2022Q2</v>
      </c>
      <c r="D111" s="39">
        <v>0.23186989999999999</v>
      </c>
      <c r="E111" s="39">
        <v>0.26149749999999999</v>
      </c>
      <c r="F111" s="39">
        <v>0.26339420000000002</v>
      </c>
      <c r="G111" s="39">
        <v>0.21857850000000001</v>
      </c>
      <c r="H111" s="39">
        <v>0.1976917</v>
      </c>
      <c r="I111" s="39">
        <v>0.18797559999999999</v>
      </c>
      <c r="J111" s="39">
        <v>0.28146510000000002</v>
      </c>
      <c r="K111" s="39">
        <v>0.16737730000000001</v>
      </c>
      <c r="M111" s="39">
        <v>0.49492819999999998</v>
      </c>
      <c r="N111" s="39">
        <v>0.25582300000000002</v>
      </c>
      <c r="O111" s="39">
        <v>0.260907</v>
      </c>
      <c r="P111" s="39">
        <v>0.15475030000000001</v>
      </c>
      <c r="Q111" s="39">
        <v>0.1180219</v>
      </c>
      <c r="AB111" s="78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4.5">
      <c r="A112" s="37">
        <v>2022</v>
      </c>
      <c r="B112" s="37">
        <v>3</v>
      </c>
      <c r="C112" s="46" t="str">
        <f t="shared" si="1"/>
        <v>2022Q3</v>
      </c>
      <c r="D112" s="39">
        <v>0.22620580000000001</v>
      </c>
      <c r="E112" s="39">
        <v>0.26180700000000001</v>
      </c>
      <c r="F112" s="39">
        <v>0.25224659999999999</v>
      </c>
      <c r="G112" s="39">
        <v>0.2140965</v>
      </c>
      <c r="H112" s="39">
        <v>0.19724220000000001</v>
      </c>
      <c r="I112" s="39">
        <v>0.1781393</v>
      </c>
      <c r="J112" s="39">
        <v>0.28033469999999999</v>
      </c>
      <c r="K112" s="39">
        <v>0.1640277</v>
      </c>
      <c r="M112" s="39">
        <v>0.46724939999999998</v>
      </c>
      <c r="N112" s="39">
        <v>0.26060270000000002</v>
      </c>
      <c r="O112" s="39">
        <v>0.248997</v>
      </c>
      <c r="P112" s="39">
        <v>0.15216360000000001</v>
      </c>
      <c r="Q112" s="39">
        <v>0.1299476</v>
      </c>
      <c r="AB112" s="78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4.5">
      <c r="A113" s="37">
        <v>2022</v>
      </c>
      <c r="B113" s="37">
        <v>4</v>
      </c>
      <c r="C113" s="46" t="str">
        <f t="shared" si="1"/>
        <v>2022Q4</v>
      </c>
      <c r="D113" s="39">
        <v>0.23698759999999999</v>
      </c>
      <c r="E113" s="39">
        <v>0.2719685</v>
      </c>
      <c r="F113" s="39">
        <v>0.27652759999999998</v>
      </c>
      <c r="G113" s="39">
        <v>0.2222132</v>
      </c>
      <c r="H113" s="39">
        <v>0.1956659</v>
      </c>
      <c r="I113" s="39">
        <v>0.19097620000000001</v>
      </c>
      <c r="J113" s="39">
        <v>0.2890836</v>
      </c>
      <c r="K113" s="39">
        <v>0.16992070000000001</v>
      </c>
      <c r="M113" s="39">
        <v>0.49619360000000001</v>
      </c>
      <c r="N113" s="39">
        <v>0.27569559999999999</v>
      </c>
      <c r="O113" s="39">
        <v>0.26965109999999998</v>
      </c>
      <c r="P113" s="39">
        <v>0.1542993</v>
      </c>
      <c r="Q113" s="39">
        <v>0.126167</v>
      </c>
      <c r="AB113" s="78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4.5">
      <c r="A114" s="37">
        <v>2023</v>
      </c>
      <c r="B114" s="37">
        <v>1</v>
      </c>
      <c r="C114" s="46" t="str">
        <f t="shared" si="1"/>
        <v>2023Q1</v>
      </c>
      <c r="D114" s="39">
        <v>0.2397889</v>
      </c>
      <c r="E114" s="39">
        <v>0.26086179999999998</v>
      </c>
      <c r="F114" s="39">
        <v>0.28842370000000001</v>
      </c>
      <c r="G114" s="39">
        <v>0.224658</v>
      </c>
      <c r="H114" s="39">
        <v>0.20637710000000001</v>
      </c>
      <c r="I114" s="39">
        <v>0.19562579999999999</v>
      </c>
      <c r="J114" s="39">
        <v>0.28939740000000003</v>
      </c>
      <c r="K114" s="39">
        <v>0.1750612</v>
      </c>
      <c r="M114" s="39">
        <v>0.51924999999999999</v>
      </c>
      <c r="N114" s="39">
        <v>0.28638590000000003</v>
      </c>
      <c r="O114" s="39">
        <v>0.2640035</v>
      </c>
      <c r="P114" s="39">
        <v>0.15832930000000001</v>
      </c>
      <c r="Q114" s="39">
        <v>0.1144564</v>
      </c>
      <c r="AB114" s="78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4.5">
      <c r="A115" s="37">
        <v>2023</v>
      </c>
      <c r="B115" s="37">
        <v>2</v>
      </c>
      <c r="C115" s="46" t="str">
        <f t="shared" si="1"/>
        <v>2023Q2</v>
      </c>
      <c r="D115" s="39">
        <v>0.2287005</v>
      </c>
      <c r="E115" s="39">
        <v>0.2462336</v>
      </c>
      <c r="F115" s="39">
        <v>0.26474310000000001</v>
      </c>
      <c r="G115" s="39">
        <v>0.21771960000000001</v>
      </c>
      <c r="H115" s="39">
        <v>0.19641330000000001</v>
      </c>
      <c r="I115" s="39">
        <v>0.1845289</v>
      </c>
      <c r="J115" s="39">
        <v>0.27902250000000001</v>
      </c>
      <c r="K115" s="39">
        <v>0.16087180000000001</v>
      </c>
      <c r="M115" s="39">
        <v>0.49913059999999998</v>
      </c>
      <c r="N115" s="39">
        <v>0.25208219999999998</v>
      </c>
      <c r="O115" s="39">
        <v>0.25942399999999999</v>
      </c>
      <c r="P115" s="39">
        <v>0.14473349999999999</v>
      </c>
      <c r="Q115" s="39">
        <v>0.1262837</v>
      </c>
      <c r="AB115" s="78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4.5">
      <c r="A116" s="37">
        <v>2023</v>
      </c>
      <c r="B116" s="37">
        <v>3</v>
      </c>
      <c r="C116" s="46" t="str">
        <f t="shared" si="1"/>
        <v>2023Q3</v>
      </c>
      <c r="D116" s="39">
        <v>0.23363929999999999</v>
      </c>
      <c r="E116" s="39">
        <v>0.26240409999999997</v>
      </c>
      <c r="F116" s="39">
        <v>0.2695554</v>
      </c>
      <c r="G116" s="39">
        <v>0.21912019999999999</v>
      </c>
      <c r="H116" s="39">
        <v>0.2031608</v>
      </c>
      <c r="I116" s="39">
        <v>0.18928500000000001</v>
      </c>
      <c r="J116" s="39">
        <v>0.28370479999999998</v>
      </c>
      <c r="K116" s="39">
        <v>0.17085549999999999</v>
      </c>
      <c r="M116" s="39">
        <v>0.48128939999999998</v>
      </c>
      <c r="N116" s="39">
        <v>0.27293479999999998</v>
      </c>
      <c r="O116" s="39">
        <v>0.25418210000000002</v>
      </c>
      <c r="P116" s="39">
        <v>0.1584555</v>
      </c>
      <c r="Q116" s="39">
        <v>0.13589180000000001</v>
      </c>
      <c r="AB116" s="78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4.5">
      <c r="A117" s="37">
        <v>2023</v>
      </c>
      <c r="B117" s="37">
        <v>4</v>
      </c>
      <c r="C117" s="46" t="str">
        <f t="shared" si="1"/>
        <v>2023Q4</v>
      </c>
      <c r="D117" s="39">
        <v>0.23378070000000001</v>
      </c>
      <c r="E117" s="39">
        <v>0.26991589999999999</v>
      </c>
      <c r="F117" s="39">
        <v>0.27663720000000003</v>
      </c>
      <c r="G117" s="39">
        <v>0.2193862</v>
      </c>
      <c r="H117" s="39">
        <v>0.19126609999999999</v>
      </c>
      <c r="I117" s="39">
        <v>0.1882519</v>
      </c>
      <c r="J117" s="39">
        <v>0.28450520000000001</v>
      </c>
      <c r="K117" s="39">
        <v>0.166544</v>
      </c>
      <c r="M117" s="39">
        <v>0.47967500000000002</v>
      </c>
      <c r="N117" s="39">
        <v>0.2729145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4.5">
      <c r="A118" s="37">
        <v>2024</v>
      </c>
      <c r="B118" s="37">
        <v>1</v>
      </c>
      <c r="C118" s="46" t="str">
        <f t="shared" si="1"/>
        <v>2024Q1</v>
      </c>
      <c r="D118" s="39">
        <v>0.24642439999999999</v>
      </c>
      <c r="E118" s="39">
        <v>0.27720729999999999</v>
      </c>
      <c r="F118" s="39">
        <v>0.2883733</v>
      </c>
      <c r="G118" s="39">
        <v>0.22975999999999999</v>
      </c>
      <c r="H118" s="39">
        <v>0.20804400000000001</v>
      </c>
      <c r="I118" s="39">
        <v>0.20570179999999999</v>
      </c>
      <c r="J118" s="39">
        <v>0.29140060000000001</v>
      </c>
      <c r="K118" s="39">
        <v>0.17845610000000001</v>
      </c>
      <c r="M118" s="39">
        <v>0.50976379999999999</v>
      </c>
      <c r="N118" s="39">
        <v>0.28894809999999999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4.5">
      <c r="A119" s="37">
        <v>2024</v>
      </c>
      <c r="B119" s="37">
        <v>2</v>
      </c>
      <c r="C119" s="46" t="str">
        <f t="shared" si="1"/>
        <v>2024Q2</v>
      </c>
      <c r="D119" s="39">
        <v>0.24654880000000001</v>
      </c>
      <c r="E119" s="39">
        <v>0.26765909999999998</v>
      </c>
      <c r="F119" s="39">
        <v>0.2794508</v>
      </c>
      <c r="G119" s="39">
        <v>0.2344697</v>
      </c>
      <c r="H119" s="39">
        <v>0.2144876</v>
      </c>
      <c r="I119" s="39">
        <v>0.1980693</v>
      </c>
      <c r="J119" s="39">
        <v>0.300238</v>
      </c>
      <c r="K119" s="39">
        <v>0.17978839999999999</v>
      </c>
      <c r="M119" s="39">
        <v>0.51716850000000003</v>
      </c>
      <c r="N119" s="39">
        <v>0.28140949999999998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4.5">
      <c r="A120" s="37">
        <v>2024</v>
      </c>
      <c r="B120" s="37">
        <v>3</v>
      </c>
      <c r="C120" s="46" t="str">
        <f t="shared" si="1"/>
        <v>2024Q3</v>
      </c>
      <c r="D120" s="39">
        <v>0.2432039</v>
      </c>
      <c r="E120" s="39">
        <v>0.26477709999999999</v>
      </c>
      <c r="F120" s="39">
        <v>0.27433370000000001</v>
      </c>
      <c r="G120" s="39">
        <v>0.2311985</v>
      </c>
      <c r="H120" s="39">
        <v>0.21219470000000001</v>
      </c>
      <c r="I120" s="39">
        <v>0.19810820000000001</v>
      </c>
      <c r="J120" s="39">
        <v>0.293736</v>
      </c>
      <c r="K120" s="39">
        <v>0.18057019999999999</v>
      </c>
      <c r="M120" s="39">
        <v>0.4851763</v>
      </c>
      <c r="N120" s="39">
        <v>0.28672189999999997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4.5">
      <c r="A121" s="71">
        <v>2024</v>
      </c>
      <c r="B121" s="71">
        <v>4</v>
      </c>
      <c r="C121" s="72" t="str">
        <f t="shared" si="1"/>
        <v>2024Q4</v>
      </c>
      <c r="D121" s="73">
        <v>0.23867099999999999</v>
      </c>
      <c r="E121" s="73">
        <v>0.27049459999999997</v>
      </c>
      <c r="F121" s="73">
        <v>0.27909879999999998</v>
      </c>
      <c r="G121" s="73">
        <v>0.22204570000000001</v>
      </c>
      <c r="H121" s="73">
        <v>0.2131796</v>
      </c>
      <c r="I121" s="73">
        <v>0.1973752</v>
      </c>
      <c r="J121" s="73">
        <v>0.28472629999999999</v>
      </c>
      <c r="K121" s="73">
        <v>0.17665330000000001</v>
      </c>
      <c r="L121" s="71"/>
      <c r="M121" s="73">
        <v>0.47819410000000001</v>
      </c>
      <c r="N121" s="73">
        <v>0.28232439999999998</v>
      </c>
      <c r="O121" s="73">
        <v>0.27407670000000001</v>
      </c>
      <c r="P121" s="73">
        <v>0.1593909</v>
      </c>
      <c r="Q121" s="73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4.5">
      <c r="A122" s="71">
        <v>2025</v>
      </c>
      <c r="B122" s="71">
        <v>1</v>
      </c>
      <c r="C122" s="72" t="str">
        <f t="shared" si="1"/>
        <v>2025Q1</v>
      </c>
      <c r="D122" s="73">
        <v>0.24652019999999999</v>
      </c>
      <c r="E122" s="73">
        <v>0.2664627</v>
      </c>
      <c r="F122" s="73">
        <v>0.289045</v>
      </c>
      <c r="G122" s="73">
        <v>0.23295099999999999</v>
      </c>
      <c r="H122" s="73">
        <v>0.20987130000000001</v>
      </c>
      <c r="I122" s="73">
        <v>0.2029744</v>
      </c>
      <c r="J122" s="73">
        <v>0.29461870000000001</v>
      </c>
      <c r="K122" s="73">
        <v>0.17777999999999999</v>
      </c>
      <c r="L122" s="71"/>
      <c r="M122" s="73">
        <v>0.50455289999999997</v>
      </c>
      <c r="N122" s="73">
        <v>0.29038360000000002</v>
      </c>
      <c r="O122" s="73">
        <v>0.28867870000000001</v>
      </c>
      <c r="P122" s="73">
        <v>0.15652079999999999</v>
      </c>
      <c r="Q122" s="73">
        <v>0.12905610000000001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>
      <c r="A123" s="71">
        <v>2025</v>
      </c>
      <c r="B123" s="71">
        <v>2</v>
      </c>
      <c r="C123" s="72" t="str">
        <f t="shared" si="1"/>
        <v>2025Q2</v>
      </c>
      <c r="D123" s="73">
        <v>0.244251</v>
      </c>
      <c r="E123" s="73">
        <v>0.2728583</v>
      </c>
      <c r="F123" s="73">
        <v>0.2778041</v>
      </c>
      <c r="G123" s="73">
        <v>0.23445579999999999</v>
      </c>
      <c r="H123" s="73">
        <v>0.19580700000000001</v>
      </c>
      <c r="I123" s="73">
        <v>0.1979062</v>
      </c>
      <c r="J123" s="73">
        <v>0.29656709999999997</v>
      </c>
      <c r="K123" s="73">
        <v>0.1770272</v>
      </c>
      <c r="L123" s="71"/>
      <c r="M123" s="73">
        <v>0.50911709999999999</v>
      </c>
      <c r="N123" s="73">
        <v>0.2823465</v>
      </c>
      <c r="O123" s="73">
        <v>0.27396949999999998</v>
      </c>
      <c r="P123" s="73">
        <v>0.1613166</v>
      </c>
      <c r="Q123" s="73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>
      <c r="A124" s="71">
        <v>2025</v>
      </c>
      <c r="B124" s="71">
        <v>3</v>
      </c>
      <c r="C124" s="72" t="str">
        <f t="shared" ref="C124" si="2">A124&amp;"Q"&amp;B124</f>
        <v>2025Q3</v>
      </c>
      <c r="D124" s="73">
        <v>0.24667</v>
      </c>
      <c r="E124" s="73">
        <v>0.28430070000000002</v>
      </c>
      <c r="F124" s="73">
        <v>0.28136949999999999</v>
      </c>
      <c r="G124" s="73">
        <v>0.23127690000000001</v>
      </c>
      <c r="H124" s="73">
        <v>0.2170503</v>
      </c>
      <c r="I124" s="73">
        <v>0.19962859999999999</v>
      </c>
      <c r="J124" s="73">
        <v>0.299848</v>
      </c>
      <c r="K124" s="73">
        <v>0.17993000000000001</v>
      </c>
      <c r="M124" s="73">
        <v>0.47325099999999998</v>
      </c>
      <c r="N124" s="73">
        <v>0.29363</v>
      </c>
      <c r="O124" s="73">
        <v>0.26975519999999997</v>
      </c>
      <c r="P124" s="73">
        <v>0.1715441</v>
      </c>
      <c r="Q124" s="73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>
      <c r="C125" s="8"/>
      <c r="D125" s="3"/>
      <c r="E125" s="3"/>
      <c r="F125" s="3"/>
      <c r="G125" s="3"/>
      <c r="H125" s="3"/>
      <c r="I125" s="3"/>
      <c r="J125" s="3"/>
      <c r="K125" s="3"/>
    </row>
    <row r="126" spans="1:36">
      <c r="C126" s="8"/>
      <c r="D126" s="3"/>
      <c r="E126" s="3"/>
      <c r="F126" s="3"/>
      <c r="G126" s="3"/>
      <c r="H126" s="3"/>
      <c r="I126" s="3"/>
      <c r="J126" s="3"/>
      <c r="K126" s="3"/>
    </row>
    <row r="127" spans="1:36">
      <c r="C127" s="8"/>
      <c r="D127" s="75"/>
      <c r="E127" s="75"/>
      <c r="F127" s="75"/>
      <c r="G127" s="75"/>
      <c r="H127" s="75"/>
      <c r="I127" s="75"/>
      <c r="J127" s="75"/>
      <c r="K127" s="75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O128" sqref="O128"/>
    </sheetView>
  </sheetViews>
  <sheetFormatPr defaultRowHeight="15.5"/>
  <cols>
    <col min="4" max="5" width="8.75" customWidth="1"/>
  </cols>
  <sheetData>
    <row r="1" spans="1:17" ht="277.5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4.5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4.5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4.5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4.5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4.5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4.5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4.5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4.5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4.5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4.5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4.5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4.5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4.5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4.5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4.5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4.5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4.5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4.5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4.5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4.5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4.5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4.5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4.5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4.5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4.5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4.5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4.5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4.5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4.5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4.5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4.5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4.5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4.5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4.5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4.5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4.5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4.5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4.5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4.5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4.5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4.5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4.5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4.5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4.5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4.5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4.5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4.5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4.5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4.5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4.5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4.5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4.5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4.5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4.5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4.5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4.5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4.5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4.5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4.5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4.5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4.5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4.5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4.5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4.5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4.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4.5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4.5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4.5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4.5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4.5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4.5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4.5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4.5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4.5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4.5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4.5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4.5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4.5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4.5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4.5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4.5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4.5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4.5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4.5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4.5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4.5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4.5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4.5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4.5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4.5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4.5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4.5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4.5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4.5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4.5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4.5">
      <c r="A97" s="37">
        <v>2018</v>
      </c>
      <c r="B97" s="37">
        <v>4</v>
      </c>
      <c r="C97" s="46" t="str">
        <f t="shared" si="1"/>
        <v>2018Q4</v>
      </c>
      <c r="D97" s="39">
        <v>0.53125480000000003</v>
      </c>
      <c r="E97" s="39">
        <v>0.57101210000000002</v>
      </c>
      <c r="F97" s="39">
        <v>0.53573159999999997</v>
      </c>
      <c r="G97" s="39">
        <v>0.52552829999999995</v>
      </c>
      <c r="H97" s="39">
        <v>0.48922870000000002</v>
      </c>
      <c r="I97" s="39">
        <v>0.45023920000000001</v>
      </c>
      <c r="J97" s="39">
        <v>0.60719279999999998</v>
      </c>
      <c r="K97" s="39">
        <v>0.33118639999999999</v>
      </c>
      <c r="M97" s="39">
        <v>0.79751830000000001</v>
      </c>
      <c r="N97" s="39">
        <v>0.58131820000000001</v>
      </c>
      <c r="O97" s="39">
        <v>0.54628089999999996</v>
      </c>
      <c r="P97" s="39">
        <v>0.37876110000000002</v>
      </c>
      <c r="Q97" s="39">
        <v>0.3489022</v>
      </c>
    </row>
    <row r="98" spans="1:17" s="37" customFormat="1" ht="14.5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4.5">
      <c r="A99" s="37">
        <v>2019</v>
      </c>
      <c r="B99" s="37">
        <v>2</v>
      </c>
      <c r="C99" s="46" t="str">
        <f t="shared" si="1"/>
        <v>2019Q2</v>
      </c>
      <c r="D99" s="39">
        <v>0.52685950000000004</v>
      </c>
      <c r="E99" s="39">
        <v>0.56331240000000005</v>
      </c>
      <c r="F99" s="39">
        <v>0.52576849999999997</v>
      </c>
      <c r="G99" s="39">
        <v>0.52306710000000001</v>
      </c>
      <c r="H99" s="39">
        <v>0.48718149999999999</v>
      </c>
      <c r="I99" s="39">
        <v>0.44106440000000002</v>
      </c>
      <c r="J99" s="39">
        <v>0.60705010000000004</v>
      </c>
      <c r="K99" s="39">
        <v>0.32613259999999999</v>
      </c>
      <c r="M99" s="39">
        <v>0.78736410000000001</v>
      </c>
      <c r="N99" s="39">
        <v>0.57483260000000003</v>
      </c>
      <c r="O99" s="39">
        <v>0.53199799999999997</v>
      </c>
      <c r="P99" s="39">
        <v>0.38341330000000001</v>
      </c>
      <c r="Q99" s="39">
        <v>0.34320620000000002</v>
      </c>
    </row>
    <row r="100" spans="1:17" s="37" customFormat="1" ht="14.5">
      <c r="A100" s="37">
        <v>2019</v>
      </c>
      <c r="B100" s="37">
        <v>3</v>
      </c>
      <c r="C100" s="46" t="str">
        <f t="shared" si="1"/>
        <v>2019Q3</v>
      </c>
      <c r="D100" s="39">
        <v>0.5225824</v>
      </c>
      <c r="E100" s="39">
        <v>0.54384290000000002</v>
      </c>
      <c r="F100" s="39">
        <v>0.51969540000000003</v>
      </c>
      <c r="G100" s="39">
        <v>0.52097760000000004</v>
      </c>
      <c r="H100" s="39">
        <v>0.49435089999999998</v>
      </c>
      <c r="I100" s="39">
        <v>0.43868430000000003</v>
      </c>
      <c r="J100" s="39">
        <v>0.60103399999999996</v>
      </c>
      <c r="K100" s="39">
        <v>0.32633489999999998</v>
      </c>
      <c r="M100" s="39">
        <v>0.77778659999999999</v>
      </c>
      <c r="N100" s="39">
        <v>0.57908389999999998</v>
      </c>
      <c r="O100" s="39">
        <v>0.52639970000000003</v>
      </c>
      <c r="P100" s="39">
        <v>0.38068010000000002</v>
      </c>
      <c r="Q100" s="39">
        <v>0.36071540000000002</v>
      </c>
    </row>
    <row r="101" spans="1:17" s="37" customFormat="1" ht="14.5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4.5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4.5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4.5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4.5">
      <c r="A105" s="37">
        <v>2020</v>
      </c>
      <c r="B105" s="37">
        <v>4</v>
      </c>
      <c r="C105" s="46" t="str">
        <f t="shared" si="1"/>
        <v>2020Q4</v>
      </c>
      <c r="D105" s="39">
        <v>0.55058189999999996</v>
      </c>
      <c r="E105" s="39">
        <v>0.5856922</v>
      </c>
      <c r="F105" s="39">
        <v>0.56020619999999999</v>
      </c>
      <c r="G105" s="39">
        <v>0.54263989999999995</v>
      </c>
      <c r="H105" s="39">
        <v>0.51541780000000004</v>
      </c>
      <c r="I105" s="39">
        <v>0.47603630000000002</v>
      </c>
      <c r="J105" s="39">
        <v>0.62053999999999998</v>
      </c>
      <c r="K105" s="39">
        <v>0.35933500000000002</v>
      </c>
      <c r="M105" s="39">
        <v>0.80725880000000005</v>
      </c>
      <c r="N105" s="39">
        <v>0.60808249999999997</v>
      </c>
      <c r="O105" s="39">
        <v>0.56862440000000003</v>
      </c>
      <c r="P105" s="39">
        <v>0.41129640000000001</v>
      </c>
      <c r="Q105" s="39">
        <v>0.3629019</v>
      </c>
    </row>
    <row r="106" spans="1:17" s="37" customFormat="1" ht="14.5">
      <c r="A106" s="37">
        <v>2021</v>
      </c>
      <c r="B106" s="37">
        <v>1</v>
      </c>
      <c r="C106" s="46" t="str">
        <f t="shared" si="1"/>
        <v>2021Q1</v>
      </c>
      <c r="D106" s="39">
        <v>0.55237630000000004</v>
      </c>
      <c r="E106" s="39">
        <v>0.59607290000000002</v>
      </c>
      <c r="F106" s="39">
        <v>0.55963390000000002</v>
      </c>
      <c r="G106" s="39">
        <v>0.54307470000000002</v>
      </c>
      <c r="H106" s="39">
        <v>0.51982720000000004</v>
      </c>
      <c r="I106" s="39">
        <v>0.48302230000000002</v>
      </c>
      <c r="J106" s="39">
        <v>0.61750910000000003</v>
      </c>
      <c r="K106" s="39">
        <v>0.35728929999999998</v>
      </c>
      <c r="M106" s="39">
        <v>0.81829070000000004</v>
      </c>
      <c r="N106" s="39">
        <v>0.61855570000000004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4.5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4.5">
      <c r="A108" s="37">
        <v>2021</v>
      </c>
      <c r="B108" s="37">
        <v>3</v>
      </c>
      <c r="C108" s="46" t="str">
        <f t="shared" si="1"/>
        <v>2021Q3</v>
      </c>
      <c r="D108" s="39">
        <v>0.53256040000000004</v>
      </c>
      <c r="E108" s="39">
        <v>0.56506509999999999</v>
      </c>
      <c r="F108" s="39">
        <v>0.52502470000000001</v>
      </c>
      <c r="G108" s="39">
        <v>0.53063749999999998</v>
      </c>
      <c r="H108" s="39">
        <v>0.49779600000000002</v>
      </c>
      <c r="I108" s="39">
        <v>0.45481339999999998</v>
      </c>
      <c r="J108" s="39">
        <v>0.60559580000000002</v>
      </c>
      <c r="K108" s="39">
        <v>0.3336036</v>
      </c>
      <c r="M108" s="39">
        <v>0.78940500000000002</v>
      </c>
      <c r="N108" s="39">
        <v>0.59244929999999996</v>
      </c>
      <c r="O108" s="39">
        <v>0.53753229999999996</v>
      </c>
      <c r="P108" s="39">
        <v>0.39691140000000003</v>
      </c>
      <c r="Q108" s="39">
        <v>0.37152489999999999</v>
      </c>
    </row>
    <row r="109" spans="1:17" s="37" customFormat="1" ht="14.5">
      <c r="A109" s="37">
        <v>2021</v>
      </c>
      <c r="B109" s="37">
        <v>4</v>
      </c>
      <c r="C109" s="46" t="str">
        <f t="shared" si="1"/>
        <v>2021Q4</v>
      </c>
      <c r="D109" s="39">
        <v>0.52874980000000005</v>
      </c>
      <c r="E109" s="39">
        <v>0.55603780000000003</v>
      </c>
      <c r="F109" s="39">
        <v>0.53002059999999995</v>
      </c>
      <c r="G109" s="39">
        <v>0.52726490000000004</v>
      </c>
      <c r="H109" s="39">
        <v>0.48068529999999998</v>
      </c>
      <c r="I109" s="39">
        <v>0.4516792</v>
      </c>
      <c r="J109" s="39">
        <v>0.60099639999999999</v>
      </c>
      <c r="K109" s="39">
        <v>0.32551029999999997</v>
      </c>
      <c r="M109" s="39">
        <v>0.79477640000000005</v>
      </c>
      <c r="N109" s="39">
        <v>0.5883678</v>
      </c>
      <c r="O109" s="39">
        <v>0.5421705</v>
      </c>
      <c r="P109" s="39">
        <v>0.38894889999999999</v>
      </c>
      <c r="Q109" s="39">
        <v>0.35185709999999998</v>
      </c>
    </row>
    <row r="110" spans="1:17" s="37" customFormat="1" ht="14.5">
      <c r="A110" s="37">
        <v>2022</v>
      </c>
      <c r="B110" s="37">
        <v>1</v>
      </c>
      <c r="C110" s="46" t="str">
        <f t="shared" si="1"/>
        <v>2022Q1</v>
      </c>
      <c r="D110" s="39">
        <v>0.52744069999999998</v>
      </c>
      <c r="E110" s="39">
        <v>0.55285759999999995</v>
      </c>
      <c r="F110" s="39">
        <v>0.51903650000000001</v>
      </c>
      <c r="G110" s="39">
        <v>0.52689240000000004</v>
      </c>
      <c r="H110" s="39">
        <v>0.48175669999999998</v>
      </c>
      <c r="I110" s="39">
        <v>0.45425670000000001</v>
      </c>
      <c r="J110" s="39">
        <v>0.5967093</v>
      </c>
      <c r="K110" s="39">
        <v>0.3208165</v>
      </c>
      <c r="M110" s="39">
        <v>0.79931719999999995</v>
      </c>
      <c r="N110" s="39">
        <v>0.58373839999999999</v>
      </c>
      <c r="O110" s="39">
        <v>0.53817369999999998</v>
      </c>
      <c r="P110" s="39">
        <v>0.38567750000000001</v>
      </c>
      <c r="Q110" s="39">
        <v>0.3550683</v>
      </c>
    </row>
    <row r="111" spans="1:17" s="37" customFormat="1" ht="14.5">
      <c r="A111" s="37">
        <v>2022</v>
      </c>
      <c r="B111" s="37">
        <v>2</v>
      </c>
      <c r="C111" s="46" t="str">
        <f t="shared" si="1"/>
        <v>2022Q2</v>
      </c>
      <c r="D111" s="39">
        <v>0.52102850000000001</v>
      </c>
      <c r="E111" s="39">
        <v>0.53468780000000005</v>
      </c>
      <c r="F111" s="39">
        <v>0.51003549999999997</v>
      </c>
      <c r="G111" s="39">
        <v>0.52390230000000004</v>
      </c>
      <c r="H111" s="39">
        <v>0.48138069999999999</v>
      </c>
      <c r="I111" s="39">
        <v>0.44640150000000001</v>
      </c>
      <c r="J111" s="39">
        <v>0.59165920000000005</v>
      </c>
      <c r="K111" s="39">
        <v>0.31396459999999998</v>
      </c>
      <c r="M111" s="39">
        <v>0.79510630000000004</v>
      </c>
      <c r="N111" s="39">
        <v>0.5646835</v>
      </c>
      <c r="O111" s="39">
        <v>0.53259990000000001</v>
      </c>
      <c r="P111" s="39">
        <v>0.38093300000000002</v>
      </c>
      <c r="Q111" s="39">
        <v>0.34977449999999999</v>
      </c>
    </row>
    <row r="112" spans="1:17" s="37" customFormat="1" ht="14.5">
      <c r="A112" s="37">
        <v>2022</v>
      </c>
      <c r="B112" s="37">
        <v>3</v>
      </c>
      <c r="C112" s="46" t="str">
        <f t="shared" si="1"/>
        <v>2022Q3</v>
      </c>
      <c r="D112" s="39">
        <v>0.51573069999999999</v>
      </c>
      <c r="E112" s="39">
        <v>0.5394892</v>
      </c>
      <c r="F112" s="39">
        <v>0.5072816</v>
      </c>
      <c r="G112" s="39">
        <v>0.51729029999999998</v>
      </c>
      <c r="H112" s="39">
        <v>0.46778510000000001</v>
      </c>
      <c r="I112" s="39">
        <v>0.43826159999999997</v>
      </c>
      <c r="J112" s="39">
        <v>0.58913499999999996</v>
      </c>
      <c r="K112" s="39">
        <v>0.30984430000000002</v>
      </c>
      <c r="M112" s="39">
        <v>0.78323830000000005</v>
      </c>
      <c r="N112" s="39">
        <v>0.56913780000000003</v>
      </c>
      <c r="O112" s="39">
        <v>0.52809910000000004</v>
      </c>
      <c r="P112" s="39">
        <v>0.38023709999999999</v>
      </c>
      <c r="Q112" s="39">
        <v>0.3598365</v>
      </c>
    </row>
    <row r="113" spans="1:17" s="37" customFormat="1" ht="14.5">
      <c r="A113" s="37">
        <v>2022</v>
      </c>
      <c r="B113" s="37">
        <v>4</v>
      </c>
      <c r="C113" s="46" t="str">
        <f t="shared" si="1"/>
        <v>2022Q4</v>
      </c>
      <c r="D113" s="39">
        <v>0.52512259999999999</v>
      </c>
      <c r="E113" s="39">
        <v>0.5459427</v>
      </c>
      <c r="F113" s="39">
        <v>0.52280649999999995</v>
      </c>
      <c r="G113" s="39">
        <v>0.52584500000000001</v>
      </c>
      <c r="H113" s="39">
        <v>0.48108119999999999</v>
      </c>
      <c r="I113" s="39">
        <v>0.44968419999999998</v>
      </c>
      <c r="J113" s="39">
        <v>0.59657680000000002</v>
      </c>
      <c r="K113" s="39">
        <v>0.31502219999999997</v>
      </c>
      <c r="M113" s="39">
        <v>0.80119110000000004</v>
      </c>
      <c r="N113" s="39">
        <v>0.5837426</v>
      </c>
      <c r="O113" s="39">
        <v>0.54248470000000004</v>
      </c>
      <c r="P113" s="39">
        <v>0.3788647</v>
      </c>
      <c r="Q113" s="39">
        <v>0.35365049999999998</v>
      </c>
    </row>
    <row r="114" spans="1:17" s="37" customFormat="1" ht="14.5">
      <c r="A114" s="37">
        <v>2023</v>
      </c>
      <c r="B114" s="37">
        <v>1</v>
      </c>
      <c r="C114" s="46" t="str">
        <f t="shared" si="1"/>
        <v>2023Q1</v>
      </c>
      <c r="D114" s="39">
        <v>0.52435140000000002</v>
      </c>
      <c r="E114" s="39">
        <v>0.53076650000000003</v>
      </c>
      <c r="F114" s="39">
        <v>0.52247250000000001</v>
      </c>
      <c r="G114" s="39">
        <v>0.52749259999999998</v>
      </c>
      <c r="H114" s="39">
        <v>0.4767709</v>
      </c>
      <c r="I114" s="39">
        <v>0.4513702</v>
      </c>
      <c r="J114" s="39">
        <v>0.59375579999999994</v>
      </c>
      <c r="K114" s="39">
        <v>0.31425320000000001</v>
      </c>
      <c r="M114" s="39">
        <v>0.80732550000000003</v>
      </c>
      <c r="N114" s="39">
        <v>0.58221120000000004</v>
      </c>
      <c r="O114" s="39">
        <v>0.53923120000000002</v>
      </c>
      <c r="P114" s="39">
        <v>0.37931989999999999</v>
      </c>
      <c r="Q114" s="39">
        <v>0.35041800000000001</v>
      </c>
    </row>
    <row r="115" spans="1:17" s="37" customFormat="1" ht="14.5">
      <c r="A115" s="37">
        <v>2023</v>
      </c>
      <c r="B115" s="37">
        <v>2</v>
      </c>
      <c r="C115" s="46" t="str">
        <f t="shared" si="1"/>
        <v>2023Q2</v>
      </c>
      <c r="D115" s="39">
        <v>0.51609930000000004</v>
      </c>
      <c r="E115" s="39">
        <v>0.52232319999999999</v>
      </c>
      <c r="F115" s="39">
        <v>0.51200310000000004</v>
      </c>
      <c r="G115" s="39">
        <v>0.52025750000000004</v>
      </c>
      <c r="H115" s="39">
        <v>0.47460989999999997</v>
      </c>
      <c r="I115" s="39">
        <v>0.44231100000000001</v>
      </c>
      <c r="J115" s="39">
        <v>0.58663140000000003</v>
      </c>
      <c r="K115" s="39">
        <v>0.29919839999999998</v>
      </c>
      <c r="M115" s="39">
        <v>0.79403080000000004</v>
      </c>
      <c r="N115" s="39">
        <v>0.56169860000000005</v>
      </c>
      <c r="O115" s="39">
        <v>0.52985660000000001</v>
      </c>
      <c r="P115" s="39">
        <v>0.37199850000000001</v>
      </c>
      <c r="Q115" s="39">
        <v>0.35528890000000002</v>
      </c>
    </row>
    <row r="116" spans="1:17" s="37" customFormat="1" ht="14.5">
      <c r="A116" s="37">
        <v>2023</v>
      </c>
      <c r="B116" s="37">
        <v>3</v>
      </c>
      <c r="C116" s="46" t="str">
        <f t="shared" si="1"/>
        <v>2023Q3</v>
      </c>
      <c r="D116" s="39">
        <v>0.51678420000000003</v>
      </c>
      <c r="E116" s="39">
        <v>0.53224899999999997</v>
      </c>
      <c r="F116" s="39">
        <v>0.50444690000000003</v>
      </c>
      <c r="G116" s="39">
        <v>0.52060770000000001</v>
      </c>
      <c r="H116" s="39">
        <v>0.47244920000000001</v>
      </c>
      <c r="I116" s="39">
        <v>0.44379200000000002</v>
      </c>
      <c r="J116" s="39">
        <v>0.58649790000000002</v>
      </c>
      <c r="K116" s="39">
        <v>0.30839430000000001</v>
      </c>
      <c r="M116" s="39">
        <v>0.78019099999999997</v>
      </c>
      <c r="N116" s="39">
        <v>0.57825839999999995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4.5">
      <c r="A117" s="37">
        <v>2023</v>
      </c>
      <c r="B117" s="37">
        <v>4</v>
      </c>
      <c r="C117" s="46" t="str">
        <f t="shared" si="1"/>
        <v>2023Q4</v>
      </c>
      <c r="D117" s="39">
        <v>0.51970329999999998</v>
      </c>
      <c r="E117" s="39">
        <v>0.53573550000000003</v>
      </c>
      <c r="F117" s="39">
        <v>0.51691350000000003</v>
      </c>
      <c r="G117" s="39">
        <v>0.52346009999999998</v>
      </c>
      <c r="H117" s="39">
        <v>0.46715020000000002</v>
      </c>
      <c r="I117" s="39">
        <v>0.44758599999999998</v>
      </c>
      <c r="J117" s="39">
        <v>0.58828040000000004</v>
      </c>
      <c r="K117" s="39">
        <v>0.3045504</v>
      </c>
      <c r="M117" s="39">
        <v>0.78684379999999998</v>
      </c>
      <c r="N117" s="39">
        <v>0.57588419999999996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4.5">
      <c r="A118" s="37">
        <v>2024</v>
      </c>
      <c r="B118" s="37">
        <v>1</v>
      </c>
      <c r="C118" s="46" t="str">
        <f t="shared" si="1"/>
        <v>2024Q1</v>
      </c>
      <c r="D118" s="39">
        <v>0.52822880000000005</v>
      </c>
      <c r="E118" s="39">
        <v>0.53834179999999998</v>
      </c>
      <c r="F118" s="39">
        <v>0.5240667</v>
      </c>
      <c r="G118" s="39">
        <v>0.53041609999999995</v>
      </c>
      <c r="H118" s="39">
        <v>0.4870119</v>
      </c>
      <c r="I118" s="39">
        <v>0.46056849999999999</v>
      </c>
      <c r="J118" s="39">
        <v>0.59216310000000005</v>
      </c>
      <c r="K118" s="39">
        <v>0.31289869999999997</v>
      </c>
      <c r="M118" s="39">
        <v>0.80095780000000005</v>
      </c>
      <c r="N118" s="39">
        <v>0.58034370000000002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4.5">
      <c r="A119" s="37">
        <v>2024</v>
      </c>
      <c r="B119" s="37">
        <v>2</v>
      </c>
      <c r="C119" s="46" t="str">
        <f t="shared" si="1"/>
        <v>2024Q2</v>
      </c>
      <c r="D119" s="39">
        <v>0.52669080000000001</v>
      </c>
      <c r="E119" s="39">
        <v>0.53544899999999995</v>
      </c>
      <c r="F119" s="39">
        <v>0.512992</v>
      </c>
      <c r="G119" s="39">
        <v>0.53181780000000001</v>
      </c>
      <c r="H119" s="39">
        <v>0.48939080000000001</v>
      </c>
      <c r="I119" s="39">
        <v>0.4528759</v>
      </c>
      <c r="J119" s="39">
        <v>0.59657369999999998</v>
      </c>
      <c r="K119" s="39">
        <v>0.31448860000000001</v>
      </c>
      <c r="M119" s="39">
        <v>0.79815899999999995</v>
      </c>
      <c r="N119" s="39">
        <v>0.57735650000000005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4.5">
      <c r="A120" s="37">
        <v>2024</v>
      </c>
      <c r="B120" s="37">
        <v>3</v>
      </c>
      <c r="C120" s="46" t="str">
        <f t="shared" si="1"/>
        <v>2024Q3</v>
      </c>
      <c r="D120" s="39">
        <v>0.52279799999999998</v>
      </c>
      <c r="E120" s="39">
        <v>0.53240390000000004</v>
      </c>
      <c r="F120" s="39">
        <v>0.50570389999999998</v>
      </c>
      <c r="G120" s="39">
        <v>0.52803549999999999</v>
      </c>
      <c r="H120" s="39">
        <v>0.48009360000000001</v>
      </c>
      <c r="I120" s="39">
        <v>0.45029439999999998</v>
      </c>
      <c r="J120" s="39">
        <v>0.59165990000000002</v>
      </c>
      <c r="K120" s="39">
        <v>0.31227519999999998</v>
      </c>
      <c r="M120" s="39">
        <v>0.77588089999999998</v>
      </c>
      <c r="N120" s="39">
        <v>0.58587120000000004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4.5">
      <c r="A121" s="37">
        <v>2024</v>
      </c>
      <c r="B121" s="37">
        <v>4</v>
      </c>
      <c r="C121" s="46" t="str">
        <f t="shared" si="1"/>
        <v>2024Q4</v>
      </c>
      <c r="D121" s="39">
        <v>0.5234972</v>
      </c>
      <c r="E121" s="39">
        <v>0.54288789999999998</v>
      </c>
      <c r="F121" s="39">
        <v>0.51724800000000004</v>
      </c>
      <c r="G121" s="39">
        <v>0.52475119999999997</v>
      </c>
      <c r="H121" s="39">
        <v>0.4833269</v>
      </c>
      <c r="I121" s="39">
        <v>0.45444020000000002</v>
      </c>
      <c r="J121" s="39">
        <v>0.58896389999999998</v>
      </c>
      <c r="K121" s="39">
        <v>0.31023689999999998</v>
      </c>
      <c r="M121" s="39">
        <v>0.79257169999999999</v>
      </c>
      <c r="N121" s="39">
        <v>0.58034459999999999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4.5">
      <c r="A122" s="37">
        <v>2025</v>
      </c>
      <c r="B122" s="37">
        <v>1</v>
      </c>
      <c r="C122" s="46" t="str">
        <f t="shared" si="1"/>
        <v>2025Q1</v>
      </c>
      <c r="D122" s="39">
        <v>0.52830900000000003</v>
      </c>
      <c r="E122" s="39">
        <v>0.53845189999999998</v>
      </c>
      <c r="F122" s="39">
        <v>0.52353950000000005</v>
      </c>
      <c r="G122" s="39">
        <v>0.53261259999999999</v>
      </c>
      <c r="H122" s="39">
        <v>0.4828422</v>
      </c>
      <c r="I122" s="39">
        <v>0.4590419</v>
      </c>
      <c r="J122" s="39">
        <v>0.59394820000000004</v>
      </c>
      <c r="K122" s="39">
        <v>0.31182379999999998</v>
      </c>
      <c r="M122" s="39">
        <v>0.80322470000000001</v>
      </c>
      <c r="N122" s="39">
        <v>0.58258860000000001</v>
      </c>
      <c r="O122" s="39">
        <v>0.55227170000000003</v>
      </c>
      <c r="P122" s="39">
        <v>0.38500709999999999</v>
      </c>
      <c r="Q122" s="39">
        <v>0.3620022</v>
      </c>
    </row>
    <row r="123" spans="1:17" s="37" customFormat="1" ht="14.5">
      <c r="A123" s="37">
        <v>2025</v>
      </c>
      <c r="B123" s="37">
        <v>2</v>
      </c>
      <c r="C123" s="37" t="str">
        <f t="shared" si="1"/>
        <v>2025Q2</v>
      </c>
      <c r="D123" s="39">
        <v>0.52703149999999999</v>
      </c>
      <c r="E123" s="39">
        <v>0.54412139999999998</v>
      </c>
      <c r="F123" s="39">
        <v>0.51285230000000004</v>
      </c>
      <c r="G123" s="39">
        <v>0.53452129999999998</v>
      </c>
      <c r="H123" s="39">
        <v>0.46845769999999998</v>
      </c>
      <c r="I123" s="39">
        <v>0.4534415</v>
      </c>
      <c r="J123" s="39">
        <v>0.59708879999999998</v>
      </c>
      <c r="K123" s="39">
        <v>0.31245800000000001</v>
      </c>
      <c r="M123" s="39">
        <v>0.8006335</v>
      </c>
      <c r="N123" s="39">
        <v>0.57919200000000004</v>
      </c>
      <c r="O123" s="39">
        <v>0.54411069999999995</v>
      </c>
      <c r="P123" s="39">
        <v>0.3890883</v>
      </c>
      <c r="Q123" s="39">
        <v>0.36956040000000001</v>
      </c>
    </row>
    <row r="124" spans="1:17">
      <c r="A124" s="37">
        <v>2025</v>
      </c>
      <c r="B124" s="37">
        <v>3</v>
      </c>
      <c r="C124" s="46" t="str">
        <f t="shared" ref="C124" si="2">A124&amp;"Q"&amp;B124</f>
        <v>2025Q3</v>
      </c>
      <c r="D124" s="39">
        <v>0.52761290000000005</v>
      </c>
      <c r="E124" s="39">
        <v>0.54614249999999998</v>
      </c>
      <c r="F124" s="39">
        <v>0.51711220000000002</v>
      </c>
      <c r="G124" s="39">
        <v>0.53086849999999997</v>
      </c>
      <c r="H124" s="39">
        <v>0.48271049999999999</v>
      </c>
      <c r="I124" s="39">
        <v>0.45306350000000001</v>
      </c>
      <c r="J124" s="39">
        <v>0.59852360000000004</v>
      </c>
      <c r="K124" s="39">
        <v>0.31274740000000001</v>
      </c>
      <c r="M124" s="39">
        <v>0.77719590000000005</v>
      </c>
      <c r="N124" s="39">
        <v>0.5917538</v>
      </c>
      <c r="O124" s="39">
        <v>0.53738240000000004</v>
      </c>
      <c r="P124" s="39">
        <v>0.40276990000000001</v>
      </c>
      <c r="Q124" s="39">
        <v>0.37621880000000002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942F3-4F4D-4236-9DEB-3BC855A1EA75}">
  <ds:schemaRefs>
    <ds:schemaRef ds:uri="http://schemas.microsoft.com/office/2006/metadata/properties"/>
    <ds:schemaRef ds:uri="http://schemas.microsoft.com/office/infopath/2007/PartnerControls"/>
    <ds:schemaRef ds:uri="328fbfdd-cd41-43ab-a356-23dbf77c8c91"/>
  </ds:schemaRefs>
</ds:datastoreItem>
</file>

<file path=customXml/itemProps3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2026-02-13T22:12:54Z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