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ludwigfamevents-my.sharepoint.com/personal/santiago_lisep_org/Documents/Documents/National TLC MQL/final_output/Website Data/"/>
    </mc:Choice>
  </mc:AlternateContent>
  <xr:revisionPtr revIDLastSave="106" documentId="8_{3797363A-66D6-45E1-830D-F1C762E28AD7}" xr6:coauthVersionLast="47" xr6:coauthVersionMax="47" xr10:uidLastSave="{7F53A5A0-5DBC-4CE1-8CB3-F3364F2F8019}"/>
  <bookViews>
    <workbookView xWindow="33720" yWindow="-120" windowWidth="29040" windowHeight="15720" xr2:uid="{8EAA1CD6-0909-434B-8625-CD151868F867}"/>
  </bookViews>
  <sheets>
    <sheet name="Heading" sheetId="8" r:id="rId1"/>
    <sheet name="Graph 1 MQL Breakdown" sheetId="1" r:id="rId2"/>
    <sheet name="Graph 2 Real TWE by FT" sheetId="10" r:id="rId3"/>
    <sheet name="Graph 3 Real TWE MQL vs CPI " sheetId="9" r:id="rId4"/>
    <sheet name="Graph 4 Increase in Essentials" sheetId="6" r:id="rId5"/>
    <sheet name="MQL Categories " sheetId="7" r:id="rId6"/>
    <sheet name="Appendix - Increase by Category" sheetId="11" r:id="rId7"/>
    <sheet name="Appendix - Costs by Expenses" sheetId="12" r:id="rId8"/>
  </sheets>
  <definedNames>
    <definedName name="_xlnm._FilterDatabase" localSheetId="4" hidden="1">'Graph 4 Increase in Essentials'!$A$1:$C$1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8" l="1"/>
  <c r="L2" i="9"/>
  <c r="M2" i="9"/>
  <c r="N2" i="9"/>
  <c r="O2" i="9"/>
  <c r="P2" i="9"/>
  <c r="Q2" i="9"/>
  <c r="L3" i="9"/>
  <c r="M3" i="9"/>
  <c r="N3" i="9"/>
  <c r="O3" i="9"/>
  <c r="P3" i="9"/>
  <c r="Q3" i="9"/>
  <c r="L4" i="9"/>
  <c r="M4" i="9"/>
  <c r="N4" i="9"/>
  <c r="O4" i="9"/>
  <c r="P4" i="9"/>
  <c r="Q4" i="9"/>
  <c r="L5" i="9"/>
  <c r="M5" i="9"/>
  <c r="N5" i="9"/>
  <c r="O5" i="9"/>
  <c r="P5" i="9"/>
  <c r="Q5" i="9"/>
  <c r="L6" i="9"/>
  <c r="M6" i="9"/>
  <c r="N6" i="9"/>
  <c r="O6" i="9"/>
  <c r="P6" i="9"/>
  <c r="Q6" i="9"/>
  <c r="L7" i="9"/>
  <c r="M7" i="9"/>
  <c r="N7" i="9"/>
  <c r="O7" i="9"/>
  <c r="P7" i="9"/>
  <c r="Q7" i="9"/>
  <c r="L8" i="9"/>
  <c r="M8" i="9"/>
  <c r="N8" i="9"/>
  <c r="O8" i="9"/>
  <c r="P8" i="9"/>
  <c r="Q8" i="9"/>
  <c r="L9" i="9"/>
  <c r="M9" i="9"/>
  <c r="N9" i="9"/>
  <c r="O9" i="9"/>
  <c r="P9" i="9"/>
  <c r="Q9" i="9"/>
  <c r="L10" i="9"/>
  <c r="M10" i="9"/>
  <c r="N10" i="9"/>
  <c r="O10" i="9"/>
  <c r="P10" i="9"/>
  <c r="Q10" i="9"/>
  <c r="L11" i="9"/>
  <c r="M11" i="9"/>
  <c r="N11" i="9"/>
  <c r="O11" i="9"/>
  <c r="P11" i="9"/>
  <c r="Q11" i="9"/>
  <c r="L12" i="9"/>
  <c r="M12" i="9"/>
  <c r="N12" i="9"/>
  <c r="O12" i="9"/>
  <c r="P12" i="9"/>
  <c r="Q12" i="9"/>
  <c r="L13" i="9"/>
  <c r="M13" i="9"/>
  <c r="N13" i="9"/>
  <c r="O13" i="9"/>
  <c r="P13" i="9"/>
  <c r="Q13" i="9"/>
  <c r="L14" i="9"/>
  <c r="M14" i="9"/>
  <c r="N14" i="9"/>
  <c r="O14" i="9"/>
  <c r="P14" i="9"/>
  <c r="Q14" i="9"/>
  <c r="L15" i="9"/>
  <c r="M15" i="9"/>
  <c r="N15" i="9"/>
  <c r="O15" i="9"/>
  <c r="P15" i="9"/>
  <c r="Q15" i="9"/>
  <c r="L16" i="9"/>
  <c r="M16" i="9"/>
  <c r="N16" i="9"/>
  <c r="O16" i="9"/>
  <c r="P16" i="9"/>
  <c r="Q16" i="9"/>
  <c r="L17" i="9"/>
  <c r="M17" i="9"/>
  <c r="N17" i="9"/>
  <c r="O17" i="9"/>
  <c r="P17" i="9"/>
  <c r="Q17" i="9"/>
  <c r="L18" i="9"/>
  <c r="M18" i="9"/>
  <c r="N18" i="9"/>
  <c r="O18" i="9"/>
  <c r="P18" i="9"/>
  <c r="Q18" i="9"/>
  <c r="L19" i="9"/>
  <c r="M19" i="9"/>
  <c r="N19" i="9"/>
  <c r="O19" i="9"/>
  <c r="P19" i="9"/>
  <c r="Q19" i="9"/>
  <c r="L20" i="9"/>
  <c r="M20" i="9"/>
  <c r="N20" i="9"/>
  <c r="O20" i="9"/>
  <c r="P20" i="9"/>
  <c r="Q20" i="9"/>
  <c r="L21" i="9"/>
  <c r="M21" i="9"/>
  <c r="N21" i="9"/>
  <c r="O21" i="9"/>
  <c r="P21" i="9"/>
  <c r="Q21" i="9"/>
  <c r="L22" i="9"/>
  <c r="M22" i="9"/>
  <c r="N22" i="9"/>
  <c r="O22" i="9"/>
  <c r="P22" i="9"/>
  <c r="Q22" i="9"/>
  <c r="L23" i="9"/>
  <c r="M23" i="9"/>
  <c r="N23" i="9"/>
  <c r="O23" i="9"/>
  <c r="P23" i="9"/>
  <c r="Q23" i="9"/>
  <c r="L24" i="9"/>
  <c r="M24" i="9"/>
  <c r="N24" i="9"/>
  <c r="O24" i="9"/>
  <c r="P24" i="9"/>
  <c r="Q24" i="9"/>
  <c r="L25" i="9"/>
  <c r="M25" i="9"/>
  <c r="N25" i="9"/>
  <c r="O25" i="9"/>
  <c r="P25" i="9"/>
  <c r="Q25" i="9"/>
  <c r="Z25" i="10"/>
  <c r="W25" i="10"/>
  <c r="X25" i="10"/>
  <c r="Y25" i="10"/>
  <c r="AA25" i="10"/>
  <c r="AB25" i="10"/>
  <c r="AC25" i="10"/>
  <c r="AD25" i="10"/>
  <c r="K25" i="10"/>
  <c r="L25" i="10"/>
  <c r="M25" i="10"/>
  <c r="N25" i="10"/>
  <c r="O25" i="10"/>
  <c r="P25" i="10"/>
  <c r="Q25" i="10"/>
  <c r="R25" i="10"/>
  <c r="L2" i="1"/>
  <c r="D39" i="8"/>
  <c r="K39" i="8"/>
  <c r="C3" i="8"/>
  <c r="C4" i="8"/>
  <c r="B4" i="8"/>
  <c r="B3" i="8"/>
  <c r="K37" i="8"/>
  <c r="F35" i="8"/>
  <c r="G35" i="8"/>
  <c r="I35" i="8" s="1"/>
  <c r="H35" i="8"/>
  <c r="K35" i="8"/>
  <c r="D38" i="8"/>
  <c r="D37" i="8"/>
  <c r="AA24" i="10"/>
  <c r="G34" i="8"/>
  <c r="I34" i="8" s="1"/>
  <c r="F34" i="8"/>
  <c r="H34" i="8" s="1"/>
  <c r="K34" i="8"/>
  <c r="K24" i="10"/>
  <c r="W24" i="10" s="1"/>
  <c r="L24" i="10"/>
  <c r="X24" i="10" s="1"/>
  <c r="M24" i="10"/>
  <c r="Y24" i="10" s="1"/>
  <c r="N24" i="10"/>
  <c r="Z24" i="10" s="1"/>
  <c r="O24" i="10"/>
  <c r="P24" i="10"/>
  <c r="AB24" i="10" s="1"/>
  <c r="Q24" i="10"/>
  <c r="AC24" i="10" s="1"/>
  <c r="R24" i="10"/>
  <c r="AD24" i="10" s="1"/>
  <c r="R23" i="10"/>
  <c r="AD23" i="10" s="1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G33" i="8"/>
  <c r="I33" i="8" s="1"/>
  <c r="I15" i="8"/>
  <c r="I23" i="8"/>
  <c r="I31" i="8"/>
  <c r="G13" i="8"/>
  <c r="I13" i="8" s="1"/>
  <c r="G14" i="8"/>
  <c r="I14" i="8" s="1"/>
  <c r="G15" i="8"/>
  <c r="G16" i="8"/>
  <c r="I16" i="8" s="1"/>
  <c r="G17" i="8"/>
  <c r="I17" i="8" s="1"/>
  <c r="G18" i="8"/>
  <c r="I18" i="8" s="1"/>
  <c r="G19" i="8"/>
  <c r="I19" i="8" s="1"/>
  <c r="G20" i="8"/>
  <c r="I20" i="8" s="1"/>
  <c r="G21" i="8"/>
  <c r="I21" i="8" s="1"/>
  <c r="G22" i="8"/>
  <c r="I22" i="8" s="1"/>
  <c r="G23" i="8"/>
  <c r="G24" i="8"/>
  <c r="I24" i="8" s="1"/>
  <c r="G25" i="8"/>
  <c r="I25" i="8" s="1"/>
  <c r="G26" i="8"/>
  <c r="I26" i="8" s="1"/>
  <c r="G27" i="8"/>
  <c r="I27" i="8" s="1"/>
  <c r="G28" i="8"/>
  <c r="I28" i="8" s="1"/>
  <c r="G29" i="8"/>
  <c r="I29" i="8" s="1"/>
  <c r="G30" i="8"/>
  <c r="I30" i="8" s="1"/>
  <c r="G31" i="8"/>
  <c r="G32" i="8"/>
  <c r="I32" i="8" s="1"/>
  <c r="G12" i="8"/>
  <c r="I12" i="8" s="1"/>
  <c r="H26" i="8"/>
  <c r="F14" i="8"/>
  <c r="H14" i="8" s="1"/>
  <c r="F15" i="8"/>
  <c r="H15" i="8" s="1"/>
  <c r="F16" i="8"/>
  <c r="H16" i="8" s="1"/>
  <c r="F17" i="8"/>
  <c r="H17" i="8" s="1"/>
  <c r="F18" i="8"/>
  <c r="H18" i="8" s="1"/>
  <c r="F19" i="8"/>
  <c r="H19" i="8" s="1"/>
  <c r="F20" i="8"/>
  <c r="H20" i="8" s="1"/>
  <c r="F21" i="8"/>
  <c r="H21" i="8" s="1"/>
  <c r="F22" i="8"/>
  <c r="H22" i="8" s="1"/>
  <c r="F23" i="8"/>
  <c r="H23" i="8" s="1"/>
  <c r="F24" i="8"/>
  <c r="H24" i="8" s="1"/>
  <c r="F25" i="8"/>
  <c r="H25" i="8" s="1"/>
  <c r="F26" i="8"/>
  <c r="F27" i="8"/>
  <c r="H27" i="8" s="1"/>
  <c r="F28" i="8"/>
  <c r="H28" i="8" s="1"/>
  <c r="F29" i="8"/>
  <c r="H29" i="8" s="1"/>
  <c r="F30" i="8"/>
  <c r="H30" i="8" s="1"/>
  <c r="F31" i="8"/>
  <c r="H31" i="8" s="1"/>
  <c r="F32" i="8"/>
  <c r="H32" i="8" s="1"/>
  <c r="F33" i="8"/>
  <c r="H33" i="8" s="1"/>
  <c r="F13" i="8"/>
  <c r="H13" i="8" s="1"/>
  <c r="K3" i="10" l="1"/>
  <c r="W3" i="10" s="1"/>
  <c r="L3" i="10"/>
  <c r="X3" i="10" s="1"/>
  <c r="M3" i="10"/>
  <c r="Y3" i="10" s="1"/>
  <c r="N3" i="10"/>
  <c r="Z3" i="10" s="1"/>
  <c r="O3" i="10"/>
  <c r="AA3" i="10" s="1"/>
  <c r="P3" i="10"/>
  <c r="AB3" i="10" s="1"/>
  <c r="Q3" i="10"/>
  <c r="AC3" i="10" s="1"/>
  <c r="R3" i="10"/>
  <c r="AD3" i="10" s="1"/>
  <c r="K4" i="10"/>
  <c r="W4" i="10" s="1"/>
  <c r="L4" i="10"/>
  <c r="X4" i="10" s="1"/>
  <c r="M4" i="10"/>
  <c r="Y4" i="10" s="1"/>
  <c r="N4" i="10"/>
  <c r="Z4" i="10" s="1"/>
  <c r="O4" i="10"/>
  <c r="AA4" i="10" s="1"/>
  <c r="P4" i="10"/>
  <c r="AB4" i="10" s="1"/>
  <c r="Q4" i="10"/>
  <c r="AC4" i="10" s="1"/>
  <c r="R4" i="10"/>
  <c r="AD4" i="10" s="1"/>
  <c r="K5" i="10"/>
  <c r="W5" i="10" s="1"/>
  <c r="L5" i="10"/>
  <c r="X5" i="10" s="1"/>
  <c r="M5" i="10"/>
  <c r="Y5" i="10" s="1"/>
  <c r="N5" i="10"/>
  <c r="Z5" i="10" s="1"/>
  <c r="O5" i="10"/>
  <c r="AA5" i="10" s="1"/>
  <c r="P5" i="10"/>
  <c r="AB5" i="10" s="1"/>
  <c r="Q5" i="10"/>
  <c r="AC5" i="10" s="1"/>
  <c r="R5" i="10"/>
  <c r="AD5" i="10" s="1"/>
  <c r="K6" i="10"/>
  <c r="W6" i="10" s="1"/>
  <c r="L6" i="10"/>
  <c r="X6" i="10" s="1"/>
  <c r="M6" i="10"/>
  <c r="Y6" i="10" s="1"/>
  <c r="N6" i="10"/>
  <c r="Z6" i="10" s="1"/>
  <c r="O6" i="10"/>
  <c r="AA6" i="10" s="1"/>
  <c r="P6" i="10"/>
  <c r="AB6" i="10" s="1"/>
  <c r="Q6" i="10"/>
  <c r="AC6" i="10" s="1"/>
  <c r="R6" i="10"/>
  <c r="AD6" i="10" s="1"/>
  <c r="K7" i="10"/>
  <c r="W7" i="10" s="1"/>
  <c r="L7" i="10"/>
  <c r="X7" i="10" s="1"/>
  <c r="M7" i="10"/>
  <c r="Y7" i="10" s="1"/>
  <c r="N7" i="10"/>
  <c r="Z7" i="10" s="1"/>
  <c r="O7" i="10"/>
  <c r="AA7" i="10" s="1"/>
  <c r="P7" i="10"/>
  <c r="AB7" i="10" s="1"/>
  <c r="Q7" i="10"/>
  <c r="AC7" i="10" s="1"/>
  <c r="R7" i="10"/>
  <c r="AD7" i="10" s="1"/>
  <c r="K8" i="10"/>
  <c r="W8" i="10" s="1"/>
  <c r="L8" i="10"/>
  <c r="X8" i="10" s="1"/>
  <c r="M8" i="10"/>
  <c r="Y8" i="10" s="1"/>
  <c r="N8" i="10"/>
  <c r="Z8" i="10" s="1"/>
  <c r="O8" i="10"/>
  <c r="AA8" i="10" s="1"/>
  <c r="P8" i="10"/>
  <c r="AB8" i="10" s="1"/>
  <c r="Q8" i="10"/>
  <c r="AC8" i="10" s="1"/>
  <c r="R8" i="10"/>
  <c r="AD8" i="10" s="1"/>
  <c r="K9" i="10"/>
  <c r="W9" i="10" s="1"/>
  <c r="L9" i="10"/>
  <c r="X9" i="10" s="1"/>
  <c r="M9" i="10"/>
  <c r="Y9" i="10" s="1"/>
  <c r="N9" i="10"/>
  <c r="Z9" i="10" s="1"/>
  <c r="O9" i="10"/>
  <c r="AA9" i="10" s="1"/>
  <c r="P9" i="10"/>
  <c r="AB9" i="10" s="1"/>
  <c r="Q9" i="10"/>
  <c r="AC9" i="10" s="1"/>
  <c r="R9" i="10"/>
  <c r="AD9" i="10" s="1"/>
  <c r="K10" i="10"/>
  <c r="W10" i="10" s="1"/>
  <c r="L10" i="10"/>
  <c r="X10" i="10" s="1"/>
  <c r="M10" i="10"/>
  <c r="Y10" i="10" s="1"/>
  <c r="N10" i="10"/>
  <c r="Z10" i="10" s="1"/>
  <c r="O10" i="10"/>
  <c r="AA10" i="10" s="1"/>
  <c r="P10" i="10"/>
  <c r="AB10" i="10" s="1"/>
  <c r="Q10" i="10"/>
  <c r="AC10" i="10" s="1"/>
  <c r="R10" i="10"/>
  <c r="AD10" i="10" s="1"/>
  <c r="K11" i="10"/>
  <c r="W11" i="10" s="1"/>
  <c r="L11" i="10"/>
  <c r="X11" i="10" s="1"/>
  <c r="M11" i="10"/>
  <c r="Y11" i="10" s="1"/>
  <c r="N11" i="10"/>
  <c r="Z11" i="10" s="1"/>
  <c r="O11" i="10"/>
  <c r="AA11" i="10" s="1"/>
  <c r="P11" i="10"/>
  <c r="AB11" i="10" s="1"/>
  <c r="Q11" i="10"/>
  <c r="AC11" i="10" s="1"/>
  <c r="R11" i="10"/>
  <c r="AD11" i="10" s="1"/>
  <c r="K12" i="10"/>
  <c r="W12" i="10" s="1"/>
  <c r="L12" i="10"/>
  <c r="X12" i="10" s="1"/>
  <c r="M12" i="10"/>
  <c r="Y12" i="10" s="1"/>
  <c r="N12" i="10"/>
  <c r="Z12" i="10" s="1"/>
  <c r="O12" i="10"/>
  <c r="AA12" i="10" s="1"/>
  <c r="P12" i="10"/>
  <c r="AB12" i="10" s="1"/>
  <c r="Q12" i="10"/>
  <c r="AC12" i="10" s="1"/>
  <c r="R12" i="10"/>
  <c r="AD12" i="10" s="1"/>
  <c r="K13" i="10"/>
  <c r="W13" i="10" s="1"/>
  <c r="L13" i="10"/>
  <c r="X13" i="10" s="1"/>
  <c r="M13" i="10"/>
  <c r="Y13" i="10" s="1"/>
  <c r="N13" i="10"/>
  <c r="Z13" i="10" s="1"/>
  <c r="O13" i="10"/>
  <c r="AA13" i="10" s="1"/>
  <c r="P13" i="10"/>
  <c r="AB13" i="10" s="1"/>
  <c r="Q13" i="10"/>
  <c r="AC13" i="10" s="1"/>
  <c r="R13" i="10"/>
  <c r="AD13" i="10" s="1"/>
  <c r="K14" i="10"/>
  <c r="W14" i="10" s="1"/>
  <c r="L14" i="10"/>
  <c r="X14" i="10" s="1"/>
  <c r="M14" i="10"/>
  <c r="Y14" i="10" s="1"/>
  <c r="N14" i="10"/>
  <c r="Z14" i="10" s="1"/>
  <c r="O14" i="10"/>
  <c r="AA14" i="10" s="1"/>
  <c r="P14" i="10"/>
  <c r="AB14" i="10" s="1"/>
  <c r="Q14" i="10"/>
  <c r="AC14" i="10" s="1"/>
  <c r="R14" i="10"/>
  <c r="AD14" i="10" s="1"/>
  <c r="K15" i="10"/>
  <c r="W15" i="10" s="1"/>
  <c r="L15" i="10"/>
  <c r="X15" i="10" s="1"/>
  <c r="M15" i="10"/>
  <c r="Y15" i="10" s="1"/>
  <c r="N15" i="10"/>
  <c r="Z15" i="10" s="1"/>
  <c r="O15" i="10"/>
  <c r="AA15" i="10" s="1"/>
  <c r="P15" i="10"/>
  <c r="AB15" i="10" s="1"/>
  <c r="Q15" i="10"/>
  <c r="AC15" i="10" s="1"/>
  <c r="R15" i="10"/>
  <c r="AD15" i="10" s="1"/>
  <c r="K16" i="10"/>
  <c r="W16" i="10" s="1"/>
  <c r="L16" i="10"/>
  <c r="X16" i="10" s="1"/>
  <c r="M16" i="10"/>
  <c r="Y16" i="10" s="1"/>
  <c r="N16" i="10"/>
  <c r="Z16" i="10" s="1"/>
  <c r="O16" i="10"/>
  <c r="AA16" i="10" s="1"/>
  <c r="P16" i="10"/>
  <c r="AB16" i="10" s="1"/>
  <c r="Q16" i="10"/>
  <c r="AC16" i="10" s="1"/>
  <c r="R16" i="10"/>
  <c r="AD16" i="10" s="1"/>
  <c r="K17" i="10"/>
  <c r="W17" i="10" s="1"/>
  <c r="L17" i="10"/>
  <c r="X17" i="10" s="1"/>
  <c r="M17" i="10"/>
  <c r="Y17" i="10" s="1"/>
  <c r="N17" i="10"/>
  <c r="Z17" i="10" s="1"/>
  <c r="O17" i="10"/>
  <c r="AA17" i="10" s="1"/>
  <c r="P17" i="10"/>
  <c r="AB17" i="10" s="1"/>
  <c r="Q17" i="10"/>
  <c r="AC17" i="10" s="1"/>
  <c r="R17" i="10"/>
  <c r="AD17" i="10" s="1"/>
  <c r="K18" i="10"/>
  <c r="W18" i="10" s="1"/>
  <c r="L18" i="10"/>
  <c r="X18" i="10" s="1"/>
  <c r="M18" i="10"/>
  <c r="Y18" i="10" s="1"/>
  <c r="N18" i="10"/>
  <c r="Z18" i="10" s="1"/>
  <c r="O18" i="10"/>
  <c r="AA18" i="10" s="1"/>
  <c r="P18" i="10"/>
  <c r="AB18" i="10" s="1"/>
  <c r="Q18" i="10"/>
  <c r="AC18" i="10" s="1"/>
  <c r="R18" i="10"/>
  <c r="AD18" i="10" s="1"/>
  <c r="K19" i="10"/>
  <c r="W19" i="10" s="1"/>
  <c r="L19" i="10"/>
  <c r="X19" i="10" s="1"/>
  <c r="M19" i="10"/>
  <c r="Y19" i="10" s="1"/>
  <c r="N19" i="10"/>
  <c r="Z19" i="10" s="1"/>
  <c r="O19" i="10"/>
  <c r="AA19" i="10" s="1"/>
  <c r="P19" i="10"/>
  <c r="AB19" i="10" s="1"/>
  <c r="Q19" i="10"/>
  <c r="AC19" i="10" s="1"/>
  <c r="R19" i="10"/>
  <c r="AD19" i="10" s="1"/>
  <c r="K20" i="10"/>
  <c r="W20" i="10" s="1"/>
  <c r="L20" i="10"/>
  <c r="X20" i="10" s="1"/>
  <c r="M20" i="10"/>
  <c r="Y20" i="10" s="1"/>
  <c r="N20" i="10"/>
  <c r="Z20" i="10" s="1"/>
  <c r="O20" i="10"/>
  <c r="AA20" i="10" s="1"/>
  <c r="P20" i="10"/>
  <c r="AB20" i="10" s="1"/>
  <c r="Q20" i="10"/>
  <c r="AC20" i="10" s="1"/>
  <c r="R20" i="10"/>
  <c r="AD20" i="10" s="1"/>
  <c r="K21" i="10"/>
  <c r="W21" i="10" s="1"/>
  <c r="L21" i="10"/>
  <c r="X21" i="10" s="1"/>
  <c r="M21" i="10"/>
  <c r="Y21" i="10" s="1"/>
  <c r="N21" i="10"/>
  <c r="Z21" i="10" s="1"/>
  <c r="O21" i="10"/>
  <c r="AA21" i="10" s="1"/>
  <c r="P21" i="10"/>
  <c r="AB21" i="10" s="1"/>
  <c r="Q21" i="10"/>
  <c r="AC21" i="10" s="1"/>
  <c r="R21" i="10"/>
  <c r="AD21" i="10" s="1"/>
  <c r="K22" i="10"/>
  <c r="W22" i="10" s="1"/>
  <c r="L22" i="10"/>
  <c r="X22" i="10" s="1"/>
  <c r="M22" i="10"/>
  <c r="Y22" i="10" s="1"/>
  <c r="N22" i="10"/>
  <c r="Z22" i="10" s="1"/>
  <c r="O22" i="10"/>
  <c r="AA22" i="10" s="1"/>
  <c r="P22" i="10"/>
  <c r="AB22" i="10" s="1"/>
  <c r="Q22" i="10"/>
  <c r="AC22" i="10" s="1"/>
  <c r="R22" i="10"/>
  <c r="AD22" i="10" s="1"/>
  <c r="K23" i="10"/>
  <c r="W23" i="10" s="1"/>
  <c r="L23" i="10"/>
  <c r="X23" i="10" s="1"/>
  <c r="M23" i="10"/>
  <c r="Y23" i="10" s="1"/>
  <c r="N23" i="10"/>
  <c r="Z23" i="10" s="1"/>
  <c r="O23" i="10"/>
  <c r="AA23" i="10" s="1"/>
  <c r="P23" i="10"/>
  <c r="AB23" i="10" s="1"/>
  <c r="Q23" i="10"/>
  <c r="AC23" i="10" s="1"/>
  <c r="L2" i="10"/>
  <c r="X2" i="10" s="1"/>
  <c r="M2" i="10"/>
  <c r="Y2" i="10" s="1"/>
  <c r="N2" i="10"/>
  <c r="Z2" i="10" s="1"/>
  <c r="O2" i="10"/>
  <c r="AA2" i="10" s="1"/>
  <c r="P2" i="10"/>
  <c r="AB2" i="10" s="1"/>
  <c r="Q2" i="10"/>
  <c r="AC2" i="10" s="1"/>
  <c r="R2" i="10"/>
  <c r="AD2" i="10" s="1"/>
  <c r="K2" i="10"/>
  <c r="W2" i="10" s="1"/>
  <c r="L3" i="1"/>
  <c r="L4" i="1"/>
  <c r="L5" i="1"/>
  <c r="L6" i="1"/>
  <c r="L7" i="1"/>
  <c r="L8" i="1"/>
  <c r="L9" i="1"/>
</calcChain>
</file>

<file path=xl/sharedStrings.xml><?xml version="1.0" encoding="utf-8"?>
<sst xmlns="http://schemas.openxmlformats.org/spreadsheetml/2006/main" count="276" uniqueCount="222">
  <si>
    <t>year</t>
  </si>
  <si>
    <t>familytype</t>
  </si>
  <si>
    <t>Housing</t>
  </si>
  <si>
    <t>Food</t>
  </si>
  <si>
    <t xml:space="preserve">Transportation </t>
  </si>
  <si>
    <t>Technology</t>
  </si>
  <si>
    <t xml:space="preserve">Clothing </t>
  </si>
  <si>
    <t>Basic Leisure</t>
  </si>
  <si>
    <t>metric</t>
  </si>
  <si>
    <t>MQL</t>
  </si>
  <si>
    <t>Single with No Child</t>
  </si>
  <si>
    <t>Single with 1 Child</t>
  </si>
  <si>
    <t xml:space="preserve">Single with 2 Children </t>
  </si>
  <si>
    <t xml:space="preserve">Single with 3 Children </t>
  </si>
  <si>
    <t xml:space="preserve">Couple with No Child </t>
  </si>
  <si>
    <t xml:space="preserve">Couple with 1 Child </t>
  </si>
  <si>
    <t xml:space="preserve">Couple with 2 Children </t>
  </si>
  <si>
    <t xml:space="preserve">Couple with 3 Children </t>
  </si>
  <si>
    <t>Total</t>
  </si>
  <si>
    <t xml:space="preserve">Single with 1 Child </t>
  </si>
  <si>
    <t>Single with 2 Children</t>
  </si>
  <si>
    <t xml:space="preserve">Couple with No Children </t>
  </si>
  <si>
    <t>Couple with 2 Children</t>
  </si>
  <si>
    <t>Couple with 3 Children</t>
  </si>
  <si>
    <t>Single with No Children</t>
  </si>
  <si>
    <t>TWE</t>
  </si>
  <si>
    <t xml:space="preserve">Personal Care Items </t>
  </si>
  <si>
    <r>
      <t>Category</t>
    </r>
    <r>
      <rPr>
        <sz val="11"/>
        <rFont val="Calibri"/>
        <family val="2"/>
      </rPr>
      <t> </t>
    </r>
  </si>
  <si>
    <t>Housing </t>
  </si>
  <si>
    <t>Food </t>
  </si>
  <si>
    <t>Groceries, Dining Out, Holiday Dinner </t>
  </si>
  <si>
    <t>Transportation  </t>
  </si>
  <si>
    <t>Technology </t>
  </si>
  <si>
    <t>Phone, Computer, Connectivity (WiFi/landline back in the day), TV  </t>
  </si>
  <si>
    <t>Clothing </t>
  </si>
  <si>
    <t>Basic Leisure </t>
  </si>
  <si>
    <t>TV Subscription, Movies, Spectator Sports (can group last 2 into Weekend Leisure) </t>
  </si>
  <si>
    <r>
      <t>MQL Components</t>
    </r>
    <r>
      <rPr>
        <sz val="11"/>
        <rFont val="Calibri"/>
        <family val="2"/>
      </rPr>
      <t> </t>
    </r>
  </si>
  <si>
    <t>Household Items</t>
  </si>
  <si>
    <t>Running Shoes</t>
  </si>
  <si>
    <t>Apparel</t>
  </si>
  <si>
    <t>Added with MQL</t>
  </si>
  <si>
    <t xml:space="preserve">Dining Out, Holiday Dinner </t>
  </si>
  <si>
    <t xml:space="preserve">Physical TV </t>
  </si>
  <si>
    <t>TV Subscription, Movies, Spectator Sports</t>
  </si>
  <si>
    <t>Rent, Household Items (eg. cleanign supplies, furniture, plates)</t>
  </si>
  <si>
    <t xml:space="preserve">Raising a Family </t>
  </si>
  <si>
    <t>Category</t>
  </si>
  <si>
    <t>% Change  since 2001</t>
  </si>
  <si>
    <t>Transportation</t>
  </si>
  <si>
    <t xml:space="preserve">Technology </t>
  </si>
  <si>
    <t>Clothing</t>
  </si>
  <si>
    <t xml:space="preserve">TV Subscription </t>
  </si>
  <si>
    <t>Rent</t>
  </si>
  <si>
    <t xml:space="preserve">Medical Premiums </t>
  </si>
  <si>
    <t xml:space="preserve">Out of Pocket Expenses for Medical Care </t>
  </si>
  <si>
    <t>Groceries</t>
  </si>
  <si>
    <t xml:space="preserve">Eating Out </t>
  </si>
  <si>
    <t xml:space="preserve">Holiday Dinner </t>
  </si>
  <si>
    <t xml:space="preserve">Transportation (15k Miles) </t>
  </si>
  <si>
    <t>Other Travel Expenses</t>
  </si>
  <si>
    <t xml:space="preserve">Childcare </t>
  </si>
  <si>
    <t xml:space="preserve">Needed Savings for College </t>
  </si>
  <si>
    <t xml:space="preserve">Toys </t>
  </si>
  <si>
    <t xml:space="preserve">TLC Technology </t>
  </si>
  <si>
    <t xml:space="preserve">Television </t>
  </si>
  <si>
    <t>Children's Sports Equipment</t>
  </si>
  <si>
    <t xml:space="preserve">Reference </t>
  </si>
  <si>
    <t xml:space="preserve">MQL </t>
  </si>
  <si>
    <t>CPI</t>
  </si>
  <si>
    <t xml:space="preserve">Change in MQL  </t>
  </si>
  <si>
    <t>Year</t>
  </si>
  <si>
    <t>Weekend Leisure</t>
  </si>
  <si>
    <t xml:space="preserve">Adult Fitness   </t>
  </si>
  <si>
    <t>College Education Savings, Toys, Children's Fitness</t>
  </si>
  <si>
    <t xml:space="preserve">Apparel, Adult Fitness (running shoes) </t>
  </si>
  <si>
    <t>Day care center &amp; after school care (might  just have as childcare combined), College Education, Toys, Children's Fitness (sports equipment)  </t>
  </si>
  <si>
    <t xml:space="preserve">Change in Spending Power  </t>
  </si>
  <si>
    <t xml:space="preserve">TWE 25th Percentile Adjusted by MQL </t>
  </si>
  <si>
    <t>TWE  50th Percentile Adjusted by MQL</t>
  </si>
  <si>
    <t>TWE 75th Percentile Adjusted by MQL</t>
  </si>
  <si>
    <t xml:space="preserve">TWE 25th Percentile Adjusted by CPI </t>
  </si>
  <si>
    <t>TWE  50th Percentile Adjusted by CPI</t>
  </si>
  <si>
    <t xml:space="preserve">TWE 75th Percentile Adjusted by CPI </t>
  </si>
  <si>
    <t xml:space="preserve"> 25th Percentile adjusted by MQL</t>
  </si>
  <si>
    <t xml:space="preserve"> 50th Percentile adjusted by MQL</t>
  </si>
  <si>
    <t xml:space="preserve"> 75th Percentile adjusted by MQL</t>
  </si>
  <si>
    <t xml:space="preserve"> 25th Percentile adjusted by CPI</t>
  </si>
  <si>
    <t xml:space="preserve"> 50th Percentile adjusted by CPI</t>
  </si>
  <si>
    <t xml:space="preserve"> 75th Percentile Percentile adjusted by  CPI</t>
  </si>
  <si>
    <t>Healthcare</t>
  </si>
  <si>
    <t>Healthcare </t>
  </si>
  <si>
    <t>Raising a Family</t>
  </si>
  <si>
    <t>5k more Miles for driving, Travel Expenses (food, lodging, recreation, and other)</t>
  </si>
  <si>
    <t>mql_total1</t>
  </si>
  <si>
    <t>mql_total2</t>
  </si>
  <si>
    <t>mql_total3</t>
  </si>
  <si>
    <t>mql_total4</t>
  </si>
  <si>
    <t>mql_total5</t>
  </si>
  <si>
    <t>mql_total6</t>
  </si>
  <si>
    <t>mql_total7</t>
  </si>
  <si>
    <t>mql_total8</t>
  </si>
  <si>
    <t>ypc_mql_total</t>
  </si>
  <si>
    <t>aggypc_mql_total</t>
  </si>
  <si>
    <t>Calculation for spending power</t>
  </si>
  <si>
    <t>YoY change nominal TWE</t>
  </si>
  <si>
    <t xml:space="preserve">YoY change in Spending Power </t>
  </si>
  <si>
    <t>Change in Spending Power since 2001</t>
  </si>
  <si>
    <t xml:space="preserve">Nominal TWE relative to 2001 </t>
  </si>
  <si>
    <t>TWE MQL-Adjusted</t>
  </si>
  <si>
    <t>technology</t>
  </si>
  <si>
    <t>tv_subscription</t>
  </si>
  <si>
    <t>child_sport_equip</t>
  </si>
  <si>
    <t>adult_running_shoes</t>
  </si>
  <si>
    <t>toys</t>
  </si>
  <si>
    <t>apparel</t>
  </si>
  <si>
    <t>transport_total</t>
  </si>
  <si>
    <t>physical_tv</t>
  </si>
  <si>
    <t>holiday_dinner</t>
  </si>
  <si>
    <t>groceries</t>
  </si>
  <si>
    <t>personal_care</t>
  </si>
  <si>
    <t>outofpocketdental</t>
  </si>
  <si>
    <t>weekend_leisure</t>
  </si>
  <si>
    <t>dentalpremium</t>
  </si>
  <si>
    <t>childcare</t>
  </si>
  <si>
    <t>college_savings</t>
  </si>
  <si>
    <t>rent</t>
  </si>
  <si>
    <t>dining_out</t>
  </si>
  <si>
    <t>furniture</t>
  </si>
  <si>
    <t>travel_food_lodg</t>
  </si>
  <si>
    <t>outofpocket</t>
  </si>
  <si>
    <t>medical_premiums</t>
  </si>
  <si>
    <t>Medical Premiums, Out of Pocket Expenses for Medical Care, Dental Premiums and Out of Pocket Expenses, Personal Care Items </t>
  </si>
  <si>
    <t>Cost of Owning a Car, Travel Lodging, Food and other expenses when traveling (Basically all of travel) </t>
  </si>
  <si>
    <t xml:space="preserve">Healthcare </t>
  </si>
  <si>
    <t>aggypc_housing</t>
  </si>
  <si>
    <t>aggypc_health</t>
  </si>
  <si>
    <t>aggypc_food</t>
  </si>
  <si>
    <t>aggypc_transportation</t>
  </si>
  <si>
    <t>aggypc_raising_family</t>
  </si>
  <si>
    <t>aggypc_technology</t>
  </si>
  <si>
    <t>aggypc_clothing</t>
  </si>
  <si>
    <t>aggypc_basic_leisure</t>
  </si>
  <si>
    <t>aggypc_housing1</t>
  </si>
  <si>
    <t>aggypc_housing2</t>
  </si>
  <si>
    <t>aggypc_housing3</t>
  </si>
  <si>
    <t>aggypc_housing4</t>
  </si>
  <si>
    <t>aggypc_housing5</t>
  </si>
  <si>
    <t>aggypc_housing6</t>
  </si>
  <si>
    <t>aggypc_housing7</t>
  </si>
  <si>
    <t>aggypc_housing8</t>
  </si>
  <si>
    <t>aggypc_health1</t>
  </si>
  <si>
    <t>aggypc_health2</t>
  </si>
  <si>
    <t>aggypc_health3</t>
  </si>
  <si>
    <t>aggypc_health4</t>
  </si>
  <si>
    <t>aggypc_health5</t>
  </si>
  <si>
    <t>aggypc_health6</t>
  </si>
  <si>
    <t>aggypc_health7</t>
  </si>
  <si>
    <t>aggypc_health8</t>
  </si>
  <si>
    <t>aggypc_food1</t>
  </si>
  <si>
    <t>aggypc_food2</t>
  </si>
  <si>
    <t>aggypc_food3</t>
  </si>
  <si>
    <t>aggypc_food4</t>
  </si>
  <si>
    <t>aggypc_food5</t>
  </si>
  <si>
    <t>aggypc_food6</t>
  </si>
  <si>
    <t>aggypc_food7</t>
  </si>
  <si>
    <t>aggypc_food8</t>
  </si>
  <si>
    <t>aggypc_transportation1</t>
  </si>
  <si>
    <t>aggypc_transportation2</t>
  </si>
  <si>
    <t>aggypc_transportation3</t>
  </si>
  <si>
    <t>aggypc_transportation4</t>
  </si>
  <si>
    <t>aggypc_transportation5</t>
  </si>
  <si>
    <t>aggypc_transportation6</t>
  </si>
  <si>
    <t>aggypc_transportation7</t>
  </si>
  <si>
    <t>aggypc_transportation8</t>
  </si>
  <si>
    <t>aggypc_raising_family1</t>
  </si>
  <si>
    <t>aggypc_raising_family2</t>
  </si>
  <si>
    <t>aggypc_raising_family3</t>
  </si>
  <si>
    <t>aggypc_raising_family4</t>
  </si>
  <si>
    <t>aggypc_raising_family5</t>
  </si>
  <si>
    <t>aggypc_raising_family6</t>
  </si>
  <si>
    <t>aggypc_raising_family7</t>
  </si>
  <si>
    <t>aggypc_raising_family8</t>
  </si>
  <si>
    <t>aggypc_technology1</t>
  </si>
  <si>
    <t>aggypc_technology2</t>
  </si>
  <si>
    <t>aggypc_technology3</t>
  </si>
  <si>
    <t>aggypc_technology4</t>
  </si>
  <si>
    <t>aggypc_technology5</t>
  </si>
  <si>
    <t>aggypc_technology6</t>
  </si>
  <si>
    <t>aggypc_technology7</t>
  </si>
  <si>
    <t>aggypc_technology8</t>
  </si>
  <si>
    <t>aggypc_clothing1</t>
  </si>
  <si>
    <t>aggypc_clothing2</t>
  </si>
  <si>
    <t>aggypc_clothing3</t>
  </si>
  <si>
    <t>aggypc_clothing4</t>
  </si>
  <si>
    <t>aggypc_clothing5</t>
  </si>
  <si>
    <t>aggypc_clothing6</t>
  </si>
  <si>
    <t>aggypc_clothing7</t>
  </si>
  <si>
    <t>aggypc_clothing8</t>
  </si>
  <si>
    <t>aggypc_basic_leisure1</t>
  </si>
  <si>
    <t>aggypc_basic_leisure2</t>
  </si>
  <si>
    <t>aggypc_basic_leisure3</t>
  </si>
  <si>
    <t>aggypc_basic_leisure4</t>
  </si>
  <si>
    <t>aggypc_basic_leisure5</t>
  </si>
  <si>
    <t>aggypc_basic_leisure6</t>
  </si>
  <si>
    <t>aggypc_basic_leisure7</t>
  </si>
  <si>
    <t>aggypc_basic_leisure8</t>
  </si>
  <si>
    <t>Format  for column titles</t>
  </si>
  <si>
    <t>"good type" " family type"</t>
  </si>
  <si>
    <t xml:space="preserve">family type </t>
  </si>
  <si>
    <t>Single Person</t>
  </si>
  <si>
    <t>Single Parent one child</t>
  </si>
  <si>
    <t>Single parent two children</t>
  </si>
  <si>
    <t>single parent three children</t>
  </si>
  <si>
    <t>Couple</t>
  </si>
  <si>
    <t>Couple one child</t>
  </si>
  <si>
    <t>couple two children</t>
  </si>
  <si>
    <t>couple three children</t>
  </si>
  <si>
    <t>"aggypc" tracks increase in price since 2001. So a value of 1 means that inflatino has been 0, a value of 1.5 means that it's been 50% inflation, and a value of 2 means it's 100% inflation, etc.</t>
  </si>
  <si>
    <t>Expense</t>
  </si>
  <si>
    <t>Average Annual Change in the last decade (2014-2024)</t>
  </si>
  <si>
    <t>Note: all TWE data is in 2024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</si>
</sst>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  <xf numFmtId="9" fontId="0" fillId="0" borderId="0" xfId="1" applyFont="1"/>
    <xf numFmtId="164" fontId="0" fillId="0" borderId="0" xfId="1" applyNumberFormat="1" applyFont="1"/>
    <xf numFmtId="164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9" fontId="0" fillId="0" borderId="0" xfId="0" applyNumberFormat="1"/>
    <xf numFmtId="165" fontId="0" fillId="0" borderId="0" xfId="0" applyNumberFormat="1"/>
    <xf numFmtId="164" fontId="0" fillId="0" borderId="0" xfId="1" applyNumberFormat="1" applyFont="1" applyAlignment="1">
      <alignment wrapText="1"/>
    </xf>
    <xf numFmtId="2" fontId="0" fillId="0" borderId="0" xfId="1" applyNumberFormat="1" applyFont="1"/>
    <xf numFmtId="0" fontId="4" fillId="0" borderId="0" xfId="0" applyFont="1"/>
    <xf numFmtId="10" fontId="0" fillId="0" borderId="0" xfId="1" applyNumberFormat="1" applyFont="1"/>
    <xf numFmtId="2" fontId="0" fillId="0" borderId="0" xfId="0" applyNumberFormat="1"/>
    <xf numFmtId="0" fontId="0" fillId="0" borderId="0" xfId="1" applyNumberFormat="1" applyFont="1"/>
    <xf numFmtId="10" fontId="0" fillId="2" borderId="0" xfId="1" applyNumberFormat="1" applyFont="1" applyFill="1"/>
    <xf numFmtId="0" fontId="0" fillId="0" borderId="1" xfId="0" applyBorder="1" applyAlignment="1">
      <alignment wrapText="1"/>
    </xf>
    <xf numFmtId="164" fontId="0" fillId="0" borderId="0" xfId="1" applyNumberFormat="1" applyFont="1" applyFill="1"/>
    <xf numFmtId="0" fontId="0" fillId="2" borderId="0" xfId="0" applyFill="1" applyAlignment="1">
      <alignment wrapText="1"/>
    </xf>
    <xf numFmtId="0" fontId="0" fillId="2" borderId="0" xfId="0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MQL 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'Graph 1 MQL Breakdown'!$D$1</c:f>
              <c:strCache>
                <c:ptCount val="1"/>
                <c:pt idx="0">
                  <c:v>Housing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'Graph 1 MQL Breakdown'!$C$2:$C$9</c:f>
              <c:strCache>
                <c:ptCount val="8"/>
                <c:pt idx="0">
                  <c:v>Single with No Child</c:v>
                </c:pt>
                <c:pt idx="1">
                  <c:v>Single with 1 Child</c:v>
                </c:pt>
                <c:pt idx="2">
                  <c:v>Single with 2 Children </c:v>
                </c:pt>
                <c:pt idx="3">
                  <c:v>Single with 3 Children </c:v>
                </c:pt>
                <c:pt idx="4">
                  <c:v>Couple with No Child </c:v>
                </c:pt>
                <c:pt idx="5">
                  <c:v>Couple with 1 Child </c:v>
                </c:pt>
                <c:pt idx="6">
                  <c:v>Couple with 2 Children </c:v>
                </c:pt>
                <c:pt idx="7">
                  <c:v>Couple with 3 Children </c:v>
                </c:pt>
              </c:strCache>
            </c:strRef>
          </c:cat>
          <c:val>
            <c:numRef>
              <c:f>'Graph 1 MQL Breakdown'!$D$2:$D$9</c:f>
              <c:numCache>
                <c:formatCode>0</c:formatCode>
                <c:ptCount val="8"/>
                <c:pt idx="0">
                  <c:v>17700.64</c:v>
                </c:pt>
                <c:pt idx="1">
                  <c:v>24317.11</c:v>
                </c:pt>
                <c:pt idx="2">
                  <c:v>23769.88</c:v>
                </c:pt>
                <c:pt idx="3">
                  <c:v>29377</c:v>
                </c:pt>
                <c:pt idx="4">
                  <c:v>21033.07</c:v>
                </c:pt>
                <c:pt idx="5">
                  <c:v>24111.35</c:v>
                </c:pt>
                <c:pt idx="6">
                  <c:v>24458.33</c:v>
                </c:pt>
                <c:pt idx="7">
                  <c:v>29965.119999999999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5-4BFD-AFDE-5D899E3F63BA}"/>
            </c:ext>
          </c:extLst>
        </c:ser>
        <c:ser>
          <c:idx val="1"/>
          <c:order val="1"/>
          <c:tx>
            <c:strRef>
              <c:f>'Graph 1 MQL Breakdown'!$E$1</c:f>
              <c:strCache>
                <c:ptCount val="1"/>
                <c:pt idx="0">
                  <c:v>Healthcare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'Graph 1 MQL Breakdown'!$C$2:$C$9</c:f>
              <c:strCache>
                <c:ptCount val="8"/>
                <c:pt idx="0">
                  <c:v>Single with No Child</c:v>
                </c:pt>
                <c:pt idx="1">
                  <c:v>Single with 1 Child</c:v>
                </c:pt>
                <c:pt idx="2">
                  <c:v>Single with 2 Children </c:v>
                </c:pt>
                <c:pt idx="3">
                  <c:v>Single with 3 Children </c:v>
                </c:pt>
                <c:pt idx="4">
                  <c:v>Couple with No Child </c:v>
                </c:pt>
                <c:pt idx="5">
                  <c:v>Couple with 1 Child </c:v>
                </c:pt>
                <c:pt idx="6">
                  <c:v>Couple with 2 Children </c:v>
                </c:pt>
                <c:pt idx="7">
                  <c:v>Couple with 3 Children </c:v>
                </c:pt>
              </c:strCache>
            </c:strRef>
          </c:cat>
          <c:val>
            <c:numRef>
              <c:f>'Graph 1 MQL Breakdown'!$E$2:$E$9</c:f>
              <c:numCache>
                <c:formatCode>0</c:formatCode>
                <c:ptCount val="8"/>
                <c:pt idx="0">
                  <c:v>4401.3620000000001</c:v>
                </c:pt>
                <c:pt idx="1">
                  <c:v>8750.393</c:v>
                </c:pt>
                <c:pt idx="2">
                  <c:v>11895.2</c:v>
                </c:pt>
                <c:pt idx="3">
                  <c:v>12548.47</c:v>
                </c:pt>
                <c:pt idx="4">
                  <c:v>9191.2080000000005</c:v>
                </c:pt>
                <c:pt idx="5">
                  <c:v>12353.16</c:v>
                </c:pt>
                <c:pt idx="6">
                  <c:v>13043.33</c:v>
                </c:pt>
                <c:pt idx="7">
                  <c:v>13388.6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C5-4BFD-AFDE-5D899E3F63BA}"/>
            </c:ext>
          </c:extLst>
        </c:ser>
        <c:ser>
          <c:idx val="2"/>
          <c:order val="2"/>
          <c:tx>
            <c:strRef>
              <c:f>'Graph 1 MQL Breakdown'!$F$1</c:f>
              <c:strCache>
                <c:ptCount val="1"/>
                <c:pt idx="0">
                  <c:v>Food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'Graph 1 MQL Breakdown'!$C$2:$C$9</c:f>
              <c:strCache>
                <c:ptCount val="8"/>
                <c:pt idx="0">
                  <c:v>Single with No Child</c:v>
                </c:pt>
                <c:pt idx="1">
                  <c:v>Single with 1 Child</c:v>
                </c:pt>
                <c:pt idx="2">
                  <c:v>Single with 2 Children </c:v>
                </c:pt>
                <c:pt idx="3">
                  <c:v>Single with 3 Children </c:v>
                </c:pt>
                <c:pt idx="4">
                  <c:v>Couple with No Child </c:v>
                </c:pt>
                <c:pt idx="5">
                  <c:v>Couple with 1 Child </c:v>
                </c:pt>
                <c:pt idx="6">
                  <c:v>Couple with 2 Children </c:v>
                </c:pt>
                <c:pt idx="7">
                  <c:v>Couple with 3 Children </c:v>
                </c:pt>
              </c:strCache>
            </c:strRef>
          </c:cat>
          <c:val>
            <c:numRef>
              <c:f>'Graph 1 MQL Breakdown'!$F$2:$F$9</c:f>
              <c:numCache>
                <c:formatCode>0</c:formatCode>
                <c:ptCount val="8"/>
                <c:pt idx="0">
                  <c:v>6511.8969999999999</c:v>
                </c:pt>
                <c:pt idx="1">
                  <c:v>10148.459999999999</c:v>
                </c:pt>
                <c:pt idx="2">
                  <c:v>13845.97</c:v>
                </c:pt>
                <c:pt idx="3">
                  <c:v>18118.400000000001</c:v>
                </c:pt>
                <c:pt idx="4">
                  <c:v>11673.87</c:v>
                </c:pt>
                <c:pt idx="5">
                  <c:v>14330.23</c:v>
                </c:pt>
                <c:pt idx="6">
                  <c:v>18256.57</c:v>
                </c:pt>
                <c:pt idx="7">
                  <c:v>20349.419999999998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C5-4BFD-AFDE-5D899E3F63BA}"/>
            </c:ext>
          </c:extLst>
        </c:ser>
        <c:ser>
          <c:idx val="3"/>
          <c:order val="3"/>
          <c:tx>
            <c:strRef>
              <c:f>'Graph 1 MQL Breakdown'!$G$1</c:f>
              <c:strCache>
                <c:ptCount val="1"/>
                <c:pt idx="0">
                  <c:v>Transportation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'Graph 1 MQL Breakdown'!$C$2:$C$9</c:f>
              <c:strCache>
                <c:ptCount val="8"/>
                <c:pt idx="0">
                  <c:v>Single with No Child</c:v>
                </c:pt>
                <c:pt idx="1">
                  <c:v>Single with 1 Child</c:v>
                </c:pt>
                <c:pt idx="2">
                  <c:v>Single with 2 Children </c:v>
                </c:pt>
                <c:pt idx="3">
                  <c:v>Single with 3 Children </c:v>
                </c:pt>
                <c:pt idx="4">
                  <c:v>Couple with No Child </c:v>
                </c:pt>
                <c:pt idx="5">
                  <c:v>Couple with 1 Child </c:v>
                </c:pt>
                <c:pt idx="6">
                  <c:v>Couple with 2 Children </c:v>
                </c:pt>
                <c:pt idx="7">
                  <c:v>Couple with 3 Children </c:v>
                </c:pt>
              </c:strCache>
            </c:strRef>
          </c:cat>
          <c:val>
            <c:numRef>
              <c:f>'Graph 1 MQL Breakdown'!$G$2:$G$9</c:f>
              <c:numCache>
                <c:formatCode>0</c:formatCode>
                <c:ptCount val="8"/>
                <c:pt idx="0">
                  <c:v>14276.23</c:v>
                </c:pt>
                <c:pt idx="1">
                  <c:v>16648.5</c:v>
                </c:pt>
                <c:pt idx="2">
                  <c:v>16205.24</c:v>
                </c:pt>
                <c:pt idx="3">
                  <c:v>16220.01</c:v>
                </c:pt>
                <c:pt idx="4">
                  <c:v>27674.81</c:v>
                </c:pt>
                <c:pt idx="5">
                  <c:v>27629.46</c:v>
                </c:pt>
                <c:pt idx="6">
                  <c:v>28305.06</c:v>
                </c:pt>
                <c:pt idx="7">
                  <c:v>27331.79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C5-4BFD-AFDE-5D899E3F63BA}"/>
            </c:ext>
          </c:extLst>
        </c:ser>
        <c:ser>
          <c:idx val="4"/>
          <c:order val="4"/>
          <c:tx>
            <c:strRef>
              <c:f>'Graph 1 MQL Breakdown'!$H$1</c:f>
              <c:strCache>
                <c:ptCount val="1"/>
                <c:pt idx="0">
                  <c:v>Raising a Family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'Graph 1 MQL Breakdown'!$C$2:$C$9</c:f>
              <c:strCache>
                <c:ptCount val="8"/>
                <c:pt idx="0">
                  <c:v>Single with No Child</c:v>
                </c:pt>
                <c:pt idx="1">
                  <c:v>Single with 1 Child</c:v>
                </c:pt>
                <c:pt idx="2">
                  <c:v>Single with 2 Children </c:v>
                </c:pt>
                <c:pt idx="3">
                  <c:v>Single with 3 Children </c:v>
                </c:pt>
                <c:pt idx="4">
                  <c:v>Couple with No Child </c:v>
                </c:pt>
                <c:pt idx="5">
                  <c:v>Couple with 1 Child </c:v>
                </c:pt>
                <c:pt idx="6">
                  <c:v>Couple with 2 Children </c:v>
                </c:pt>
                <c:pt idx="7">
                  <c:v>Couple with 3 Children </c:v>
                </c:pt>
              </c:strCache>
            </c:strRef>
          </c:cat>
          <c:val>
            <c:numRef>
              <c:f>'Graph 1 MQL Breakdown'!$H$2:$H$9</c:f>
              <c:numCache>
                <c:formatCode>0</c:formatCode>
                <c:ptCount val="8"/>
                <c:pt idx="0">
                  <c:v>0</c:v>
                </c:pt>
                <c:pt idx="1">
                  <c:v>16722.310000000001</c:v>
                </c:pt>
                <c:pt idx="2">
                  <c:v>29877.84</c:v>
                </c:pt>
                <c:pt idx="3">
                  <c:v>33375.18</c:v>
                </c:pt>
                <c:pt idx="4">
                  <c:v>0</c:v>
                </c:pt>
                <c:pt idx="5">
                  <c:v>16911.84</c:v>
                </c:pt>
                <c:pt idx="6">
                  <c:v>30296.94</c:v>
                </c:pt>
                <c:pt idx="7">
                  <c:v>33746.06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C5-4BFD-AFDE-5D899E3F63BA}"/>
            </c:ext>
          </c:extLst>
        </c:ser>
        <c:ser>
          <c:idx val="5"/>
          <c:order val="5"/>
          <c:tx>
            <c:strRef>
              <c:f>'Graph 1 MQL Breakdown'!$I$1</c:f>
              <c:strCache>
                <c:ptCount val="1"/>
                <c:pt idx="0">
                  <c:v>Technology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'Graph 1 MQL Breakdown'!$C$2:$C$9</c:f>
              <c:strCache>
                <c:ptCount val="8"/>
                <c:pt idx="0">
                  <c:v>Single with No Child</c:v>
                </c:pt>
                <c:pt idx="1">
                  <c:v>Single with 1 Child</c:v>
                </c:pt>
                <c:pt idx="2">
                  <c:v>Single with 2 Children </c:v>
                </c:pt>
                <c:pt idx="3">
                  <c:v>Single with 3 Children </c:v>
                </c:pt>
                <c:pt idx="4">
                  <c:v>Couple with No Child </c:v>
                </c:pt>
                <c:pt idx="5">
                  <c:v>Couple with 1 Child </c:v>
                </c:pt>
                <c:pt idx="6">
                  <c:v>Couple with 2 Children </c:v>
                </c:pt>
                <c:pt idx="7">
                  <c:v>Couple with 3 Children </c:v>
                </c:pt>
              </c:strCache>
            </c:strRef>
          </c:cat>
          <c:val>
            <c:numRef>
              <c:f>'Graph 1 MQL Breakdown'!$I$2:$I$9</c:f>
              <c:numCache>
                <c:formatCode>0</c:formatCode>
                <c:ptCount val="8"/>
                <c:pt idx="0">
                  <c:v>2848.9630000000002</c:v>
                </c:pt>
                <c:pt idx="1">
                  <c:v>2848.9630000000002</c:v>
                </c:pt>
                <c:pt idx="2">
                  <c:v>2848.9630000000002</c:v>
                </c:pt>
                <c:pt idx="3">
                  <c:v>2848.9630000000002</c:v>
                </c:pt>
                <c:pt idx="4">
                  <c:v>3616.3760000000002</c:v>
                </c:pt>
                <c:pt idx="5">
                  <c:v>3616.3760000000002</c:v>
                </c:pt>
                <c:pt idx="6">
                  <c:v>3616.3760000000002</c:v>
                </c:pt>
                <c:pt idx="7">
                  <c:v>3616.3760000000002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C5-4BFD-AFDE-5D899E3F63BA}"/>
            </c:ext>
          </c:extLst>
        </c:ser>
        <c:ser>
          <c:idx val="6"/>
          <c:order val="6"/>
          <c:tx>
            <c:strRef>
              <c:f>'Graph 1 MQL Breakdown'!$J$1</c:f>
              <c:strCache>
                <c:ptCount val="1"/>
                <c:pt idx="0">
                  <c:v>Clothing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 1 MQL Breakdown'!$C$2:$C$9</c:f>
              <c:strCache>
                <c:ptCount val="8"/>
                <c:pt idx="0">
                  <c:v>Single with No Child</c:v>
                </c:pt>
                <c:pt idx="1">
                  <c:v>Single with 1 Child</c:v>
                </c:pt>
                <c:pt idx="2">
                  <c:v>Single with 2 Children </c:v>
                </c:pt>
                <c:pt idx="3">
                  <c:v>Single with 3 Children </c:v>
                </c:pt>
                <c:pt idx="4">
                  <c:v>Couple with No Child </c:v>
                </c:pt>
                <c:pt idx="5">
                  <c:v>Couple with 1 Child </c:v>
                </c:pt>
                <c:pt idx="6">
                  <c:v>Couple with 2 Children </c:v>
                </c:pt>
                <c:pt idx="7">
                  <c:v>Couple with 3 Children </c:v>
                </c:pt>
              </c:strCache>
            </c:strRef>
          </c:cat>
          <c:val>
            <c:numRef>
              <c:f>'Graph 1 MQL Breakdown'!$J$2:$J$9</c:f>
              <c:numCache>
                <c:formatCode>0</c:formatCode>
                <c:ptCount val="8"/>
                <c:pt idx="0">
                  <c:v>994.53150000000005</c:v>
                </c:pt>
                <c:pt idx="1">
                  <c:v>1619.3720000000001</c:v>
                </c:pt>
                <c:pt idx="2">
                  <c:v>1942.807</c:v>
                </c:pt>
                <c:pt idx="3">
                  <c:v>2201.3220000000001</c:v>
                </c:pt>
                <c:pt idx="4">
                  <c:v>1701.665</c:v>
                </c:pt>
                <c:pt idx="5">
                  <c:v>2024.655</c:v>
                </c:pt>
                <c:pt idx="6">
                  <c:v>2300.6550000000002</c:v>
                </c:pt>
                <c:pt idx="7">
                  <c:v>2430.8870000000002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9C5-4BFD-AFDE-5D899E3F63BA}"/>
            </c:ext>
          </c:extLst>
        </c:ser>
        <c:ser>
          <c:idx val="7"/>
          <c:order val="7"/>
          <c:tx>
            <c:strRef>
              <c:f>'Graph 1 MQL Breakdown'!$K$1</c:f>
              <c:strCache>
                <c:ptCount val="1"/>
                <c:pt idx="0">
                  <c:v>Basic Leisure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 1 MQL Breakdown'!$C$2:$C$9</c:f>
              <c:strCache>
                <c:ptCount val="8"/>
                <c:pt idx="0">
                  <c:v>Single with No Child</c:v>
                </c:pt>
                <c:pt idx="1">
                  <c:v>Single with 1 Child</c:v>
                </c:pt>
                <c:pt idx="2">
                  <c:v>Single with 2 Children </c:v>
                </c:pt>
                <c:pt idx="3">
                  <c:v>Single with 3 Children </c:v>
                </c:pt>
                <c:pt idx="4">
                  <c:v>Couple with No Child </c:v>
                </c:pt>
                <c:pt idx="5">
                  <c:v>Couple with 1 Child </c:v>
                </c:pt>
                <c:pt idx="6">
                  <c:v>Couple with 2 Children </c:v>
                </c:pt>
                <c:pt idx="7">
                  <c:v>Couple with 3 Children </c:v>
                </c:pt>
              </c:strCache>
            </c:strRef>
          </c:cat>
          <c:val>
            <c:numRef>
              <c:f>'Graph 1 MQL Breakdown'!$K$2:$K$9</c:f>
              <c:numCache>
                <c:formatCode>0</c:formatCode>
                <c:ptCount val="8"/>
                <c:pt idx="0">
                  <c:v>407.76130000000001</c:v>
                </c:pt>
                <c:pt idx="1">
                  <c:v>553.59270000000004</c:v>
                </c:pt>
                <c:pt idx="2">
                  <c:v>699.42399999999998</c:v>
                </c:pt>
                <c:pt idx="3">
                  <c:v>845.25530000000003</c:v>
                </c:pt>
                <c:pt idx="4">
                  <c:v>553.59270000000004</c:v>
                </c:pt>
                <c:pt idx="5">
                  <c:v>699.42399999999998</c:v>
                </c:pt>
                <c:pt idx="6">
                  <c:v>845.25530000000003</c:v>
                </c:pt>
                <c:pt idx="7">
                  <c:v>991.08669999999995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9C5-4BFD-AFDE-5D899E3F6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2813024"/>
        <c:axId val="290357743"/>
      </c:barChart>
      <c:catAx>
        <c:axId val="28281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357743"/>
        <c:crosses val="autoZero"/>
        <c:auto val="1"/>
        <c:lblAlgn val="ctr"/>
        <c:lblOffset val="100"/>
        <c:noMultiLvlLbl val="0"/>
      </c:catAx>
      <c:valAx>
        <c:axId val="290357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813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Change</a:t>
            </a:r>
            <a:r>
              <a:rPr lang="en-US" baseline="0"/>
              <a:t> in TWE since 2001, Adjusted by Each Family Type's MQL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2 Real TWE by FT'!$W$1</c:f>
              <c:strCache>
                <c:ptCount val="1"/>
                <c:pt idx="0">
                  <c:v>Single with No Children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'Graph 2 Real TWE by FT'!$T$2:$T$25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'Graph 2 Real TWE by FT'!$W$2:$W$25</c:f>
              <c:numCache>
                <c:formatCode>0.0%</c:formatCode>
                <c:ptCount val="24"/>
                <c:pt idx="0">
                  <c:v>0</c:v>
                </c:pt>
                <c:pt idx="1">
                  <c:v>-1.6882807852934167E-2</c:v>
                </c:pt>
                <c:pt idx="2">
                  <c:v>-2.3045321165942045E-2</c:v>
                </c:pt>
                <c:pt idx="3">
                  <c:v>-5.9216937093680033E-2</c:v>
                </c:pt>
                <c:pt idx="4">
                  <c:v>-5.8405524776073969E-2</c:v>
                </c:pt>
                <c:pt idx="5">
                  <c:v>-1.9295107431272052E-2</c:v>
                </c:pt>
                <c:pt idx="6">
                  <c:v>-1.4541881668720391E-3</c:v>
                </c:pt>
                <c:pt idx="7">
                  <c:v>-3.857244149545358E-2</c:v>
                </c:pt>
                <c:pt idx="8">
                  <c:v>-8.3808215785226348E-2</c:v>
                </c:pt>
                <c:pt idx="9">
                  <c:v>-0.10701540601618009</c:v>
                </c:pt>
                <c:pt idx="10">
                  <c:v>-0.1102407231159348</c:v>
                </c:pt>
                <c:pt idx="11">
                  <c:v>-9.0886257710639184E-2</c:v>
                </c:pt>
                <c:pt idx="12">
                  <c:v>-8.2818885118405405E-2</c:v>
                </c:pt>
                <c:pt idx="13">
                  <c:v>-6.2702347100176525E-2</c:v>
                </c:pt>
                <c:pt idx="14">
                  <c:v>-4.1873218731135586E-2</c:v>
                </c:pt>
                <c:pt idx="15">
                  <c:v>-4.2347821772161676E-2</c:v>
                </c:pt>
                <c:pt idx="16">
                  <c:v>-3.3185574279018581E-2</c:v>
                </c:pt>
                <c:pt idx="17">
                  <c:v>4.2959513476630296E-3</c:v>
                </c:pt>
                <c:pt idx="18">
                  <c:v>-4.5205630182170164E-3</c:v>
                </c:pt>
                <c:pt idx="19">
                  <c:v>-1.7988811367848245E-2</c:v>
                </c:pt>
                <c:pt idx="20">
                  <c:v>-1.532741922674119E-2</c:v>
                </c:pt>
                <c:pt idx="21">
                  <c:v>7.5358679761228231E-4</c:v>
                </c:pt>
                <c:pt idx="22">
                  <c:v>-3.9063921113712707E-2</c:v>
                </c:pt>
                <c:pt idx="23">
                  <c:v>-6.5187820040982336E-2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3-42F9-A826-078BE6A8997C}"/>
            </c:ext>
          </c:extLst>
        </c:ser>
        <c:ser>
          <c:idx val="1"/>
          <c:order val="1"/>
          <c:tx>
            <c:strRef>
              <c:f>'Graph 2 Real TWE by FT'!$X$1</c:f>
              <c:strCache>
                <c:ptCount val="1"/>
                <c:pt idx="0">
                  <c:v>Single with 1 Child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'Graph 2 Real TWE by FT'!$T$2:$T$25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'Graph 2 Real TWE by FT'!$X$2:$X$25</c:f>
              <c:numCache>
                <c:formatCode>0.0%</c:formatCode>
                <c:ptCount val="24"/>
                <c:pt idx="0">
                  <c:v>0</c:v>
                </c:pt>
                <c:pt idx="1">
                  <c:v>-2.4961460967361293E-2</c:v>
                </c:pt>
                <c:pt idx="2">
                  <c:v>-4.3049781067093451E-2</c:v>
                </c:pt>
                <c:pt idx="3">
                  <c:v>-6.2535441638638001E-2</c:v>
                </c:pt>
                <c:pt idx="4">
                  <c:v>-4.8149371637585481E-2</c:v>
                </c:pt>
                <c:pt idx="5">
                  <c:v>-2.4882308061431879E-2</c:v>
                </c:pt>
                <c:pt idx="6">
                  <c:v>-1.822991557032605E-2</c:v>
                </c:pt>
                <c:pt idx="7">
                  <c:v>-4.3380539423283015E-2</c:v>
                </c:pt>
                <c:pt idx="8">
                  <c:v>-8.9523371837179289E-2</c:v>
                </c:pt>
                <c:pt idx="9">
                  <c:v>-0.11483608644859788</c:v>
                </c:pt>
                <c:pt idx="10">
                  <c:v>-0.12435943609961897</c:v>
                </c:pt>
                <c:pt idx="11">
                  <c:v>-0.1168450956765601</c:v>
                </c:pt>
                <c:pt idx="12">
                  <c:v>-0.12023494099913912</c:v>
                </c:pt>
                <c:pt idx="13">
                  <c:v>-0.11075760206709395</c:v>
                </c:pt>
                <c:pt idx="14">
                  <c:v>-9.4858437894892123E-2</c:v>
                </c:pt>
                <c:pt idx="15">
                  <c:v>-7.9400475984536478E-2</c:v>
                </c:pt>
                <c:pt idx="16">
                  <c:v>-8.4276171234046848E-2</c:v>
                </c:pt>
                <c:pt idx="17">
                  <c:v>-7.1159358162213415E-2</c:v>
                </c:pt>
                <c:pt idx="18">
                  <c:v>-6.9092432922027935E-2</c:v>
                </c:pt>
                <c:pt idx="19">
                  <c:v>-7.1668994077390247E-2</c:v>
                </c:pt>
                <c:pt idx="20">
                  <c:v>-5.9242967853580963E-2</c:v>
                </c:pt>
                <c:pt idx="21">
                  <c:v>-2.5754716203296835E-2</c:v>
                </c:pt>
                <c:pt idx="22">
                  <c:v>-6.6035650962647519E-2</c:v>
                </c:pt>
                <c:pt idx="23">
                  <c:v>-8.6837185364080915E-2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3-42F9-A826-078BE6A8997C}"/>
            </c:ext>
          </c:extLst>
        </c:ser>
        <c:ser>
          <c:idx val="2"/>
          <c:order val="2"/>
          <c:tx>
            <c:strRef>
              <c:f>'Graph 2 Real TWE by FT'!$Y$1</c:f>
              <c:strCache>
                <c:ptCount val="1"/>
                <c:pt idx="0">
                  <c:v>Single with 2 Children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'Graph 2 Real TWE by FT'!$T$2:$T$25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'Graph 2 Real TWE by FT'!$Y$2:$Y$25</c:f>
              <c:numCache>
                <c:formatCode>0.0%</c:formatCode>
                <c:ptCount val="24"/>
                <c:pt idx="0">
                  <c:v>0</c:v>
                </c:pt>
                <c:pt idx="1">
                  <c:v>-3.0467994314026248E-2</c:v>
                </c:pt>
                <c:pt idx="2">
                  <c:v>-4.1788257466453094E-2</c:v>
                </c:pt>
                <c:pt idx="3">
                  <c:v>-6.9008382388322964E-2</c:v>
                </c:pt>
                <c:pt idx="4">
                  <c:v>-6.9108955354239776E-2</c:v>
                </c:pt>
                <c:pt idx="5">
                  <c:v>-4.4872409531950042E-2</c:v>
                </c:pt>
                <c:pt idx="6">
                  <c:v>-3.8118904640994877E-2</c:v>
                </c:pt>
                <c:pt idx="7">
                  <c:v>-6.4043616675801385E-2</c:v>
                </c:pt>
                <c:pt idx="8">
                  <c:v>-0.11241958488552384</c:v>
                </c:pt>
                <c:pt idx="9">
                  <c:v>-0.13532008296782194</c:v>
                </c:pt>
                <c:pt idx="10">
                  <c:v>-0.14260026039471407</c:v>
                </c:pt>
                <c:pt idx="11">
                  <c:v>-0.14189259575636559</c:v>
                </c:pt>
                <c:pt idx="12">
                  <c:v>-0.14093042923561983</c:v>
                </c:pt>
                <c:pt idx="13">
                  <c:v>-0.13554397137291463</c:v>
                </c:pt>
                <c:pt idx="14">
                  <c:v>-0.11759048692964291</c:v>
                </c:pt>
                <c:pt idx="15">
                  <c:v>-9.4817175209524485E-2</c:v>
                </c:pt>
                <c:pt idx="16">
                  <c:v>-8.220898721817016E-2</c:v>
                </c:pt>
                <c:pt idx="17">
                  <c:v>-7.1740725403914074E-2</c:v>
                </c:pt>
                <c:pt idx="18">
                  <c:v>-5.8584743533465988E-2</c:v>
                </c:pt>
                <c:pt idx="19">
                  <c:v>-6.3644597758053978E-2</c:v>
                </c:pt>
                <c:pt idx="20">
                  <c:v>-6.4248471675960594E-2</c:v>
                </c:pt>
                <c:pt idx="21">
                  <c:v>-3.4312452346068167E-2</c:v>
                </c:pt>
                <c:pt idx="22">
                  <c:v>-6.4289785799331756E-2</c:v>
                </c:pt>
                <c:pt idx="23">
                  <c:v>-7.0896922443017041E-2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C3-42F9-A826-078BE6A8997C}"/>
            </c:ext>
          </c:extLst>
        </c:ser>
        <c:ser>
          <c:idx val="3"/>
          <c:order val="3"/>
          <c:tx>
            <c:strRef>
              <c:f>'Graph 2 Real TWE by FT'!$Z$1</c:f>
              <c:strCache>
                <c:ptCount val="1"/>
                <c:pt idx="0">
                  <c:v>Single with 3 Children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'Graph 2 Real TWE by FT'!$T$2:$T$25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'Graph 2 Real TWE by FT'!$Z$2:$Z$25</c:f>
              <c:numCache>
                <c:formatCode>0.0%</c:formatCode>
                <c:ptCount val="24"/>
                <c:pt idx="0">
                  <c:v>0</c:v>
                </c:pt>
                <c:pt idx="1">
                  <c:v>-4.1953766832226291E-2</c:v>
                </c:pt>
                <c:pt idx="2">
                  <c:v>-6.787091893017505E-2</c:v>
                </c:pt>
                <c:pt idx="3">
                  <c:v>-8.1245057454955916E-2</c:v>
                </c:pt>
                <c:pt idx="4">
                  <c:v>-7.9797341054769544E-2</c:v>
                </c:pt>
                <c:pt idx="5">
                  <c:v>-5.760859171724908E-2</c:v>
                </c:pt>
                <c:pt idx="6">
                  <c:v>-5.7114762303631994E-2</c:v>
                </c:pt>
                <c:pt idx="7">
                  <c:v>-7.3618247180429419E-2</c:v>
                </c:pt>
                <c:pt idx="8">
                  <c:v>-0.12696264864666651</c:v>
                </c:pt>
                <c:pt idx="9">
                  <c:v>-0.14717775532680311</c:v>
                </c:pt>
                <c:pt idx="10">
                  <c:v>-0.15640111576050231</c:v>
                </c:pt>
                <c:pt idx="11">
                  <c:v>-0.1578656737455203</c:v>
                </c:pt>
                <c:pt idx="12">
                  <c:v>-0.16117027340018408</c:v>
                </c:pt>
                <c:pt idx="13">
                  <c:v>-0.14184310782962273</c:v>
                </c:pt>
                <c:pt idx="14">
                  <c:v>-0.12099199671902272</c:v>
                </c:pt>
                <c:pt idx="15">
                  <c:v>-0.10981173328077642</c:v>
                </c:pt>
                <c:pt idx="16">
                  <c:v>-0.10773494424276586</c:v>
                </c:pt>
                <c:pt idx="17">
                  <c:v>-8.0080445293636005E-2</c:v>
                </c:pt>
                <c:pt idx="18">
                  <c:v>-7.467320825679602E-2</c:v>
                </c:pt>
                <c:pt idx="19">
                  <c:v>-8.8815148607193195E-2</c:v>
                </c:pt>
                <c:pt idx="20">
                  <c:v>-6.5591848414432108E-2</c:v>
                </c:pt>
                <c:pt idx="21">
                  <c:v>-4.7049985038572162E-2</c:v>
                </c:pt>
                <c:pt idx="22">
                  <c:v>-7.4720460313441928E-2</c:v>
                </c:pt>
                <c:pt idx="23">
                  <c:v>-7.7365907755590491E-2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C3-42F9-A826-078BE6A8997C}"/>
            </c:ext>
          </c:extLst>
        </c:ser>
        <c:ser>
          <c:idx val="4"/>
          <c:order val="4"/>
          <c:tx>
            <c:strRef>
              <c:f>'Graph 2 Real TWE by FT'!$AE$1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'Graph 2 Real TWE by FT'!$T$2:$T$25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'Graph 2 Real TWE by FT'!$AE$2:$AE$25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DC3-42F9-A826-078BE6A89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074607"/>
        <c:axId val="525075087"/>
      </c:lineChart>
      <c:catAx>
        <c:axId val="52507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075087"/>
        <c:crosses val="autoZero"/>
        <c:auto val="1"/>
        <c:lblAlgn val="ctr"/>
        <c:lblOffset val="100"/>
        <c:noMultiLvlLbl val="0"/>
      </c:catAx>
      <c:valAx>
        <c:axId val="525075087"/>
        <c:scaling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074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Change</a:t>
            </a:r>
            <a:r>
              <a:rPr lang="en-US" baseline="0"/>
              <a:t> in TWE since 2001 Adjusted by Each Family Type's MQL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2 Real TWE by FT'!$AA$1</c:f>
              <c:strCache>
                <c:ptCount val="1"/>
                <c:pt idx="0">
                  <c:v>Couple with No Children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'Graph 2 Real TWE by FT'!$T$2:$T$25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'Graph 2 Real TWE by FT'!$AA$2:$AA$25</c:f>
              <c:numCache>
                <c:formatCode>0.0%</c:formatCode>
                <c:ptCount val="24"/>
                <c:pt idx="0">
                  <c:v>0</c:v>
                </c:pt>
                <c:pt idx="1">
                  <c:v>-1.3975054376250462E-2</c:v>
                </c:pt>
                <c:pt idx="2">
                  <c:v>-2.6769844320638225E-2</c:v>
                </c:pt>
                <c:pt idx="3">
                  <c:v>-5.1774534837636055E-2</c:v>
                </c:pt>
                <c:pt idx="4">
                  <c:v>-3.6975278512822674E-2</c:v>
                </c:pt>
                <c:pt idx="5">
                  <c:v>1.059941707454537E-2</c:v>
                </c:pt>
                <c:pt idx="6">
                  <c:v>2.4674316587394163E-2</c:v>
                </c:pt>
                <c:pt idx="7">
                  <c:v>1.4088978252648765E-3</c:v>
                </c:pt>
                <c:pt idx="8">
                  <c:v>-3.8798673285605934E-2</c:v>
                </c:pt>
                <c:pt idx="9">
                  <c:v>-6.6662942330222075E-2</c:v>
                </c:pt>
                <c:pt idx="10">
                  <c:v>-7.7584434464163965E-2</c:v>
                </c:pt>
                <c:pt idx="11">
                  <c:v>-7.2209579261636514E-2</c:v>
                </c:pt>
                <c:pt idx="12">
                  <c:v>-7.0663949068025755E-2</c:v>
                </c:pt>
                <c:pt idx="13">
                  <c:v>-5.6349446711140505E-2</c:v>
                </c:pt>
                <c:pt idx="14">
                  <c:v>-2.7146758948877858E-2</c:v>
                </c:pt>
                <c:pt idx="15">
                  <c:v>-5.6179402704679138E-3</c:v>
                </c:pt>
                <c:pt idx="16">
                  <c:v>-1.5560946952389854E-3</c:v>
                </c:pt>
                <c:pt idx="17">
                  <c:v>7.5585474008390552E-3</c:v>
                </c:pt>
                <c:pt idx="18">
                  <c:v>7.4964605437688459E-3</c:v>
                </c:pt>
                <c:pt idx="19">
                  <c:v>7.8056414338243396E-3</c:v>
                </c:pt>
                <c:pt idx="20">
                  <c:v>2.3416844681469984E-2</c:v>
                </c:pt>
                <c:pt idx="21">
                  <c:v>4.9735182486504659E-2</c:v>
                </c:pt>
                <c:pt idx="22">
                  <c:v>-5.6999133698418802E-3</c:v>
                </c:pt>
                <c:pt idx="23">
                  <c:v>-1.5980839042537887E-2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D-42FE-B606-A5194A085515}"/>
            </c:ext>
          </c:extLst>
        </c:ser>
        <c:ser>
          <c:idx val="1"/>
          <c:order val="1"/>
          <c:tx>
            <c:strRef>
              <c:f>'Graph 2 Real TWE by FT'!$AB$1</c:f>
              <c:strCache>
                <c:ptCount val="1"/>
                <c:pt idx="0">
                  <c:v>Couple with 1 Child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'Graph 2 Real TWE by FT'!$T$2:$T$25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'Graph 2 Real TWE by FT'!$AB$2:$AB$25</c:f>
              <c:numCache>
                <c:formatCode>0.0%</c:formatCode>
                <c:ptCount val="24"/>
                <c:pt idx="0">
                  <c:v>0</c:v>
                </c:pt>
                <c:pt idx="1">
                  <c:v>-2.3348117371017718E-2</c:v>
                </c:pt>
                <c:pt idx="2">
                  <c:v>-3.046930755727284E-2</c:v>
                </c:pt>
                <c:pt idx="3">
                  <c:v>-6.286217733192645E-2</c:v>
                </c:pt>
                <c:pt idx="4">
                  <c:v>-5.8591481012105651E-2</c:v>
                </c:pt>
                <c:pt idx="5">
                  <c:v>-1.6121065364548826E-2</c:v>
                </c:pt>
                <c:pt idx="6">
                  <c:v>-2.7422276490619568E-3</c:v>
                </c:pt>
                <c:pt idx="7">
                  <c:v>-2.8718009008308898E-2</c:v>
                </c:pt>
                <c:pt idx="8">
                  <c:v>-7.4924561701731784E-2</c:v>
                </c:pt>
                <c:pt idx="9">
                  <c:v>-0.10074489817623511</c:v>
                </c:pt>
                <c:pt idx="10">
                  <c:v>-0.10852989246586431</c:v>
                </c:pt>
                <c:pt idx="11">
                  <c:v>-0.10834868531237951</c:v>
                </c:pt>
                <c:pt idx="12">
                  <c:v>-0.10539711531545837</c:v>
                </c:pt>
                <c:pt idx="13">
                  <c:v>-0.10028270136077266</c:v>
                </c:pt>
                <c:pt idx="14">
                  <c:v>-7.9336615844951108E-2</c:v>
                </c:pt>
                <c:pt idx="15">
                  <c:v>-5.9569565419963832E-2</c:v>
                </c:pt>
                <c:pt idx="16">
                  <c:v>-4.7164879270226834E-2</c:v>
                </c:pt>
                <c:pt idx="17">
                  <c:v>-4.9375754067463973E-2</c:v>
                </c:pt>
                <c:pt idx="18">
                  <c:v>-4.2547499783916698E-2</c:v>
                </c:pt>
                <c:pt idx="19">
                  <c:v>-4.3764450758194795E-2</c:v>
                </c:pt>
                <c:pt idx="20">
                  <c:v>-4.7214133864301844E-2</c:v>
                </c:pt>
                <c:pt idx="21">
                  <c:v>-2.2382755284671929E-2</c:v>
                </c:pt>
                <c:pt idx="22">
                  <c:v>-6.2006390320965221E-2</c:v>
                </c:pt>
                <c:pt idx="23">
                  <c:v>-6.3925761344332921E-2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D-42FE-B606-A5194A085515}"/>
            </c:ext>
          </c:extLst>
        </c:ser>
        <c:ser>
          <c:idx val="2"/>
          <c:order val="2"/>
          <c:tx>
            <c:strRef>
              <c:f>'Graph 2 Real TWE by FT'!$AC$1</c:f>
              <c:strCache>
                <c:ptCount val="1"/>
                <c:pt idx="0">
                  <c:v>Couple with 2 Children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'Graph 2 Real TWE by FT'!$T$2:$T$25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'Graph 2 Real TWE by FT'!$AC$2:$AC$25</c:f>
              <c:numCache>
                <c:formatCode>0.0%</c:formatCode>
                <c:ptCount val="24"/>
                <c:pt idx="0">
                  <c:v>0</c:v>
                </c:pt>
                <c:pt idx="1">
                  <c:v>-3.136771542892125E-2</c:v>
                </c:pt>
                <c:pt idx="2">
                  <c:v>-5.5040598889857906E-2</c:v>
                </c:pt>
                <c:pt idx="3">
                  <c:v>-7.6397546944078742E-2</c:v>
                </c:pt>
                <c:pt idx="4">
                  <c:v>-7.0191657731119128E-2</c:v>
                </c:pt>
                <c:pt idx="5">
                  <c:v>-3.7160020771898394E-2</c:v>
                </c:pt>
                <c:pt idx="6">
                  <c:v>-3.3087003489020606E-2</c:v>
                </c:pt>
                <c:pt idx="7">
                  <c:v>-4.5227738973817266E-2</c:v>
                </c:pt>
                <c:pt idx="8">
                  <c:v>-9.8800857467217229E-2</c:v>
                </c:pt>
                <c:pt idx="9">
                  <c:v>-0.12048459760638375</c:v>
                </c:pt>
                <c:pt idx="10">
                  <c:v>-0.13217644181012778</c:v>
                </c:pt>
                <c:pt idx="11">
                  <c:v>-0.1334338646273393</c:v>
                </c:pt>
                <c:pt idx="12">
                  <c:v>-0.13619027380872106</c:v>
                </c:pt>
                <c:pt idx="13">
                  <c:v>-0.11151489362448463</c:v>
                </c:pt>
                <c:pt idx="14">
                  <c:v>-8.5512405267237912E-2</c:v>
                </c:pt>
                <c:pt idx="15">
                  <c:v>-7.2172924093931168E-2</c:v>
                </c:pt>
                <c:pt idx="16">
                  <c:v>-6.7718467482390743E-2</c:v>
                </c:pt>
                <c:pt idx="17">
                  <c:v>-4.5841383874327235E-2</c:v>
                </c:pt>
                <c:pt idx="18">
                  <c:v>-4.0054832557190445E-2</c:v>
                </c:pt>
                <c:pt idx="19">
                  <c:v>-5.2786678417815147E-2</c:v>
                </c:pt>
                <c:pt idx="20">
                  <c:v>-2.953415138036708E-2</c:v>
                </c:pt>
                <c:pt idx="21">
                  <c:v>-1.5410843580725753E-2</c:v>
                </c:pt>
                <c:pt idx="22">
                  <c:v>-4.8518168014676122E-2</c:v>
                </c:pt>
                <c:pt idx="23">
                  <c:v>-4.9992330638917282E-2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D-42FE-B606-A5194A085515}"/>
            </c:ext>
          </c:extLst>
        </c:ser>
        <c:ser>
          <c:idx val="3"/>
          <c:order val="3"/>
          <c:tx>
            <c:strRef>
              <c:f>'Graph 2 Real TWE by FT'!$AD$1</c:f>
              <c:strCache>
                <c:ptCount val="1"/>
                <c:pt idx="0">
                  <c:v>Couple with 3 Children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'Graph 2 Real TWE by FT'!$T$2:$T$25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'Graph 2 Real TWE by FT'!$AD$2:$AD$25</c:f>
              <c:numCache>
                <c:formatCode>0.0%</c:formatCode>
                <c:ptCount val="24"/>
                <c:pt idx="0">
                  <c:v>0</c:v>
                </c:pt>
                <c:pt idx="1">
                  <c:v>-2.9916307690095789E-2</c:v>
                </c:pt>
                <c:pt idx="2">
                  <c:v>-3.9617812379855954E-2</c:v>
                </c:pt>
                <c:pt idx="3">
                  <c:v>-7.3993122261594824E-2</c:v>
                </c:pt>
                <c:pt idx="4">
                  <c:v>-5.6831923632233994E-2</c:v>
                </c:pt>
                <c:pt idx="5">
                  <c:v>-3.3272512480143179E-2</c:v>
                </c:pt>
                <c:pt idx="6">
                  <c:v>-1.3615260429371667E-2</c:v>
                </c:pt>
                <c:pt idx="7">
                  <c:v>-3.8391086164490051E-2</c:v>
                </c:pt>
                <c:pt idx="8">
                  <c:v>-9.2898370086417548E-2</c:v>
                </c:pt>
                <c:pt idx="9">
                  <c:v>-0.11568764229163275</c:v>
                </c:pt>
                <c:pt idx="10">
                  <c:v>-0.11935576457077601</c:v>
                </c:pt>
                <c:pt idx="11">
                  <c:v>-0.12224325090596877</c:v>
                </c:pt>
                <c:pt idx="12">
                  <c:v>-0.12314362454730987</c:v>
                </c:pt>
                <c:pt idx="13">
                  <c:v>-0.11223202232726404</c:v>
                </c:pt>
                <c:pt idx="14">
                  <c:v>-8.4537456327606453E-2</c:v>
                </c:pt>
                <c:pt idx="15">
                  <c:v>-6.8233511378808842E-2</c:v>
                </c:pt>
                <c:pt idx="16">
                  <c:v>-5.013318203205408E-2</c:v>
                </c:pt>
                <c:pt idx="17">
                  <c:v>-4.8686242901044063E-2</c:v>
                </c:pt>
                <c:pt idx="18">
                  <c:v>-1.990711880842877E-2</c:v>
                </c:pt>
                <c:pt idx="19">
                  <c:v>-4.5238757198654556E-2</c:v>
                </c:pt>
                <c:pt idx="20">
                  <c:v>-3.0277080201564388E-2</c:v>
                </c:pt>
                <c:pt idx="21">
                  <c:v>-9.0731603048750387E-3</c:v>
                </c:pt>
                <c:pt idx="22">
                  <c:v>-2.6131878302100842E-2</c:v>
                </c:pt>
                <c:pt idx="23">
                  <c:v>-3.0826431972712953E-2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D-42FE-B606-A5194A085515}"/>
            </c:ext>
          </c:extLst>
        </c:ser>
        <c:ser>
          <c:idx val="4"/>
          <c:order val="4"/>
          <c:tx>
            <c:strRef>
              <c:f>'Graph 2 Real TWE by FT'!$AE$1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'Graph 2 Real TWE by FT'!$T$2:$T$25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'Graph 2 Real TWE by FT'!$AE$2:$AE$24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4D-42FE-B606-A5194A085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074607"/>
        <c:axId val="525075087"/>
      </c:lineChart>
      <c:catAx>
        <c:axId val="52507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075087"/>
        <c:crosses val="autoZero"/>
        <c:auto val="1"/>
        <c:lblAlgn val="ctr"/>
        <c:lblOffset val="100"/>
        <c:noMultiLvlLbl val="0"/>
      </c:catAx>
      <c:valAx>
        <c:axId val="525075087"/>
        <c:scaling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074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Change in True Weekly Earnings</a:t>
            </a:r>
            <a:r>
              <a:rPr lang="en-US" baseline="0"/>
              <a:t> Adjusted by MQL vs CPI since 2001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'Graph 3 Real TWE MQL vs CPI '!$L$1</c:f>
              <c:strCache>
                <c:ptCount val="1"/>
                <c:pt idx="0">
                  <c:v> 25th Percentile adjusted by MQL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3B-4129-ADB7-F32EC591F2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 3 Real TWE MQL vs CPI '!$C$2:$C$25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'Graph 3 Real TWE MQL vs CPI '!$L$2:$L$25</c:f>
              <c:numCache>
                <c:formatCode>0.0%</c:formatCode>
                <c:ptCount val="24"/>
                <c:pt idx="0">
                  <c:v>0</c:v>
                </c:pt>
                <c:pt idx="1">
                  <c:v>-3.8765368638035813E-2</c:v>
                </c:pt>
                <c:pt idx="2">
                  <c:v>-5.7967771980957705E-2</c:v>
                </c:pt>
                <c:pt idx="3">
                  <c:v>-8.6469311807420679E-2</c:v>
                </c:pt>
                <c:pt idx="4">
                  <c:v>-7.4880396809774874E-2</c:v>
                </c:pt>
                <c:pt idx="5">
                  <c:v>-4.9074414776013708E-2</c:v>
                </c:pt>
                <c:pt idx="6">
                  <c:v>-3.471026535846844E-2</c:v>
                </c:pt>
                <c:pt idx="7">
                  <c:v>-7.3982269765224706E-2</c:v>
                </c:pt>
                <c:pt idx="8">
                  <c:v>-0.20029661893745343</c:v>
                </c:pt>
                <c:pt idx="9">
                  <c:v>-0.22655813611827247</c:v>
                </c:pt>
                <c:pt idx="10">
                  <c:v>-0.21980814742260413</c:v>
                </c:pt>
                <c:pt idx="11">
                  <c:v>-0.21080384807852415</c:v>
                </c:pt>
                <c:pt idx="12">
                  <c:v>-0.18229743352170524</c:v>
                </c:pt>
                <c:pt idx="13">
                  <c:v>-0.1401026080311687</c:v>
                </c:pt>
                <c:pt idx="14">
                  <c:v>-9.0368759903897256E-2</c:v>
                </c:pt>
                <c:pt idx="15">
                  <c:v>-7.108903325188054E-2</c:v>
                </c:pt>
                <c:pt idx="16">
                  <c:v>-5.2867795463710454E-2</c:v>
                </c:pt>
                <c:pt idx="17">
                  <c:v>-1.586254067248094E-2</c:v>
                </c:pt>
                <c:pt idx="18">
                  <c:v>1.7782007773681885E-2</c:v>
                </c:pt>
                <c:pt idx="19">
                  <c:v>-7.0660393168855418E-2</c:v>
                </c:pt>
                <c:pt idx="20">
                  <c:v>9.6534789521749431E-3</c:v>
                </c:pt>
                <c:pt idx="21">
                  <c:v>8.8662772373457432E-2</c:v>
                </c:pt>
                <c:pt idx="22">
                  <c:v>3.9769563091365701E-2</c:v>
                </c:pt>
                <c:pt idx="23">
                  <c:v>1.701163228328828E-2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6-429F-AFB1-2AC4E313D0D9}"/>
            </c:ext>
          </c:extLst>
        </c:ser>
        <c:ser>
          <c:idx val="2"/>
          <c:order val="1"/>
          <c:tx>
            <c:strRef>
              <c:f>'Graph 3 Real TWE MQL vs CPI '!$M$1</c:f>
              <c:strCache>
                <c:ptCount val="1"/>
                <c:pt idx="0">
                  <c:v> 50th Percentile adjusted by MQL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3B-4129-ADB7-F32EC591F2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 3 Real TWE MQL vs CPI '!$C$2:$C$25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'Graph 3 Real TWE MQL vs CPI '!$M$2:$M$25</c:f>
              <c:numCache>
                <c:formatCode>0.0%</c:formatCode>
                <c:ptCount val="24"/>
                <c:pt idx="0">
                  <c:v>0</c:v>
                </c:pt>
                <c:pt idx="1">
                  <c:v>-2.3200059984205379E-2</c:v>
                </c:pt>
                <c:pt idx="2">
                  <c:v>-3.6066866808772025E-2</c:v>
                </c:pt>
                <c:pt idx="3">
                  <c:v>-6.4488960861279532E-2</c:v>
                </c:pt>
                <c:pt idx="4">
                  <c:v>-5.6215035586408724E-2</c:v>
                </c:pt>
                <c:pt idx="5">
                  <c:v>-1.9882427062224761E-2</c:v>
                </c:pt>
                <c:pt idx="6">
                  <c:v>-7.1844718809429553E-3</c:v>
                </c:pt>
                <c:pt idx="7">
                  <c:v>-3.1980637565887537E-2</c:v>
                </c:pt>
                <c:pt idx="8">
                  <c:v>-7.9345081538594764E-2</c:v>
                </c:pt>
                <c:pt idx="9">
                  <c:v>-0.10358882774697953</c:v>
                </c:pt>
                <c:pt idx="10">
                  <c:v>-0.11126437162162806</c:v>
                </c:pt>
                <c:pt idx="11">
                  <c:v>-0.10589111113924221</c:v>
                </c:pt>
                <c:pt idx="12">
                  <c:v>-0.10413706001439216</c:v>
                </c:pt>
                <c:pt idx="13">
                  <c:v>-8.8696580218650234E-2</c:v>
                </c:pt>
                <c:pt idx="14">
                  <c:v>-6.4399081930050173E-2</c:v>
                </c:pt>
                <c:pt idx="15">
                  <c:v>-5.0933991082218188E-2</c:v>
                </c:pt>
                <c:pt idx="16">
                  <c:v>-4.2919770151430892E-2</c:v>
                </c:pt>
                <c:pt idx="17">
                  <c:v>-2.657173711727201E-2</c:v>
                </c:pt>
                <c:pt idx="18">
                  <c:v>-2.2735571899736629E-2</c:v>
                </c:pt>
                <c:pt idx="19">
                  <c:v>-3.210041122288898E-2</c:v>
                </c:pt>
                <c:pt idx="20">
                  <c:v>-2.1251547076402755E-2</c:v>
                </c:pt>
                <c:pt idx="21">
                  <c:v>-1.6164574847332691E-4</c:v>
                </c:pt>
                <c:pt idx="22">
                  <c:v>-3.9412544294343155E-2</c:v>
                </c:pt>
                <c:pt idx="23">
                  <c:v>-5.1037405410458314E-2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32-40B2-AAA1-24E89F07388B}"/>
            </c:ext>
          </c:extLst>
        </c:ser>
        <c:ser>
          <c:idx val="4"/>
          <c:order val="2"/>
          <c:tx>
            <c:strRef>
              <c:f>'Graph 3 Real TWE MQL vs CPI '!$N$1</c:f>
              <c:strCache>
                <c:ptCount val="1"/>
                <c:pt idx="0">
                  <c:v> 75th Percentile adjusted by MQL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3B-4129-ADB7-F32EC591F2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 3 Real TWE MQL vs CPI '!$C$2:$C$25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'Graph 3 Real TWE MQL vs CPI '!$N$2:$N$25</c:f>
              <c:numCache>
                <c:formatCode>0.0%</c:formatCode>
                <c:ptCount val="24"/>
                <c:pt idx="0">
                  <c:v>0</c:v>
                </c:pt>
                <c:pt idx="1">
                  <c:v>-1.0666619970642E-2</c:v>
                </c:pt>
                <c:pt idx="2">
                  <c:v>-1.5986343828063743E-2</c:v>
                </c:pt>
                <c:pt idx="3">
                  <c:v>-3.7756151345841871E-2</c:v>
                </c:pt>
                <c:pt idx="4">
                  <c:v>-3.2749210344055202E-2</c:v>
                </c:pt>
                <c:pt idx="5">
                  <c:v>-9.8339412873973409E-3</c:v>
                </c:pt>
                <c:pt idx="6">
                  <c:v>2.9207155843755661E-3</c:v>
                </c:pt>
                <c:pt idx="7">
                  <c:v>-1.5030484251866261E-2</c:v>
                </c:pt>
                <c:pt idx="8">
                  <c:v>-3.8298388805996786E-2</c:v>
                </c:pt>
                <c:pt idx="9">
                  <c:v>-5.6646907404802049E-2</c:v>
                </c:pt>
                <c:pt idx="10">
                  <c:v>-6.1197354509175517E-2</c:v>
                </c:pt>
                <c:pt idx="11">
                  <c:v>-5.466876718267788E-2</c:v>
                </c:pt>
                <c:pt idx="12">
                  <c:v>-4.1587439413417471E-2</c:v>
                </c:pt>
                <c:pt idx="13">
                  <c:v>-2.8654653309188372E-2</c:v>
                </c:pt>
                <c:pt idx="14">
                  <c:v>-7.6927675304838683E-4</c:v>
                </c:pt>
                <c:pt idx="15">
                  <c:v>4.7696366344804897E-3</c:v>
                </c:pt>
                <c:pt idx="16">
                  <c:v>1.9050770454216437E-3</c:v>
                </c:pt>
                <c:pt idx="17">
                  <c:v>1.8878679500827555E-2</c:v>
                </c:pt>
                <c:pt idx="18">
                  <c:v>2.2801145582304505E-2</c:v>
                </c:pt>
                <c:pt idx="19">
                  <c:v>3.5597466579635029E-2</c:v>
                </c:pt>
                <c:pt idx="20">
                  <c:v>2.0759603429983953E-2</c:v>
                </c:pt>
                <c:pt idx="21">
                  <c:v>2.6782182970724433E-2</c:v>
                </c:pt>
                <c:pt idx="22">
                  <c:v>-1.9550739960908281E-2</c:v>
                </c:pt>
                <c:pt idx="23">
                  <c:v>-2.0006026202508242E-2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6-429F-AFB1-2AC4E313D0D9}"/>
            </c:ext>
          </c:extLst>
        </c:ser>
        <c:ser>
          <c:idx val="0"/>
          <c:order val="3"/>
          <c:tx>
            <c:strRef>
              <c:f>'Graph 3 Real TWE MQL vs CPI '!$K$1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'Graph 3 Real TWE MQL vs CPI '!$C$2:$C$25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'Graph 3 Real TWE MQL vs CPI '!$K$2:$K$25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532-40B2-AAA1-24E89F073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2182960"/>
        <c:axId val="1362183920"/>
        <c:extLst/>
      </c:lineChart>
      <c:catAx>
        <c:axId val="136218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2183920"/>
        <c:crosses val="autoZero"/>
        <c:auto val="1"/>
        <c:lblAlgn val="ctr"/>
        <c:lblOffset val="100"/>
        <c:noMultiLvlLbl val="0"/>
      </c:catAx>
      <c:valAx>
        <c:axId val="136218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218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 4 Increase in Essentials'!$C$1</c:f>
              <c:strCache>
                <c:ptCount val="1"/>
                <c:pt idx="0">
                  <c:v>% Change  since 2001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9B-47CD-9CE4-AAECF8758FE5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F9B-47CD-9CE4-AAECF8758F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4 Increase in Essentials'!$B$2:$B$23</c:f>
              <c:strCache>
                <c:ptCount val="22"/>
                <c:pt idx="0">
                  <c:v>TV Subscription </c:v>
                </c:pt>
                <c:pt idx="1">
                  <c:v>Children's Sports Equipment</c:v>
                </c:pt>
                <c:pt idx="2">
                  <c:v>Running Shoes</c:v>
                </c:pt>
                <c:pt idx="3">
                  <c:v>Toys </c:v>
                </c:pt>
                <c:pt idx="4">
                  <c:v>Apparel</c:v>
                </c:pt>
                <c:pt idx="5">
                  <c:v>Transportation (15k Miles) </c:v>
                </c:pt>
                <c:pt idx="6">
                  <c:v>Television </c:v>
                </c:pt>
                <c:pt idx="7">
                  <c:v>Holiday Dinner </c:v>
                </c:pt>
                <c:pt idx="8">
                  <c:v>CPI</c:v>
                </c:pt>
                <c:pt idx="9">
                  <c:v>Personal Care Items </c:v>
                </c:pt>
                <c:pt idx="10">
                  <c:v>Groceries</c:v>
                </c:pt>
                <c:pt idx="11">
                  <c:v>Weekend Leisure</c:v>
                </c:pt>
                <c:pt idx="12">
                  <c:v>MQL </c:v>
                </c:pt>
                <c:pt idx="13">
                  <c:v>Childcare </c:v>
                </c:pt>
                <c:pt idx="14">
                  <c:v>Needed Savings for College </c:v>
                </c:pt>
                <c:pt idx="15">
                  <c:v>Household Items</c:v>
                </c:pt>
                <c:pt idx="16">
                  <c:v>TLC Technology </c:v>
                </c:pt>
                <c:pt idx="17">
                  <c:v>Eating Out </c:v>
                </c:pt>
                <c:pt idx="18">
                  <c:v>Rent</c:v>
                </c:pt>
                <c:pt idx="19">
                  <c:v>Out of Pocket Expenses for Medical Care </c:v>
                </c:pt>
                <c:pt idx="20">
                  <c:v>Other Travel Expenses</c:v>
                </c:pt>
                <c:pt idx="21">
                  <c:v>Medical Premiums </c:v>
                </c:pt>
              </c:strCache>
            </c:strRef>
          </c:cat>
          <c:val>
            <c:numRef>
              <c:f>'Graph 4 Increase in Essentials'!$C$2:$C$23</c:f>
              <c:numCache>
                <c:formatCode>0%</c:formatCode>
                <c:ptCount val="22"/>
                <c:pt idx="0">
                  <c:v>-0.35299999999999998</c:v>
                </c:pt>
                <c:pt idx="1">
                  <c:v>-0.19</c:v>
                </c:pt>
                <c:pt idx="2">
                  <c:v>0.15</c:v>
                </c:pt>
                <c:pt idx="3">
                  <c:v>0.30599999999999999</c:v>
                </c:pt>
                <c:pt idx="4">
                  <c:v>0.38100000000000001</c:v>
                </c:pt>
                <c:pt idx="5">
                  <c:v>0.60799999999999998</c:v>
                </c:pt>
                <c:pt idx="6">
                  <c:v>0.61499999999999999</c:v>
                </c:pt>
                <c:pt idx="7">
                  <c:v>0.65800009999999998</c:v>
                </c:pt>
                <c:pt idx="8">
                  <c:v>0.77200000000000002</c:v>
                </c:pt>
                <c:pt idx="9">
                  <c:v>0.81899999999999995</c:v>
                </c:pt>
                <c:pt idx="10">
                  <c:v>0.84199990000000002</c:v>
                </c:pt>
                <c:pt idx="11">
                  <c:v>1.034</c:v>
                </c:pt>
                <c:pt idx="12">
                  <c:v>1.081</c:v>
                </c:pt>
                <c:pt idx="13">
                  <c:v>1.2050000000000001</c:v>
                </c:pt>
                <c:pt idx="14">
                  <c:v>1.264</c:v>
                </c:pt>
                <c:pt idx="15">
                  <c:v>1.3979999999999999</c:v>
                </c:pt>
                <c:pt idx="16">
                  <c:v>1.452</c:v>
                </c:pt>
                <c:pt idx="17">
                  <c:v>1.5009999999999999</c:v>
                </c:pt>
                <c:pt idx="18">
                  <c:v>1.5569999999999999</c:v>
                </c:pt>
                <c:pt idx="19">
                  <c:v>1.605</c:v>
                </c:pt>
                <c:pt idx="20">
                  <c:v>1.9810000000000001</c:v>
                </c:pt>
                <c:pt idx="21">
                  <c:v>2.6150000000000002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B-47CD-9CE4-AAECF8758F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70135312"/>
        <c:axId val="770135792"/>
      </c:barChart>
      <c:catAx>
        <c:axId val="77013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135792"/>
        <c:crosses val="autoZero"/>
        <c:auto val="1"/>
        <c:lblAlgn val="ctr"/>
        <c:lblOffset val="100"/>
        <c:noMultiLvlLbl val="0"/>
      </c:catAx>
      <c:valAx>
        <c:axId val="77013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13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514349</xdr:colOff>
      <xdr:row>3</xdr:row>
      <xdr:rowOff>89535</xdr:rowOff>
    </xdr:from>
    <xdr:to>
      <xdr:col>26</xdr:col>
      <xdr:colOff>201929</xdr:colOff>
      <xdr:row>27</xdr:row>
      <xdr:rowOff>78105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7B4ED4-4067-A91F-C258-84BB115EC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164465</xdr:colOff>
      <xdr:row>27</xdr:row>
      <xdr:rowOff>39370</xdr:rowOff>
    </xdr:from>
    <xdr:to>
      <xdr:col>21</xdr:col>
      <xdr:colOff>255905</xdr:colOff>
      <xdr:row>49</xdr:row>
      <xdr:rowOff>40640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7D92A7-4763-F7E4-59AE-951E0E4BD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235585</xdr:colOff>
      <xdr:row>27</xdr:row>
      <xdr:rowOff>26035</xdr:rowOff>
    </xdr:from>
    <xdr:to>
      <xdr:col>34</xdr:col>
      <xdr:colOff>323850</xdr:colOff>
      <xdr:row>49</xdr:row>
      <xdr:rowOff>27305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BCAC45-8CEF-4543-85E6-92B3669F1F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179069</xdr:colOff>
      <xdr:row>0</xdr:row>
      <xdr:rowOff>828675</xdr:rowOff>
    </xdr:from>
    <xdr:to>
      <xdr:col>31</xdr:col>
      <xdr:colOff>28575</xdr:colOff>
      <xdr:row>23</xdr:row>
      <xdr:rowOff>111125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F6C0FF-B75B-932C-EFFA-40B23A59A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391572</xdr:colOff>
      <xdr:row>1</xdr:row>
      <xdr:rowOff>39246</xdr:rowOff>
    </xdr:from>
    <xdr:to>
      <xdr:col>19</xdr:col>
      <xdr:colOff>333866</xdr:colOff>
      <xdr:row>30</xdr:row>
      <xdr:rowOff>19639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145DA26-E4EE-3818-73E6-F0FD28344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A1BA3-74A9-478E-BF56-8490F35D63C9}">
  <dimension ref="A2:S39"/>
  <sheetViews>
    <sheetView tabSelected="1" workbookViewId="0">
      <selection activeCell="E2" sqref="E2"/>
    </sheetView>
  </sheetViews>
  <sheetFormatPr defaultRowHeight="14.5" x14ac:dyDescent="0.35"/>
  <cols>
    <col min="1" max="1" width="17.08984375" customWidth="1"/>
    <col min="2" max="2" width="25.08984375" customWidth="1"/>
    <col min="3" max="3" width="23" bestFit="1" customWidth="1"/>
    <col min="11" max="11" width="12" bestFit="1" customWidth="1"/>
    <col min="13" max="13" width="9.08984375"/>
    <col min="16" max="17" width="11" bestFit="1" customWidth="1"/>
  </cols>
  <sheetData>
    <row r="2" spans="1:19" x14ac:dyDescent="0.35">
      <c r="A2" t="s">
        <v>71</v>
      </c>
      <c r="B2" t="s">
        <v>70</v>
      </c>
      <c r="C2" t="s">
        <v>77</v>
      </c>
    </row>
    <row r="3" spans="1:19" x14ac:dyDescent="0.35">
      <c r="A3">
        <v>2024</v>
      </c>
      <c r="B3" s="5">
        <f>C35-1</f>
        <v>4.3771999999999922E-2</v>
      </c>
      <c r="C3" s="5">
        <f>H35</f>
        <v>-1.2101764065351128E-2</v>
      </c>
    </row>
    <row r="4" spans="1:19" ht="58" x14ac:dyDescent="0.35">
      <c r="A4" s="1" t="s">
        <v>220</v>
      </c>
      <c r="B4" s="5">
        <f>D39</f>
        <v>4.0634583053618778E-2</v>
      </c>
      <c r="C4" s="4">
        <f>K39</f>
        <v>4.0576098831595075E-3</v>
      </c>
    </row>
    <row r="6" spans="1:19" x14ac:dyDescent="0.35">
      <c r="C6" s="11"/>
      <c r="D6" s="4"/>
    </row>
    <row r="10" spans="1:19" x14ac:dyDescent="0.35">
      <c r="A10" s="14" t="s">
        <v>104</v>
      </c>
    </row>
    <row r="11" spans="1:19" ht="87" x14ac:dyDescent="0.35">
      <c r="A11" s="1" t="s">
        <v>0</v>
      </c>
      <c r="B11" s="1" t="s">
        <v>25</v>
      </c>
      <c r="C11" s="1" t="s">
        <v>102</v>
      </c>
      <c r="D11" s="1" t="s">
        <v>103</v>
      </c>
      <c r="F11" s="1" t="s">
        <v>105</v>
      </c>
      <c r="G11" s="1" t="s">
        <v>108</v>
      </c>
      <c r="H11" s="1" t="s">
        <v>106</v>
      </c>
      <c r="I11" s="1" t="s">
        <v>107</v>
      </c>
      <c r="K11" s="1" t="s">
        <v>109</v>
      </c>
      <c r="M11" s="1"/>
      <c r="Q11" s="1"/>
    </row>
    <row r="12" spans="1:19" x14ac:dyDescent="0.35">
      <c r="A12">
        <v>2001</v>
      </c>
      <c r="B12">
        <v>493.47903000000002</v>
      </c>
      <c r="D12">
        <v>1</v>
      </c>
      <c r="G12">
        <f>B12/B$12</f>
        <v>1</v>
      </c>
      <c r="I12" s="4">
        <f>G12/D12-1</f>
        <v>0</v>
      </c>
      <c r="K12">
        <f t="shared" ref="K12:K32" si="0">B12*D$33/D12</f>
        <v>902.74438309341008</v>
      </c>
      <c r="N12" s="17"/>
      <c r="R12" s="15"/>
      <c r="S12" s="15"/>
    </row>
    <row r="13" spans="1:19" x14ac:dyDescent="0.35">
      <c r="A13">
        <v>2002</v>
      </c>
      <c r="B13">
        <v>497.75009</v>
      </c>
      <c r="C13">
        <v>1.0326109999999999</v>
      </c>
      <c r="D13">
        <v>1.0326109999999999</v>
      </c>
      <c r="F13">
        <f>B13/B12</f>
        <v>1.0086549979641486</v>
      </c>
      <c r="G13">
        <f t="shared" ref="G13:G32" si="1">B13/B$12</f>
        <v>1.0086549979641486</v>
      </c>
      <c r="H13" s="4">
        <f>F13/C13-1</f>
        <v>-2.3199444937010538E-2</v>
      </c>
      <c r="I13" s="4">
        <f t="shared" ref="I13:I33" si="2">G13/D13-1</f>
        <v>-2.3199444937010538E-2</v>
      </c>
      <c r="K13">
        <f t="shared" si="0"/>
        <v>881.80121448563887</v>
      </c>
      <c r="M13" s="5"/>
      <c r="N13" s="17"/>
      <c r="R13" s="15"/>
      <c r="S13" s="15"/>
    </row>
    <row r="14" spans="1:19" x14ac:dyDescent="0.35">
      <c r="A14">
        <v>2003</v>
      </c>
      <c r="B14">
        <v>506.51996000000003</v>
      </c>
      <c r="C14">
        <v>1.0312030000000001</v>
      </c>
      <c r="D14">
        <v>1.064832</v>
      </c>
      <c r="F14">
        <f t="shared" ref="F14:F33" si="3">B14/B13</f>
        <v>1.0176190224295087</v>
      </c>
      <c r="G14">
        <f t="shared" si="1"/>
        <v>1.026426512996915</v>
      </c>
      <c r="H14" s="4">
        <f t="shared" ref="H14:H32" si="4">F14/C14-1</f>
        <v>-1.3172942253359743E-2</v>
      </c>
      <c r="I14" s="4">
        <f t="shared" si="2"/>
        <v>-3.6067179614328815E-2</v>
      </c>
      <c r="K14">
        <f t="shared" si="0"/>
        <v>870.18493928255361</v>
      </c>
      <c r="M14" s="5"/>
      <c r="N14" s="17"/>
      <c r="R14" s="15"/>
      <c r="S14" s="15"/>
    </row>
    <row r="15" spans="1:19" x14ac:dyDescent="0.35">
      <c r="A15">
        <v>2004</v>
      </c>
      <c r="B15">
        <v>520.16943000000003</v>
      </c>
      <c r="C15">
        <v>1.0581480000000001</v>
      </c>
      <c r="D15">
        <v>1.126749</v>
      </c>
      <c r="F15">
        <f t="shared" si="3"/>
        <v>1.0269475461539561</v>
      </c>
      <c r="G15">
        <f t="shared" si="1"/>
        <v>1.0540861888295436</v>
      </c>
      <c r="H15" s="4">
        <f t="shared" si="4"/>
        <v>-2.9485907307904013E-2</v>
      </c>
      <c r="I15" s="4">
        <f t="shared" si="2"/>
        <v>-6.4488906731185347E-2</v>
      </c>
      <c r="K15">
        <f t="shared" si="0"/>
        <v>844.52738476999764</v>
      </c>
      <c r="M15" s="5"/>
      <c r="N15" s="17"/>
      <c r="R15" s="15"/>
      <c r="S15" s="15"/>
    </row>
    <row r="16" spans="1:19" x14ac:dyDescent="0.35">
      <c r="A16">
        <v>2005</v>
      </c>
      <c r="B16">
        <v>536.19653000000005</v>
      </c>
      <c r="C16">
        <v>1.021774</v>
      </c>
      <c r="D16">
        <v>1.1512830000000001</v>
      </c>
      <c r="F16">
        <f t="shared" si="3"/>
        <v>1.0308113070004903</v>
      </c>
      <c r="G16">
        <f t="shared" si="1"/>
        <v>1.0865639619985474</v>
      </c>
      <c r="H16" s="4">
        <f t="shared" si="4"/>
        <v>8.8447220231580026E-3</v>
      </c>
      <c r="I16" s="4">
        <f t="shared" si="2"/>
        <v>-5.6214708287582349E-2</v>
      </c>
      <c r="K16">
        <f t="shared" si="0"/>
        <v>851.99687093956049</v>
      </c>
      <c r="M16" s="5"/>
      <c r="N16" s="17"/>
      <c r="R16" s="15"/>
      <c r="S16" s="15"/>
    </row>
    <row r="17" spans="1:19" x14ac:dyDescent="0.35">
      <c r="A17">
        <v>2006</v>
      </c>
      <c r="B17">
        <v>564.98846000000003</v>
      </c>
      <c r="C17">
        <v>1.0146360000000001</v>
      </c>
      <c r="D17">
        <v>1.168134</v>
      </c>
      <c r="F17">
        <f t="shared" si="3"/>
        <v>1.0536965988944389</v>
      </c>
      <c r="G17">
        <f t="shared" si="1"/>
        <v>1.1449087512391358</v>
      </c>
      <c r="H17" s="4">
        <f t="shared" si="4"/>
        <v>3.8497154540582779E-2</v>
      </c>
      <c r="I17" s="4">
        <f t="shared" si="2"/>
        <v>-1.9882349765407259E-2</v>
      </c>
      <c r="K17">
        <f t="shared" si="0"/>
        <v>884.79570351998996</v>
      </c>
      <c r="M17" s="5"/>
      <c r="N17" s="17"/>
      <c r="R17" s="15"/>
      <c r="S17" s="15"/>
    </row>
    <row r="18" spans="1:19" x14ac:dyDescent="0.35">
      <c r="A18">
        <v>2007</v>
      </c>
      <c r="B18">
        <v>583.85186999999996</v>
      </c>
      <c r="C18">
        <v>1.0201709999999999</v>
      </c>
      <c r="D18">
        <v>1.1916960000000001</v>
      </c>
      <c r="F18">
        <f t="shared" si="3"/>
        <v>1.0333872482988413</v>
      </c>
      <c r="G18">
        <f t="shared" si="1"/>
        <v>1.1831341039962731</v>
      </c>
      <c r="H18" s="4">
        <f t="shared" si="4"/>
        <v>1.2954934318698985E-2</v>
      </c>
      <c r="I18" s="4">
        <f t="shared" si="2"/>
        <v>-7.1846309828405008E-3</v>
      </c>
      <c r="K18">
        <f t="shared" si="0"/>
        <v>896.25849782905198</v>
      </c>
      <c r="M18" s="5"/>
      <c r="N18" s="17"/>
      <c r="R18" s="15"/>
      <c r="S18" s="15"/>
    </row>
    <row r="19" spans="1:19" x14ac:dyDescent="0.35">
      <c r="A19">
        <v>2008</v>
      </c>
      <c r="B19">
        <v>595.44659000000001</v>
      </c>
      <c r="C19">
        <v>1.0459830000000001</v>
      </c>
      <c r="D19">
        <v>1.246494</v>
      </c>
      <c r="F19">
        <f t="shared" si="3"/>
        <v>1.0198590097861637</v>
      </c>
      <c r="G19">
        <f t="shared" si="1"/>
        <v>1.2066299757458792</v>
      </c>
      <c r="H19" s="4">
        <f t="shared" si="4"/>
        <v>-2.4975539959862014E-2</v>
      </c>
      <c r="I19" s="4">
        <f t="shared" si="2"/>
        <v>-3.1980919486271797E-2</v>
      </c>
      <c r="K19">
        <f t="shared" si="0"/>
        <v>873.87378766101574</v>
      </c>
      <c r="M19" s="5"/>
      <c r="N19" s="17"/>
      <c r="R19" s="15"/>
      <c r="S19" s="15"/>
    </row>
    <row r="20" spans="1:19" x14ac:dyDescent="0.35">
      <c r="A20">
        <v>2009</v>
      </c>
      <c r="B20">
        <v>572.72069999999997</v>
      </c>
      <c r="C20">
        <v>1.011317</v>
      </c>
      <c r="D20">
        <v>1.2605999999999999</v>
      </c>
      <c r="F20">
        <f t="shared" si="3"/>
        <v>0.96183387329500025</v>
      </c>
      <c r="G20">
        <f t="shared" si="1"/>
        <v>1.1605775832055112</v>
      </c>
      <c r="H20" s="4">
        <f t="shared" si="4"/>
        <v>-4.8929392767054991E-2</v>
      </c>
      <c r="I20" s="4">
        <f t="shared" si="2"/>
        <v>-7.9345087097008382E-2</v>
      </c>
      <c r="K20">
        <f t="shared" si="0"/>
        <v>831.11605139052836</v>
      </c>
      <c r="M20" s="5"/>
      <c r="N20" s="17"/>
      <c r="R20" s="15"/>
      <c r="S20" s="15"/>
    </row>
    <row r="21" spans="1:19" x14ac:dyDescent="0.35">
      <c r="A21">
        <v>2010</v>
      </c>
      <c r="B21">
        <v>573.34154999999998</v>
      </c>
      <c r="C21">
        <v>1.028159</v>
      </c>
      <c r="D21">
        <v>1.2960970000000001</v>
      </c>
      <c r="F21">
        <f t="shared" si="3"/>
        <v>1.0010840362501303</v>
      </c>
      <c r="G21">
        <f t="shared" si="1"/>
        <v>1.1618356913767947</v>
      </c>
      <c r="H21" s="4">
        <f t="shared" si="4"/>
        <v>-2.6333440401601016E-2</v>
      </c>
      <c r="I21" s="4">
        <f t="shared" si="2"/>
        <v>-0.10358893556825255</v>
      </c>
      <c r="K21">
        <f t="shared" si="0"/>
        <v>809.23005335854498</v>
      </c>
      <c r="M21" s="5"/>
      <c r="N21" s="17"/>
      <c r="O21" s="11"/>
      <c r="Q21" s="4"/>
      <c r="R21" s="15"/>
      <c r="S21" s="15"/>
    </row>
    <row r="22" spans="1:19" x14ac:dyDescent="0.35">
      <c r="A22">
        <v>2011</v>
      </c>
      <c r="B22">
        <v>584.7337</v>
      </c>
      <c r="C22">
        <v>1.028678</v>
      </c>
      <c r="D22">
        <v>1.3332660000000001</v>
      </c>
      <c r="F22">
        <f t="shared" si="3"/>
        <v>1.0198697443086062</v>
      </c>
      <c r="G22">
        <f t="shared" si="1"/>
        <v>1.1849210694930643</v>
      </c>
      <c r="H22" s="4">
        <f t="shared" si="4"/>
        <v>-8.5626947318730995E-3</v>
      </c>
      <c r="I22" s="4">
        <f t="shared" si="2"/>
        <v>-0.11126431672819659</v>
      </c>
      <c r="K22">
        <f t="shared" si="0"/>
        <v>802.30114612830437</v>
      </c>
      <c r="M22" s="5"/>
      <c r="N22" s="17"/>
      <c r="O22" s="11"/>
      <c r="Q22" s="4"/>
      <c r="R22" s="15"/>
      <c r="S22" s="15"/>
    </row>
    <row r="23" spans="1:19" x14ac:dyDescent="0.35">
      <c r="A23">
        <v>2012</v>
      </c>
      <c r="B23">
        <v>599.42229999999995</v>
      </c>
      <c r="C23">
        <v>1.0189600000000001</v>
      </c>
      <c r="D23">
        <v>1.358544</v>
      </c>
      <c r="F23">
        <f t="shared" si="3"/>
        <v>1.0251201529858804</v>
      </c>
      <c r="G23">
        <f t="shared" si="1"/>
        <v>1.2146864680349232</v>
      </c>
      <c r="H23" s="4">
        <f t="shared" si="4"/>
        <v>6.0455297419725884E-3</v>
      </c>
      <c r="I23" s="4">
        <f t="shared" si="2"/>
        <v>-0.10589096265198383</v>
      </c>
      <c r="K23">
        <f t="shared" si="0"/>
        <v>807.15191133897758</v>
      </c>
      <c r="M23" s="5"/>
      <c r="N23" s="17"/>
      <c r="O23" s="11"/>
      <c r="Q23" s="4"/>
      <c r="R23" s="15"/>
      <c r="S23" s="15"/>
    </row>
    <row r="24" spans="1:19" x14ac:dyDescent="0.35">
      <c r="A24">
        <v>2013</v>
      </c>
      <c r="B24">
        <v>610.10663</v>
      </c>
      <c r="C24">
        <v>1.0158320000000001</v>
      </c>
      <c r="D24">
        <v>1.3800520000000001</v>
      </c>
      <c r="F24">
        <f t="shared" si="3"/>
        <v>1.0178243785725023</v>
      </c>
      <c r="G24">
        <f t="shared" si="1"/>
        <v>1.2363374994880734</v>
      </c>
      <c r="H24" s="4">
        <f t="shared" si="4"/>
        <v>1.9613268458782418E-3</v>
      </c>
      <c r="I24" s="4">
        <f t="shared" si="2"/>
        <v>-0.10413701839635514</v>
      </c>
      <c r="K24">
        <f t="shared" si="0"/>
        <v>808.73527466400537</v>
      </c>
      <c r="M24" s="5"/>
      <c r="N24" s="17"/>
      <c r="Q24" s="4"/>
      <c r="R24" s="15"/>
      <c r="S24" s="15"/>
    </row>
    <row r="25" spans="1:19" x14ac:dyDescent="0.35">
      <c r="A25">
        <v>2014</v>
      </c>
      <c r="B25">
        <v>628.38244999999995</v>
      </c>
      <c r="C25">
        <v>1.0125040000000001</v>
      </c>
      <c r="D25">
        <v>1.3973089999999999</v>
      </c>
      <c r="F25">
        <f t="shared" si="3"/>
        <v>1.0299551244017786</v>
      </c>
      <c r="G25">
        <f t="shared" si="1"/>
        <v>1.2733721430878226</v>
      </c>
      <c r="H25" s="4">
        <f t="shared" si="4"/>
        <v>1.7235610330209594E-2</v>
      </c>
      <c r="I25" s="4">
        <f t="shared" si="2"/>
        <v>-8.8696814313925731E-2</v>
      </c>
      <c r="K25">
        <f t="shared" si="0"/>
        <v>822.67383217323436</v>
      </c>
      <c r="M25" s="5"/>
      <c r="N25" s="17"/>
      <c r="O25" s="11"/>
      <c r="Q25" s="4"/>
      <c r="R25" s="15"/>
      <c r="S25" s="15"/>
    </row>
    <row r="26" spans="1:19" x14ac:dyDescent="0.35">
      <c r="A26">
        <v>2015</v>
      </c>
      <c r="B26">
        <v>652.50780999999995</v>
      </c>
      <c r="C26">
        <v>1.0114259999999999</v>
      </c>
      <c r="D26">
        <v>1.4132739999999999</v>
      </c>
      <c r="F26">
        <f t="shared" si="3"/>
        <v>1.0383927972526923</v>
      </c>
      <c r="G26">
        <f t="shared" si="1"/>
        <v>1.3222604616046196</v>
      </c>
      <c r="H26" s="4">
        <f t="shared" si="4"/>
        <v>2.6662155464356685E-2</v>
      </c>
      <c r="I26" s="4">
        <f t="shared" si="2"/>
        <v>-6.4399075052240629E-2</v>
      </c>
      <c r="K26">
        <f t="shared" si="0"/>
        <v>844.60847981358881</v>
      </c>
      <c r="M26" s="5"/>
      <c r="N26" s="17"/>
      <c r="O26" s="11"/>
      <c r="Q26" s="4"/>
      <c r="R26" s="15"/>
      <c r="S26" s="15"/>
    </row>
    <row r="27" spans="1:19" x14ac:dyDescent="0.35">
      <c r="A27">
        <v>2016</v>
      </c>
      <c r="B27">
        <v>676.62720000000002</v>
      </c>
      <c r="C27">
        <v>1.0222519999999999</v>
      </c>
      <c r="D27">
        <v>1.4447220000000001</v>
      </c>
      <c r="F27">
        <f t="shared" si="3"/>
        <v>1.0369641399388003</v>
      </c>
      <c r="G27">
        <f t="shared" si="1"/>
        <v>1.3711366823429154</v>
      </c>
      <c r="H27" s="4">
        <f t="shared" si="4"/>
        <v>1.4391891567637316E-2</v>
      </c>
      <c r="I27" s="4">
        <f t="shared" si="2"/>
        <v>-5.0933894311213312E-2</v>
      </c>
      <c r="K27">
        <f t="shared" si="0"/>
        <v>856.76409609488883</v>
      </c>
      <c r="M27" s="5"/>
      <c r="N27" s="17"/>
      <c r="O27" s="11"/>
      <c r="Q27" s="4"/>
      <c r="R27" s="15"/>
      <c r="S27" s="15"/>
    </row>
    <row r="28" spans="1:19" x14ac:dyDescent="0.35">
      <c r="A28">
        <v>2017</v>
      </c>
      <c r="B28">
        <v>705.75744999999995</v>
      </c>
      <c r="C28">
        <v>1.0343180000000001</v>
      </c>
      <c r="D28">
        <v>1.494302</v>
      </c>
      <c r="F28">
        <f t="shared" si="3"/>
        <v>1.0430521415633305</v>
      </c>
      <c r="G28">
        <f t="shared" si="1"/>
        <v>1.4301670528938177</v>
      </c>
      <c r="H28" s="4">
        <f t="shared" si="4"/>
        <v>8.4443484144436365E-3</v>
      </c>
      <c r="I28" s="4">
        <f t="shared" si="2"/>
        <v>-4.2919668919791487E-2</v>
      </c>
      <c r="K28">
        <f t="shared" si="0"/>
        <v>863.99889305183956</v>
      </c>
      <c r="M28" s="5"/>
      <c r="N28" s="17"/>
      <c r="O28" s="11"/>
      <c r="Q28" s="4"/>
      <c r="R28" s="15"/>
      <c r="S28" s="15"/>
    </row>
    <row r="29" spans="1:19" x14ac:dyDescent="0.35">
      <c r="A29">
        <v>2018</v>
      </c>
      <c r="B29">
        <v>733.94403</v>
      </c>
      <c r="C29">
        <v>1.022473</v>
      </c>
      <c r="D29">
        <v>1.527884</v>
      </c>
      <c r="F29">
        <f t="shared" si="3"/>
        <v>1.0399380552057935</v>
      </c>
      <c r="G29">
        <f t="shared" si="1"/>
        <v>1.4872851436057981</v>
      </c>
      <c r="H29" s="4">
        <f t="shared" si="4"/>
        <v>1.7081189631211302E-2</v>
      </c>
      <c r="I29" s="4">
        <f t="shared" si="2"/>
        <v>-2.657194943739305E-2</v>
      </c>
      <c r="K29">
        <f t="shared" si="0"/>
        <v>878.75670499096134</v>
      </c>
      <c r="M29" s="5"/>
      <c r="N29" s="17"/>
      <c r="O29" s="11"/>
      <c r="Q29" s="4"/>
      <c r="R29" s="15"/>
      <c r="S29" s="15"/>
    </row>
    <row r="30" spans="1:19" x14ac:dyDescent="0.35">
      <c r="A30">
        <v>2019</v>
      </c>
      <c r="B30">
        <v>766.64458999999999</v>
      </c>
      <c r="C30">
        <v>1.040454</v>
      </c>
      <c r="D30">
        <v>1.589693</v>
      </c>
      <c r="F30">
        <f t="shared" si="3"/>
        <v>1.0445545690997717</v>
      </c>
      <c r="G30">
        <f t="shared" si="1"/>
        <v>1.5535504923076466</v>
      </c>
      <c r="H30" s="4">
        <f t="shared" si="4"/>
        <v>3.9411344468585074E-3</v>
      </c>
      <c r="I30" s="4">
        <f t="shared" si="2"/>
        <v>-2.2735526728968058E-2</v>
      </c>
      <c r="K30">
        <f t="shared" si="0"/>
        <v>882.22001404216417</v>
      </c>
      <c r="M30" s="5"/>
      <c r="N30" s="17"/>
      <c r="O30" s="11"/>
      <c r="Q30" s="4"/>
      <c r="R30" s="15"/>
      <c r="S30" s="15"/>
    </row>
    <row r="31" spans="1:19" x14ac:dyDescent="0.35">
      <c r="A31">
        <v>2020</v>
      </c>
      <c r="B31">
        <v>783.00707999999997</v>
      </c>
      <c r="C31">
        <v>1.0312250000000001</v>
      </c>
      <c r="D31">
        <v>1.6393310000000001</v>
      </c>
      <c r="F31">
        <f t="shared" si="3"/>
        <v>1.0213429928462678</v>
      </c>
      <c r="G31">
        <f t="shared" si="1"/>
        <v>1.5867079093512848</v>
      </c>
      <c r="H31" s="4">
        <f t="shared" si="4"/>
        <v>-9.582784701430036E-3</v>
      </c>
      <c r="I31" s="4">
        <f t="shared" si="2"/>
        <v>-3.2100344987507246E-2</v>
      </c>
      <c r="K31">
        <f t="shared" si="0"/>
        <v>873.76597696057706</v>
      </c>
      <c r="M31" s="5"/>
      <c r="N31" s="17"/>
      <c r="O31" s="11"/>
      <c r="Q31" s="4"/>
      <c r="R31" s="15"/>
      <c r="S31" s="15"/>
    </row>
    <row r="32" spans="1:19" x14ac:dyDescent="0.35">
      <c r="A32">
        <v>2021</v>
      </c>
      <c r="B32">
        <v>832.41723999999999</v>
      </c>
      <c r="C32">
        <v>1.0513189999999999</v>
      </c>
      <c r="D32">
        <v>1.72346</v>
      </c>
      <c r="F32">
        <f t="shared" si="3"/>
        <v>1.0631030820308802</v>
      </c>
      <c r="G32">
        <f t="shared" si="1"/>
        <v>1.6868340687141254</v>
      </c>
      <c r="H32" s="4">
        <f t="shared" si="4"/>
        <v>1.1208854810842661E-2</v>
      </c>
      <c r="I32" s="4">
        <f t="shared" si="2"/>
        <v>-2.1251396194790995E-2</v>
      </c>
      <c r="K32">
        <f t="shared" si="0"/>
        <v>883.55980454566975</v>
      </c>
      <c r="M32" s="5"/>
      <c r="N32" s="17"/>
      <c r="O32" s="11"/>
      <c r="Q32" s="4"/>
      <c r="R32" s="15"/>
      <c r="S32" s="15"/>
    </row>
    <row r="33" spans="1:19" x14ac:dyDescent="0.35">
      <c r="A33">
        <v>2022</v>
      </c>
      <c r="B33">
        <v>902.59857</v>
      </c>
      <c r="C33">
        <v>1.061439</v>
      </c>
      <c r="D33">
        <v>1.8293470000000001</v>
      </c>
      <c r="F33">
        <f t="shared" si="3"/>
        <v>1.0843102793017598</v>
      </c>
      <c r="G33">
        <f>B33/B$12</f>
        <v>1.8290515201831372</v>
      </c>
      <c r="H33" s="20">
        <f>F33/C33-1</f>
        <v>2.1547426938109293E-2</v>
      </c>
      <c r="I33" s="4">
        <f t="shared" si="2"/>
        <v>-1.6152201679775491E-4</v>
      </c>
      <c r="K33">
        <f>B33*D$33/D33</f>
        <v>902.59857</v>
      </c>
      <c r="M33" s="5"/>
      <c r="N33" s="17"/>
      <c r="O33" s="11"/>
      <c r="Q33" s="4"/>
      <c r="R33" s="15"/>
      <c r="S33" s="15"/>
    </row>
    <row r="34" spans="1:19" x14ac:dyDescent="0.35">
      <c r="A34">
        <v>2023</v>
      </c>
      <c r="B34">
        <v>945.09411999999998</v>
      </c>
      <c r="C34">
        <v>1.089866</v>
      </c>
      <c r="D34">
        <v>1.993744</v>
      </c>
      <c r="F34">
        <f>B34/B33</f>
        <v>1.0470813398253003</v>
      </c>
      <c r="G34">
        <f>B34/B$12</f>
        <v>1.9151657163628613</v>
      </c>
      <c r="H34" s="20">
        <f>F34/C34-1</f>
        <v>-3.9256807877940725E-2</v>
      </c>
      <c r="I34" s="4">
        <f>G34/D34-1</f>
        <v>-3.9412423880467506E-2</v>
      </c>
      <c r="K34">
        <f>B34*D$33/D34</f>
        <v>867.16503881122151</v>
      </c>
      <c r="N34" s="17"/>
      <c r="O34" s="11"/>
    </row>
    <row r="35" spans="1:19" x14ac:dyDescent="0.35">
      <c r="A35">
        <v>2024</v>
      </c>
      <c r="B35">
        <v>974.52484000000004</v>
      </c>
      <c r="C35">
        <v>1.0437719999999999</v>
      </c>
      <c r="D35">
        <v>2.0810140000000001</v>
      </c>
      <c r="F35">
        <f>B35/B34</f>
        <v>1.0311405175179802</v>
      </c>
      <c r="G35">
        <f>B35/B$12</f>
        <v>1.9748049679030941</v>
      </c>
      <c r="H35" s="20">
        <f>F35/C35-1</f>
        <v>-1.2101764065351128E-2</v>
      </c>
      <c r="I35" s="4">
        <f>G35/D35-1</f>
        <v>-5.1037154049374922E-2</v>
      </c>
      <c r="K35">
        <f>B35*D$33/D35</f>
        <v>856.67087894626366</v>
      </c>
    </row>
    <row r="37" spans="1:19" x14ac:dyDescent="0.35">
      <c r="B37" s="4"/>
      <c r="D37" s="11">
        <f>D35/D25</f>
        <v>1.4893012211329064</v>
      </c>
      <c r="H37" s="5"/>
      <c r="K37" s="11">
        <f>K35/K25</f>
        <v>1.0413250615778311</v>
      </c>
    </row>
    <row r="38" spans="1:19" x14ac:dyDescent="0.35">
      <c r="D38" s="17">
        <f>D37^(1/10)</f>
        <v>1.0406345830536188</v>
      </c>
      <c r="K38" s="17">
        <f>K37^(1/10)</f>
        <v>1.0040576098831595</v>
      </c>
    </row>
    <row r="39" spans="1:19" x14ac:dyDescent="0.35">
      <c r="D39" s="15">
        <f>D38-1</f>
        <v>4.0634583053618778E-2</v>
      </c>
      <c r="K39" s="18">
        <f>K38-1</f>
        <v>4.0576098831595075E-3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F3BE1-1FF1-4BE3-9483-8B9E6385C890}">
  <dimension ref="A1:S32"/>
  <sheetViews>
    <sheetView zoomScaleNormal="100" workbookViewId="0">
      <selection activeCell="C2" sqref="C2:C9"/>
    </sheetView>
  </sheetViews>
  <sheetFormatPr defaultRowHeight="14.5" x14ac:dyDescent="0.35"/>
  <cols>
    <col min="3" max="3" width="20.6328125" bestFit="1" customWidth="1"/>
    <col min="12" max="13" width="11" bestFit="1" customWidth="1"/>
  </cols>
  <sheetData>
    <row r="1" spans="1:19" s="1" customFormat="1" ht="29" x14ac:dyDescent="0.35">
      <c r="A1" s="1" t="s">
        <v>8</v>
      </c>
      <c r="B1" s="1" t="s">
        <v>0</v>
      </c>
      <c r="C1" s="1" t="s">
        <v>1</v>
      </c>
      <c r="D1" s="1" t="s">
        <v>2</v>
      </c>
      <c r="E1" s="1" t="s">
        <v>90</v>
      </c>
      <c r="F1" s="1" t="s">
        <v>3</v>
      </c>
      <c r="G1" s="1" t="s">
        <v>4</v>
      </c>
      <c r="H1" s="1" t="s">
        <v>46</v>
      </c>
      <c r="I1" s="1" t="s">
        <v>5</v>
      </c>
      <c r="J1" s="1" t="s">
        <v>6</v>
      </c>
      <c r="K1" s="1" t="s">
        <v>7</v>
      </c>
      <c r="L1" s="1" t="s">
        <v>18</v>
      </c>
    </row>
    <row r="2" spans="1:19" x14ac:dyDescent="0.35">
      <c r="A2" t="s">
        <v>9</v>
      </c>
      <c r="B2">
        <v>2024</v>
      </c>
      <c r="C2" t="s">
        <v>10</v>
      </c>
      <c r="D2" s="2">
        <v>17700.64</v>
      </c>
      <c r="E2" s="2">
        <v>4401.3620000000001</v>
      </c>
      <c r="F2" s="2">
        <v>6511.8969999999999</v>
      </c>
      <c r="G2" s="2">
        <v>14276.23</v>
      </c>
      <c r="H2" s="2">
        <v>0</v>
      </c>
      <c r="I2" s="2">
        <v>2848.9630000000002</v>
      </c>
      <c r="J2" s="2">
        <v>994.53150000000005</v>
      </c>
      <c r="K2" s="2">
        <v>407.76130000000001</v>
      </c>
      <c r="L2" s="2">
        <f>SUM(D2:K2)</f>
        <v>47141.3848</v>
      </c>
      <c r="M2" s="3"/>
      <c r="N2" s="2"/>
      <c r="O2" s="2"/>
      <c r="P2" s="2"/>
      <c r="R2" s="2"/>
      <c r="S2" s="4"/>
    </row>
    <row r="3" spans="1:19" x14ac:dyDescent="0.35">
      <c r="A3" t="s">
        <v>9</v>
      </c>
      <c r="B3">
        <v>2024</v>
      </c>
      <c r="C3" t="s">
        <v>11</v>
      </c>
      <c r="D3" s="2">
        <v>24317.11</v>
      </c>
      <c r="E3" s="2">
        <v>8750.393</v>
      </c>
      <c r="F3" s="2">
        <v>10148.459999999999</v>
      </c>
      <c r="G3" s="2">
        <v>16648.5</v>
      </c>
      <c r="H3" s="2">
        <v>16722.310000000001</v>
      </c>
      <c r="I3" s="2">
        <v>2848.9630000000002</v>
      </c>
      <c r="J3" s="2">
        <v>1619.3720000000001</v>
      </c>
      <c r="K3" s="2">
        <v>553.59270000000004</v>
      </c>
      <c r="L3" s="2">
        <f t="shared" ref="L3:L9" si="0">SUM(D3:K3)</f>
        <v>81608.700700000001</v>
      </c>
      <c r="M3" s="3"/>
      <c r="N3" s="2"/>
      <c r="O3" s="2"/>
      <c r="P3" s="2"/>
      <c r="R3" s="2"/>
      <c r="S3" s="4"/>
    </row>
    <row r="4" spans="1:19" x14ac:dyDescent="0.35">
      <c r="A4" t="s">
        <v>9</v>
      </c>
      <c r="B4">
        <v>2024</v>
      </c>
      <c r="C4" t="s">
        <v>12</v>
      </c>
      <c r="D4" s="2">
        <v>23769.88</v>
      </c>
      <c r="E4" s="2">
        <v>11895.2</v>
      </c>
      <c r="F4" s="2">
        <v>13845.97</v>
      </c>
      <c r="G4" s="2">
        <v>16205.24</v>
      </c>
      <c r="H4" s="2">
        <v>29877.84</v>
      </c>
      <c r="I4" s="2">
        <v>2848.9630000000002</v>
      </c>
      <c r="J4" s="2">
        <v>1942.807</v>
      </c>
      <c r="K4" s="2">
        <v>699.42399999999998</v>
      </c>
      <c r="L4" s="2">
        <f t="shared" si="0"/>
        <v>101085.32400000001</v>
      </c>
      <c r="M4" s="3"/>
      <c r="N4" s="2"/>
      <c r="O4" s="2"/>
      <c r="P4" s="2"/>
      <c r="R4" s="2"/>
      <c r="S4" s="4"/>
    </row>
    <row r="5" spans="1:19" x14ac:dyDescent="0.35">
      <c r="A5" t="s">
        <v>9</v>
      </c>
      <c r="B5">
        <v>2024</v>
      </c>
      <c r="C5" t="s">
        <v>13</v>
      </c>
      <c r="D5" s="2">
        <v>29377</v>
      </c>
      <c r="E5" s="2">
        <v>12548.47</v>
      </c>
      <c r="F5" s="2">
        <v>18118.400000000001</v>
      </c>
      <c r="G5" s="2">
        <v>16220.01</v>
      </c>
      <c r="H5" s="2">
        <v>33375.18</v>
      </c>
      <c r="I5" s="2">
        <v>2848.9630000000002</v>
      </c>
      <c r="J5" s="2">
        <v>2201.3220000000001</v>
      </c>
      <c r="K5" s="2">
        <v>845.25530000000003</v>
      </c>
      <c r="L5" s="2">
        <f t="shared" si="0"/>
        <v>115534.60030000001</v>
      </c>
      <c r="M5" s="3"/>
      <c r="N5" s="2"/>
      <c r="O5" s="2"/>
      <c r="P5" s="2"/>
      <c r="R5" s="2"/>
      <c r="S5" s="4"/>
    </row>
    <row r="6" spans="1:19" x14ac:dyDescent="0.35">
      <c r="A6" t="s">
        <v>9</v>
      </c>
      <c r="B6">
        <v>2024</v>
      </c>
      <c r="C6" t="s">
        <v>14</v>
      </c>
      <c r="D6" s="2">
        <v>21033.07</v>
      </c>
      <c r="E6" s="2">
        <v>9191.2080000000005</v>
      </c>
      <c r="F6" s="2">
        <v>11673.87</v>
      </c>
      <c r="G6" s="2">
        <v>27674.81</v>
      </c>
      <c r="H6" s="2">
        <v>0</v>
      </c>
      <c r="I6" s="2">
        <v>3616.3760000000002</v>
      </c>
      <c r="J6" s="2">
        <v>1701.665</v>
      </c>
      <c r="K6" s="2">
        <v>553.59270000000004</v>
      </c>
      <c r="L6" s="2">
        <f t="shared" si="0"/>
        <v>75444.59169999999</v>
      </c>
      <c r="M6" s="3"/>
      <c r="N6" s="2"/>
      <c r="O6" s="2"/>
      <c r="P6" s="2"/>
      <c r="R6" s="2"/>
      <c r="S6" s="4"/>
    </row>
    <row r="7" spans="1:19" x14ac:dyDescent="0.35">
      <c r="A7" t="s">
        <v>9</v>
      </c>
      <c r="B7">
        <v>2024</v>
      </c>
      <c r="C7" t="s">
        <v>15</v>
      </c>
      <c r="D7" s="2">
        <v>24111.35</v>
      </c>
      <c r="E7" s="2">
        <v>12353.16</v>
      </c>
      <c r="F7" s="2">
        <v>14330.23</v>
      </c>
      <c r="G7" s="2">
        <v>27629.46</v>
      </c>
      <c r="H7" s="2">
        <v>16911.84</v>
      </c>
      <c r="I7" s="2">
        <v>3616.3760000000002</v>
      </c>
      <c r="J7" s="2">
        <v>2024.655</v>
      </c>
      <c r="K7" s="2">
        <v>699.42399999999998</v>
      </c>
      <c r="L7" s="2">
        <f t="shared" si="0"/>
        <v>101676.49499999998</v>
      </c>
      <c r="M7" s="3"/>
      <c r="N7" s="2"/>
      <c r="O7" s="2"/>
      <c r="P7" s="2"/>
      <c r="R7" s="2"/>
      <c r="S7" s="4"/>
    </row>
    <row r="8" spans="1:19" x14ac:dyDescent="0.35">
      <c r="A8" t="s">
        <v>9</v>
      </c>
      <c r="B8">
        <v>2024</v>
      </c>
      <c r="C8" t="s">
        <v>16</v>
      </c>
      <c r="D8" s="2">
        <v>24458.33</v>
      </c>
      <c r="E8" s="2">
        <v>13043.33</v>
      </c>
      <c r="F8" s="2">
        <v>18256.57</v>
      </c>
      <c r="G8" s="2">
        <v>28305.06</v>
      </c>
      <c r="H8" s="2">
        <v>30296.94</v>
      </c>
      <c r="I8" s="2">
        <v>3616.3760000000002</v>
      </c>
      <c r="J8" s="2">
        <v>2300.6550000000002</v>
      </c>
      <c r="K8" s="2">
        <v>845.25530000000003</v>
      </c>
      <c r="L8" s="2">
        <f t="shared" si="0"/>
        <v>121122.51630000002</v>
      </c>
      <c r="M8" s="3"/>
      <c r="N8" s="2"/>
      <c r="O8" s="2"/>
      <c r="P8" s="2"/>
      <c r="R8" s="2"/>
      <c r="S8" s="4"/>
    </row>
    <row r="9" spans="1:19" x14ac:dyDescent="0.35">
      <c r="A9" t="s">
        <v>9</v>
      </c>
      <c r="B9">
        <v>2024</v>
      </c>
      <c r="C9" t="s">
        <v>17</v>
      </c>
      <c r="D9" s="2">
        <v>29965.119999999999</v>
      </c>
      <c r="E9" s="2">
        <v>13388.6</v>
      </c>
      <c r="F9" s="2">
        <v>20349.419999999998</v>
      </c>
      <c r="G9" s="2">
        <v>27331.79</v>
      </c>
      <c r="H9" s="2">
        <v>33746.06</v>
      </c>
      <c r="I9" s="2">
        <v>3616.3760000000002</v>
      </c>
      <c r="J9" s="2">
        <v>2430.8870000000002</v>
      </c>
      <c r="K9" s="2">
        <v>991.08669999999995</v>
      </c>
      <c r="L9" s="2">
        <f t="shared" si="0"/>
        <v>131819.33970000001</v>
      </c>
      <c r="M9" s="3"/>
      <c r="N9" s="2"/>
      <c r="O9" s="2"/>
      <c r="P9" s="2"/>
      <c r="R9" s="2"/>
      <c r="S9" s="4"/>
    </row>
    <row r="11" spans="1:19" s="1" customFormat="1" x14ac:dyDescent="0.35"/>
    <row r="12" spans="1:19" x14ac:dyDescent="0.35">
      <c r="L12" s="2"/>
      <c r="M12" s="13"/>
      <c r="N12" s="4"/>
    </row>
    <row r="13" spans="1:19" x14ac:dyDescent="0.35">
      <c r="L13" s="2"/>
      <c r="M13" s="13"/>
      <c r="N13" s="4"/>
    </row>
    <row r="14" spans="1:19" x14ac:dyDescent="0.35">
      <c r="D14" s="2"/>
      <c r="E14" s="2"/>
      <c r="F14" s="2"/>
      <c r="G14" s="2"/>
      <c r="H14" s="2"/>
      <c r="I14" s="2"/>
      <c r="J14" s="2"/>
      <c r="K14" s="2"/>
      <c r="L14" s="2"/>
      <c r="M14" s="13"/>
      <c r="N14" s="4"/>
    </row>
    <row r="15" spans="1:19" x14ac:dyDescent="0.35">
      <c r="D15" s="2"/>
      <c r="E15" s="2"/>
      <c r="F15" s="2"/>
      <c r="G15" s="2"/>
      <c r="H15" s="2"/>
      <c r="I15" s="2"/>
      <c r="J15" s="2"/>
      <c r="K15" s="2"/>
      <c r="L15" s="2"/>
      <c r="M15" s="13"/>
      <c r="N15" s="4"/>
    </row>
    <row r="16" spans="1:19" x14ac:dyDescent="0.35">
      <c r="D16" s="2"/>
      <c r="E16" s="2"/>
      <c r="F16" s="2"/>
      <c r="G16" s="2"/>
      <c r="H16" s="2"/>
      <c r="I16" s="2"/>
      <c r="J16" s="2"/>
      <c r="K16" s="2"/>
      <c r="L16" s="2"/>
      <c r="M16" s="13"/>
      <c r="N16" s="4"/>
    </row>
    <row r="17" spans="4:14" x14ac:dyDescent="0.35">
      <c r="D17" s="2"/>
      <c r="E17" s="2"/>
      <c r="F17" s="2"/>
      <c r="G17" s="2"/>
      <c r="H17" s="2"/>
      <c r="I17" s="2"/>
      <c r="J17" s="2"/>
      <c r="K17" s="2"/>
      <c r="L17" s="2"/>
      <c r="M17" s="13"/>
      <c r="N17" s="4"/>
    </row>
    <row r="18" spans="4:14" x14ac:dyDescent="0.35">
      <c r="D18" s="2"/>
      <c r="E18" s="2"/>
      <c r="F18" s="2"/>
      <c r="G18" s="2"/>
      <c r="H18" s="2"/>
      <c r="I18" s="2"/>
      <c r="J18" s="2"/>
      <c r="K18" s="2"/>
      <c r="L18" s="2"/>
      <c r="M18" s="13"/>
      <c r="N18" s="4"/>
    </row>
    <row r="19" spans="4:14" x14ac:dyDescent="0.35">
      <c r="D19" s="2"/>
      <c r="E19" s="2"/>
      <c r="F19" s="2"/>
      <c r="G19" s="2"/>
      <c r="H19" s="2"/>
      <c r="I19" s="2"/>
      <c r="J19" s="2"/>
      <c r="K19" s="2"/>
      <c r="L19" s="2"/>
      <c r="M19" s="13"/>
      <c r="N19" s="4"/>
    </row>
    <row r="20" spans="4:14" x14ac:dyDescent="0.35">
      <c r="D20" s="2"/>
      <c r="E20" s="2"/>
      <c r="F20" s="2"/>
      <c r="G20" s="2"/>
      <c r="H20" s="2"/>
      <c r="I20" s="2"/>
      <c r="J20" s="2"/>
      <c r="K20" s="2"/>
      <c r="L20" s="2"/>
    </row>
    <row r="21" spans="4:14" x14ac:dyDescent="0.35">
      <c r="D21" s="2"/>
      <c r="E21" s="2"/>
      <c r="F21" s="2"/>
      <c r="G21" s="2"/>
      <c r="H21" s="2"/>
      <c r="I21" s="2"/>
      <c r="J21" s="2"/>
      <c r="K21" s="2"/>
      <c r="L21" s="2"/>
    </row>
    <row r="22" spans="4:14" x14ac:dyDescent="0.35">
      <c r="L22" s="2"/>
    </row>
    <row r="23" spans="4:14" x14ac:dyDescent="0.35">
      <c r="D23" s="2"/>
      <c r="E23" s="2"/>
      <c r="F23" s="2"/>
      <c r="G23" s="2"/>
      <c r="H23" s="2"/>
      <c r="I23" s="2"/>
      <c r="J23" s="2"/>
      <c r="K23" s="2"/>
      <c r="L23" s="2"/>
    </row>
    <row r="24" spans="4:14" x14ac:dyDescent="0.35">
      <c r="D24" s="2"/>
      <c r="E24" s="2"/>
      <c r="F24" s="2"/>
      <c r="G24" s="2"/>
      <c r="H24" s="2"/>
      <c r="I24" s="2"/>
      <c r="J24" s="2"/>
      <c r="K24" s="2"/>
      <c r="L24" s="2"/>
    </row>
    <row r="25" spans="4:14" x14ac:dyDescent="0.35">
      <c r="D25" s="2"/>
      <c r="E25" s="2"/>
      <c r="F25" s="2"/>
      <c r="G25" s="2"/>
      <c r="H25" s="2"/>
      <c r="I25" s="2"/>
      <c r="J25" s="2"/>
      <c r="K25" s="2"/>
      <c r="L25" s="2"/>
    </row>
    <row r="26" spans="4:14" x14ac:dyDescent="0.35">
      <c r="D26" s="2"/>
      <c r="E26" s="2"/>
      <c r="F26" s="2"/>
      <c r="G26" s="2"/>
      <c r="H26" s="2"/>
      <c r="I26" s="2"/>
      <c r="J26" s="2"/>
      <c r="K26" s="2"/>
      <c r="L26" s="2"/>
    </row>
    <row r="27" spans="4:14" x14ac:dyDescent="0.35">
      <c r="D27" s="2"/>
      <c r="E27" s="2"/>
      <c r="F27" s="2"/>
      <c r="G27" s="2"/>
      <c r="H27" s="2"/>
      <c r="I27" s="2"/>
      <c r="J27" s="2"/>
      <c r="K27" s="2"/>
      <c r="L27" s="2"/>
    </row>
    <row r="28" spans="4:14" x14ac:dyDescent="0.35">
      <c r="D28" s="2"/>
      <c r="E28" s="2"/>
      <c r="F28" s="2"/>
      <c r="G28" s="2"/>
      <c r="H28" s="2"/>
      <c r="I28" s="2"/>
      <c r="J28" s="2"/>
      <c r="K28" s="2"/>
      <c r="L28" s="2"/>
    </row>
    <row r="29" spans="4:14" x14ac:dyDescent="0.35">
      <c r="D29" s="2"/>
      <c r="E29" s="2"/>
      <c r="F29" s="2"/>
      <c r="G29" s="2"/>
      <c r="H29" s="2"/>
      <c r="I29" s="2"/>
      <c r="J29" s="2"/>
      <c r="K29" s="2"/>
      <c r="L29" s="2"/>
    </row>
    <row r="30" spans="4:14" x14ac:dyDescent="0.35">
      <c r="D30" s="2"/>
      <c r="E30" s="2"/>
      <c r="F30" s="2"/>
      <c r="G30" s="2"/>
      <c r="H30" s="2"/>
      <c r="I30" s="2"/>
      <c r="J30" s="2"/>
      <c r="K30" s="2"/>
      <c r="L30" s="2"/>
    </row>
    <row r="31" spans="4:14" x14ac:dyDescent="0.35">
      <c r="D31" s="2"/>
      <c r="E31" s="2"/>
      <c r="F31" s="2"/>
      <c r="G31" s="2"/>
      <c r="H31" s="2"/>
      <c r="I31" s="2"/>
      <c r="J31" s="2"/>
      <c r="K31" s="2"/>
      <c r="L31" s="2"/>
    </row>
    <row r="32" spans="4:14" x14ac:dyDescent="0.35">
      <c r="D32" s="2"/>
      <c r="E32" s="2"/>
      <c r="F32" s="2"/>
      <c r="G32" s="2"/>
      <c r="H32" s="2"/>
      <c r="I32" s="2"/>
      <c r="J32" s="2"/>
      <c r="K32" s="2"/>
      <c r="L32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B1691-C1E4-4716-B98E-1B73E391B244}">
  <dimension ref="A1:AE156"/>
  <sheetViews>
    <sheetView topLeftCell="I1" workbookViewId="0">
      <selection activeCell="U52" sqref="U52"/>
    </sheetView>
  </sheetViews>
  <sheetFormatPr defaultRowHeight="14.5" x14ac:dyDescent="0.35"/>
  <sheetData>
    <row r="1" spans="1:31" ht="43.5" x14ac:dyDescent="0.35">
      <c r="A1" t="s">
        <v>0</v>
      </c>
      <c r="B1" t="s">
        <v>94</v>
      </c>
      <c r="C1" t="s">
        <v>95</v>
      </c>
      <c r="D1" t="s">
        <v>96</v>
      </c>
      <c r="E1" t="s">
        <v>97</v>
      </c>
      <c r="F1" t="s">
        <v>98</v>
      </c>
      <c r="G1" t="s">
        <v>99</v>
      </c>
      <c r="H1" t="s">
        <v>100</v>
      </c>
      <c r="I1" t="s">
        <v>101</v>
      </c>
      <c r="K1" s="1" t="s">
        <v>24</v>
      </c>
      <c r="L1" s="1" t="s">
        <v>19</v>
      </c>
      <c r="M1" s="1" t="s">
        <v>20</v>
      </c>
      <c r="N1" s="1" t="s">
        <v>13</v>
      </c>
      <c r="O1" s="1" t="s">
        <v>21</v>
      </c>
      <c r="P1" s="1" t="s">
        <v>15</v>
      </c>
      <c r="Q1" s="1" t="s">
        <v>22</v>
      </c>
      <c r="R1" s="1" t="s">
        <v>23</v>
      </c>
      <c r="T1" s="1" t="s">
        <v>0</v>
      </c>
      <c r="U1" s="1" t="s">
        <v>25</v>
      </c>
      <c r="W1" s="1" t="s">
        <v>24</v>
      </c>
      <c r="X1" s="1" t="s">
        <v>19</v>
      </c>
      <c r="Y1" s="1" t="s">
        <v>20</v>
      </c>
      <c r="Z1" s="1" t="s">
        <v>13</v>
      </c>
      <c r="AA1" s="1" t="s">
        <v>21</v>
      </c>
      <c r="AB1" s="1" t="s">
        <v>15</v>
      </c>
      <c r="AC1" s="1" t="s">
        <v>22</v>
      </c>
      <c r="AD1" s="1" t="s">
        <v>23</v>
      </c>
    </row>
    <row r="2" spans="1:31" x14ac:dyDescent="0.35">
      <c r="A2">
        <v>2001</v>
      </c>
      <c r="B2" s="2">
        <v>22315.29</v>
      </c>
      <c r="C2" s="2">
        <v>37736.400000000001</v>
      </c>
      <c r="D2" s="2">
        <v>47558.45</v>
      </c>
      <c r="E2" s="2">
        <v>53978.07</v>
      </c>
      <c r="F2" s="2">
        <v>37593.040000000001</v>
      </c>
      <c r="G2" s="2">
        <v>48195.519999999997</v>
      </c>
      <c r="H2" s="2">
        <v>58267.68</v>
      </c>
      <c r="I2" s="2">
        <v>64692.86</v>
      </c>
      <c r="K2" s="13">
        <f>B2/B$2</f>
        <v>1</v>
      </c>
      <c r="L2" s="13">
        <f t="shared" ref="L2:R2" si="0">C2/C$2</f>
        <v>1</v>
      </c>
      <c r="M2" s="13">
        <f t="shared" si="0"/>
        <v>1</v>
      </c>
      <c r="N2" s="13">
        <f t="shared" si="0"/>
        <v>1</v>
      </c>
      <c r="O2" s="13">
        <f t="shared" si="0"/>
        <v>1</v>
      </c>
      <c r="P2" s="13">
        <f t="shared" si="0"/>
        <v>1</v>
      </c>
      <c r="Q2" s="13">
        <f t="shared" si="0"/>
        <v>1</v>
      </c>
      <c r="R2" s="13">
        <f t="shared" si="0"/>
        <v>1</v>
      </c>
      <c r="T2">
        <v>2001</v>
      </c>
      <c r="U2">
        <v>493.47903000000002</v>
      </c>
      <c r="W2" s="4">
        <f>($U2/K2)/$U$2 - 1</f>
        <v>0</v>
      </c>
      <c r="X2" s="4">
        <f t="shared" ref="X2:AD17" si="1">($U2/L2)/$U$2 - 1</f>
        <v>0</v>
      </c>
      <c r="Y2" s="4">
        <f t="shared" si="1"/>
        <v>0</v>
      </c>
      <c r="Z2" s="4">
        <f t="shared" si="1"/>
        <v>0</v>
      </c>
      <c r="AA2" s="4">
        <f t="shared" si="1"/>
        <v>0</v>
      </c>
      <c r="AB2" s="4">
        <f t="shared" si="1"/>
        <v>0</v>
      </c>
      <c r="AC2" s="4">
        <f t="shared" si="1"/>
        <v>0</v>
      </c>
      <c r="AD2" s="4">
        <f t="shared" si="1"/>
        <v>0</v>
      </c>
      <c r="AE2">
        <v>0</v>
      </c>
    </row>
    <row r="3" spans="1:31" x14ac:dyDescent="0.35">
      <c r="A3">
        <v>2002</v>
      </c>
      <c r="B3" s="2">
        <v>22894.959999999999</v>
      </c>
      <c r="C3" s="2">
        <v>39037.440000000002</v>
      </c>
      <c r="D3" s="2">
        <v>49477.55</v>
      </c>
      <c r="E3" s="2">
        <v>56829.46</v>
      </c>
      <c r="F3" s="2">
        <v>38455.83</v>
      </c>
      <c r="G3" s="2">
        <v>49774.8</v>
      </c>
      <c r="H3" s="2">
        <v>60675.23</v>
      </c>
      <c r="I3" s="2">
        <v>67265.100000000006</v>
      </c>
      <c r="K3" s="13">
        <f t="shared" ref="K3:K23" si="2">B3/B$2</f>
        <v>1.0259763597067302</v>
      </c>
      <c r="L3" s="13">
        <f t="shared" ref="L3:L23" si="3">C3/C$2</f>
        <v>1.0344770566349732</v>
      </c>
      <c r="M3" s="13">
        <f t="shared" ref="M3:M23" si="4">D3/D$2</f>
        <v>1.0403524505108979</v>
      </c>
      <c r="N3" s="13">
        <f t="shared" ref="N3:N23" si="5">E3/E$2</f>
        <v>1.0528249713263182</v>
      </c>
      <c r="O3" s="13">
        <f t="shared" ref="O3:O23" si="6">F3/F$2</f>
        <v>1.0229507908910798</v>
      </c>
      <c r="P3" s="13">
        <f t="shared" ref="P3:P23" si="7">G3/G$2</f>
        <v>1.0327681909023911</v>
      </c>
      <c r="Q3" s="13">
        <f t="shared" ref="Q3:Q23" si="8">H3/H$2</f>
        <v>1.0413187894215112</v>
      </c>
      <c r="R3" s="13">
        <f t="shared" ref="R3:R22" si="9">I3/I$2</f>
        <v>1.0397608020421421</v>
      </c>
      <c r="T3">
        <v>2002</v>
      </c>
      <c r="U3">
        <v>497.75009</v>
      </c>
      <c r="W3" s="4">
        <f t="shared" ref="W3:W23" si="10">($U3/K3)/$U$2 - 1</f>
        <v>-1.6882807852934167E-2</v>
      </c>
      <c r="X3" s="4">
        <f t="shared" si="1"/>
        <v>-2.4961460967361293E-2</v>
      </c>
      <c r="Y3" s="4">
        <f t="shared" si="1"/>
        <v>-3.0467994314026248E-2</v>
      </c>
      <c r="Z3" s="4">
        <f t="shared" si="1"/>
        <v>-4.1953766832226291E-2</v>
      </c>
      <c r="AA3" s="4">
        <f t="shared" si="1"/>
        <v>-1.3975054376250462E-2</v>
      </c>
      <c r="AB3" s="4">
        <f t="shared" si="1"/>
        <v>-2.3348117371017718E-2</v>
      </c>
      <c r="AC3" s="4">
        <f t="shared" si="1"/>
        <v>-3.136771542892125E-2</v>
      </c>
      <c r="AD3" s="4">
        <f t="shared" si="1"/>
        <v>-2.9916307690095789E-2</v>
      </c>
      <c r="AE3">
        <v>0</v>
      </c>
    </row>
    <row r="4" spans="1:31" x14ac:dyDescent="0.35">
      <c r="A4">
        <v>2003</v>
      </c>
      <c r="B4" s="2">
        <v>23445.31</v>
      </c>
      <c r="C4" s="2">
        <v>40476.129999999997</v>
      </c>
      <c r="D4" s="2">
        <v>50944.12</v>
      </c>
      <c r="E4" s="2">
        <v>59438.68</v>
      </c>
      <c r="F4" s="2">
        <v>39647.86</v>
      </c>
      <c r="G4" s="2">
        <v>51023.82</v>
      </c>
      <c r="H4" s="2">
        <v>63291.07</v>
      </c>
      <c r="I4" s="2">
        <v>69141.710000000006</v>
      </c>
      <c r="K4" s="13">
        <f t="shared" si="2"/>
        <v>1.0506388220811829</v>
      </c>
      <c r="L4" s="13">
        <f t="shared" si="3"/>
        <v>1.0726017850139387</v>
      </c>
      <c r="M4" s="13">
        <f t="shared" si="4"/>
        <v>1.0711896624048936</v>
      </c>
      <c r="N4" s="13">
        <f t="shared" si="5"/>
        <v>1.1011634910251515</v>
      </c>
      <c r="O4" s="13">
        <f t="shared" si="6"/>
        <v>1.0546595859233518</v>
      </c>
      <c r="P4" s="13">
        <f t="shared" si="7"/>
        <v>1.0586838776716176</v>
      </c>
      <c r="Q4" s="13">
        <f t="shared" si="8"/>
        <v>1.0862122878412184</v>
      </c>
      <c r="R4" s="13">
        <f t="shared" si="9"/>
        <v>1.0687687945779489</v>
      </c>
      <c r="T4">
        <v>2003</v>
      </c>
      <c r="U4">
        <v>506.51996000000003</v>
      </c>
      <c r="W4" s="4">
        <f t="shared" si="10"/>
        <v>-2.3045321165942045E-2</v>
      </c>
      <c r="X4" s="4">
        <f t="shared" si="1"/>
        <v>-4.3049781067093451E-2</v>
      </c>
      <c r="Y4" s="4">
        <f t="shared" si="1"/>
        <v>-4.1788257466453094E-2</v>
      </c>
      <c r="Z4" s="4">
        <f t="shared" si="1"/>
        <v>-6.787091893017505E-2</v>
      </c>
      <c r="AA4" s="4">
        <f t="shared" si="1"/>
        <v>-2.6769844320638225E-2</v>
      </c>
      <c r="AB4" s="4">
        <f t="shared" si="1"/>
        <v>-3.046930755727284E-2</v>
      </c>
      <c r="AC4" s="4">
        <f t="shared" si="1"/>
        <v>-5.5040598889857906E-2</v>
      </c>
      <c r="AD4" s="4">
        <f t="shared" si="1"/>
        <v>-3.9617812379855954E-2</v>
      </c>
      <c r="AE4">
        <v>0</v>
      </c>
    </row>
    <row r="5" spans="1:31" x14ac:dyDescent="0.35">
      <c r="A5">
        <v>2004</v>
      </c>
      <c r="B5" s="2">
        <v>25002.83</v>
      </c>
      <c r="C5" s="2">
        <v>42430.85</v>
      </c>
      <c r="D5" s="2">
        <v>53846.57</v>
      </c>
      <c r="E5" s="2">
        <v>61928.959999999999</v>
      </c>
      <c r="F5" s="2">
        <v>41789.96</v>
      </c>
      <c r="G5" s="2">
        <v>54209.99</v>
      </c>
      <c r="H5" s="2">
        <v>66499.56</v>
      </c>
      <c r="I5" s="2">
        <v>73640.759999999995</v>
      </c>
      <c r="K5" s="13">
        <f t="shared" si="2"/>
        <v>1.1204349125644346</v>
      </c>
      <c r="L5" s="13">
        <f t="shared" si="3"/>
        <v>1.1244011087438122</v>
      </c>
      <c r="M5" s="13">
        <f t="shared" si="4"/>
        <v>1.1322187750021291</v>
      </c>
      <c r="N5" s="13">
        <f t="shared" si="5"/>
        <v>1.1472985232706541</v>
      </c>
      <c r="O5" s="13">
        <f t="shared" si="6"/>
        <v>1.1116408782051146</v>
      </c>
      <c r="P5" s="13">
        <f t="shared" si="7"/>
        <v>1.1247931342996196</v>
      </c>
      <c r="Q5" s="13">
        <f t="shared" si="8"/>
        <v>1.1412769480439242</v>
      </c>
      <c r="R5" s="13">
        <f t="shared" si="9"/>
        <v>1.1383135635060808</v>
      </c>
      <c r="T5">
        <v>2004</v>
      </c>
      <c r="U5">
        <v>520.16943000000003</v>
      </c>
      <c r="W5" s="4">
        <f t="shared" si="10"/>
        <v>-5.9216937093680033E-2</v>
      </c>
      <c r="X5" s="4">
        <f t="shared" si="1"/>
        <v>-6.2535441638638001E-2</v>
      </c>
      <c r="Y5" s="4">
        <f t="shared" si="1"/>
        <v>-6.9008382388322964E-2</v>
      </c>
      <c r="Z5" s="4">
        <f t="shared" si="1"/>
        <v>-8.1245057454955916E-2</v>
      </c>
      <c r="AA5" s="4">
        <f t="shared" si="1"/>
        <v>-5.1774534837636055E-2</v>
      </c>
      <c r="AB5" s="4">
        <f t="shared" si="1"/>
        <v>-6.286217733192645E-2</v>
      </c>
      <c r="AC5" s="4">
        <f t="shared" si="1"/>
        <v>-7.6397546944078742E-2</v>
      </c>
      <c r="AD5" s="4">
        <f t="shared" si="1"/>
        <v>-7.3993122261594824E-2</v>
      </c>
      <c r="AE5">
        <v>0</v>
      </c>
    </row>
    <row r="6" spans="1:31" x14ac:dyDescent="0.35">
      <c r="A6">
        <v>2005</v>
      </c>
      <c r="B6" s="2">
        <v>25750.99</v>
      </c>
      <c r="C6" s="2">
        <v>43077.15</v>
      </c>
      <c r="D6" s="2">
        <v>55511.65</v>
      </c>
      <c r="E6" s="2">
        <v>63736.639999999999</v>
      </c>
      <c r="F6" s="2">
        <v>42415.57</v>
      </c>
      <c r="G6" s="2">
        <v>55626.77</v>
      </c>
      <c r="H6" s="2">
        <v>68090.98</v>
      </c>
      <c r="I6" s="2">
        <v>74528.53</v>
      </c>
      <c r="K6" s="13">
        <f t="shared" si="2"/>
        <v>1.1539617006993859</v>
      </c>
      <c r="L6" s="13">
        <f t="shared" si="3"/>
        <v>1.1415278086939931</v>
      </c>
      <c r="M6" s="13">
        <f t="shared" si="4"/>
        <v>1.167230008547377</v>
      </c>
      <c r="N6" s="13">
        <f t="shared" si="5"/>
        <v>1.1807876791445118</v>
      </c>
      <c r="O6" s="13">
        <f t="shared" si="6"/>
        <v>1.1282825225094857</v>
      </c>
      <c r="P6" s="13">
        <f t="shared" si="7"/>
        <v>1.1541896425227904</v>
      </c>
      <c r="Q6" s="13">
        <f t="shared" si="8"/>
        <v>1.1685891732775355</v>
      </c>
      <c r="R6" s="13">
        <f t="shared" si="9"/>
        <v>1.1520364071089144</v>
      </c>
      <c r="T6">
        <v>2005</v>
      </c>
      <c r="U6">
        <v>536.19653000000005</v>
      </c>
      <c r="W6" s="4">
        <f t="shared" si="10"/>
        <v>-5.8405524776073969E-2</v>
      </c>
      <c r="X6" s="4">
        <f t="shared" si="1"/>
        <v>-4.8149371637585481E-2</v>
      </c>
      <c r="Y6" s="4">
        <f t="shared" si="1"/>
        <v>-6.9108955354239776E-2</v>
      </c>
      <c r="Z6" s="4">
        <f t="shared" si="1"/>
        <v>-7.9797341054769544E-2</v>
      </c>
      <c r="AA6" s="4">
        <f t="shared" si="1"/>
        <v>-3.6975278512822674E-2</v>
      </c>
      <c r="AB6" s="4">
        <f t="shared" si="1"/>
        <v>-5.8591481012105651E-2</v>
      </c>
      <c r="AC6" s="4">
        <f t="shared" si="1"/>
        <v>-7.0191657731119128E-2</v>
      </c>
      <c r="AD6" s="4">
        <f t="shared" si="1"/>
        <v>-5.6831923632233994E-2</v>
      </c>
      <c r="AE6">
        <v>0</v>
      </c>
    </row>
    <row r="7" spans="1:31" x14ac:dyDescent="0.35">
      <c r="A7">
        <v>2006</v>
      </c>
      <c r="B7" s="2">
        <v>26051.64</v>
      </c>
      <c r="C7" s="2">
        <v>44307.199999999997</v>
      </c>
      <c r="D7" s="2">
        <v>57008.18</v>
      </c>
      <c r="E7" s="2">
        <v>65577.81</v>
      </c>
      <c r="F7" s="2">
        <v>42589.18</v>
      </c>
      <c r="G7" s="2">
        <v>56083.6</v>
      </c>
      <c r="H7" s="2">
        <v>69285.84</v>
      </c>
      <c r="I7" s="2">
        <v>76616.649999999994</v>
      </c>
      <c r="K7" s="13">
        <f t="shared" si="2"/>
        <v>1.1674345258340806</v>
      </c>
      <c r="L7" s="13">
        <f t="shared" si="3"/>
        <v>1.1741236577945962</v>
      </c>
      <c r="M7" s="13">
        <f t="shared" si="4"/>
        <v>1.1986971820990802</v>
      </c>
      <c r="N7" s="13">
        <f t="shared" si="5"/>
        <v>1.2148972721699756</v>
      </c>
      <c r="O7" s="13">
        <f t="shared" si="6"/>
        <v>1.1329006645911051</v>
      </c>
      <c r="P7" s="13">
        <f t="shared" si="7"/>
        <v>1.1636683243587786</v>
      </c>
      <c r="Q7" s="13">
        <f t="shared" si="8"/>
        <v>1.1890955672166799</v>
      </c>
      <c r="R7" s="13">
        <f t="shared" si="9"/>
        <v>1.1843138485452644</v>
      </c>
      <c r="T7">
        <v>2006</v>
      </c>
      <c r="U7">
        <v>564.98846000000003</v>
      </c>
      <c r="W7" s="4">
        <f t="shared" si="10"/>
        <v>-1.9295107431272052E-2</v>
      </c>
      <c r="X7" s="4">
        <f t="shared" si="1"/>
        <v>-2.4882308061431879E-2</v>
      </c>
      <c r="Y7" s="4">
        <f t="shared" si="1"/>
        <v>-4.4872409531950042E-2</v>
      </c>
      <c r="Z7" s="4">
        <f t="shared" si="1"/>
        <v>-5.760859171724908E-2</v>
      </c>
      <c r="AA7" s="4">
        <f t="shared" si="1"/>
        <v>1.059941707454537E-2</v>
      </c>
      <c r="AB7" s="4">
        <f t="shared" si="1"/>
        <v>-1.6121065364548826E-2</v>
      </c>
      <c r="AC7" s="4">
        <f t="shared" si="1"/>
        <v>-3.7160020771898394E-2</v>
      </c>
      <c r="AD7" s="4">
        <f t="shared" si="1"/>
        <v>-3.3272512480143179E-2</v>
      </c>
      <c r="AE7">
        <v>0</v>
      </c>
    </row>
    <row r="8" spans="1:31" x14ac:dyDescent="0.35">
      <c r="A8">
        <v>2007</v>
      </c>
      <c r="B8" s="2">
        <v>26440.43</v>
      </c>
      <c r="C8" s="2">
        <v>45476.25</v>
      </c>
      <c r="D8" s="2">
        <v>58497.9</v>
      </c>
      <c r="E8" s="2">
        <v>67731.78</v>
      </c>
      <c r="F8" s="2">
        <v>43406.58</v>
      </c>
      <c r="G8" s="2">
        <v>57178.559999999998</v>
      </c>
      <c r="H8" s="2">
        <v>71297.5</v>
      </c>
      <c r="I8" s="2">
        <v>77596.83</v>
      </c>
      <c r="K8" s="13">
        <f t="shared" si="2"/>
        <v>1.1848571091838824</v>
      </c>
      <c r="L8" s="13">
        <f t="shared" si="3"/>
        <v>1.2051030304957546</v>
      </c>
      <c r="M8" s="13">
        <f t="shared" si="4"/>
        <v>1.2300211634315248</v>
      </c>
      <c r="N8" s="13">
        <f t="shared" si="5"/>
        <v>1.2548018111799848</v>
      </c>
      <c r="O8" s="13">
        <f t="shared" si="6"/>
        <v>1.1546440511328693</v>
      </c>
      <c r="P8" s="13">
        <f t="shared" si="7"/>
        <v>1.1863874484599399</v>
      </c>
      <c r="Q8" s="13">
        <f t="shared" si="8"/>
        <v>1.2236200239995827</v>
      </c>
      <c r="R8" s="13">
        <f t="shared" si="9"/>
        <v>1.1994651341740032</v>
      </c>
      <c r="T8">
        <v>2007</v>
      </c>
      <c r="U8">
        <v>583.85186999999996</v>
      </c>
      <c r="W8" s="4">
        <f t="shared" si="10"/>
        <v>-1.4541881668720391E-3</v>
      </c>
      <c r="X8" s="4">
        <f t="shared" si="1"/>
        <v>-1.822991557032605E-2</v>
      </c>
      <c r="Y8" s="4">
        <f t="shared" si="1"/>
        <v>-3.8118904640994877E-2</v>
      </c>
      <c r="Z8" s="4">
        <f t="shared" si="1"/>
        <v>-5.7114762303631994E-2</v>
      </c>
      <c r="AA8" s="4">
        <f t="shared" si="1"/>
        <v>2.4674316587394163E-2</v>
      </c>
      <c r="AB8" s="4">
        <f t="shared" si="1"/>
        <v>-2.7422276490619568E-3</v>
      </c>
      <c r="AC8" s="4">
        <f t="shared" si="1"/>
        <v>-3.3087003489020606E-2</v>
      </c>
      <c r="AD8" s="4">
        <f t="shared" si="1"/>
        <v>-1.3615260429371667E-2</v>
      </c>
      <c r="AE8">
        <v>0</v>
      </c>
    </row>
    <row r="9" spans="1:31" x14ac:dyDescent="0.35">
      <c r="A9">
        <v>2008</v>
      </c>
      <c r="B9" s="2">
        <v>28006.58</v>
      </c>
      <c r="C9" s="2">
        <v>47598.73</v>
      </c>
      <c r="D9" s="2">
        <v>61312.1</v>
      </c>
      <c r="E9" s="2">
        <v>70307.47</v>
      </c>
      <c r="F9" s="2">
        <v>45297.07</v>
      </c>
      <c r="G9" s="2">
        <v>59873.61</v>
      </c>
      <c r="H9" s="2">
        <v>73638.009999999995</v>
      </c>
      <c r="I9" s="2">
        <v>81176.81</v>
      </c>
      <c r="K9" s="13">
        <f t="shared" si="2"/>
        <v>1.2550399300210753</v>
      </c>
      <c r="L9" s="13">
        <f t="shared" si="3"/>
        <v>1.2613479293202319</v>
      </c>
      <c r="M9" s="13">
        <f t="shared" si="4"/>
        <v>1.2891946646705266</v>
      </c>
      <c r="N9" s="13">
        <f t="shared" si="5"/>
        <v>1.3025191526855258</v>
      </c>
      <c r="O9" s="13">
        <f t="shared" si="6"/>
        <v>1.204932349179529</v>
      </c>
      <c r="P9" s="13">
        <f t="shared" si="7"/>
        <v>1.2423065463345973</v>
      </c>
      <c r="Q9" s="13">
        <f t="shared" si="8"/>
        <v>1.2637882613483151</v>
      </c>
      <c r="R9" s="13">
        <f t="shared" si="9"/>
        <v>1.2548032348546656</v>
      </c>
      <c r="T9">
        <v>2008</v>
      </c>
      <c r="U9">
        <v>595.44659000000001</v>
      </c>
      <c r="W9" s="4">
        <f t="shared" si="10"/>
        <v>-3.857244149545358E-2</v>
      </c>
      <c r="X9" s="4">
        <f t="shared" si="1"/>
        <v>-4.3380539423283015E-2</v>
      </c>
      <c r="Y9" s="4">
        <f t="shared" si="1"/>
        <v>-6.4043616675801385E-2</v>
      </c>
      <c r="Z9" s="4">
        <f t="shared" si="1"/>
        <v>-7.3618247180429419E-2</v>
      </c>
      <c r="AA9" s="4">
        <f t="shared" si="1"/>
        <v>1.4088978252648765E-3</v>
      </c>
      <c r="AB9" s="4">
        <f t="shared" si="1"/>
        <v>-2.8718009008308898E-2</v>
      </c>
      <c r="AC9" s="4">
        <f t="shared" si="1"/>
        <v>-4.5227738973817266E-2</v>
      </c>
      <c r="AD9" s="4">
        <f t="shared" si="1"/>
        <v>-3.8391086164490051E-2</v>
      </c>
      <c r="AE9">
        <v>0</v>
      </c>
    </row>
    <row r="10" spans="1:31" x14ac:dyDescent="0.35">
      <c r="A10">
        <v>2009</v>
      </c>
      <c r="B10" s="2">
        <v>28267.69</v>
      </c>
      <c r="C10" s="2">
        <v>48102.3</v>
      </c>
      <c r="D10" s="2">
        <v>62186.22</v>
      </c>
      <c r="E10" s="2">
        <v>71756.08</v>
      </c>
      <c r="F10" s="2">
        <v>45390.74</v>
      </c>
      <c r="G10" s="2">
        <v>60464.95</v>
      </c>
      <c r="H10" s="2">
        <v>75037.98</v>
      </c>
      <c r="I10" s="2">
        <v>82770.31</v>
      </c>
      <c r="K10" s="13">
        <f t="shared" si="2"/>
        <v>1.2667408758747924</v>
      </c>
      <c r="L10" s="13">
        <f t="shared" si="3"/>
        <v>1.2746923394918435</v>
      </c>
      <c r="M10" s="13">
        <f t="shared" si="4"/>
        <v>1.3075745740241747</v>
      </c>
      <c r="N10" s="13">
        <f t="shared" si="5"/>
        <v>1.329356162604554</v>
      </c>
      <c r="O10" s="13">
        <f t="shared" si="6"/>
        <v>1.2074240338105138</v>
      </c>
      <c r="P10" s="13">
        <f t="shared" si="7"/>
        <v>1.2545761514763198</v>
      </c>
      <c r="Q10" s="13">
        <f t="shared" si="8"/>
        <v>1.2878147885757592</v>
      </c>
      <c r="R10" s="13">
        <f t="shared" si="9"/>
        <v>1.2794350102932532</v>
      </c>
      <c r="T10">
        <v>2009</v>
      </c>
      <c r="U10">
        <v>572.72069999999997</v>
      </c>
      <c r="W10" s="4">
        <f t="shared" si="10"/>
        <v>-8.3808215785226348E-2</v>
      </c>
      <c r="X10" s="4">
        <f t="shared" si="1"/>
        <v>-8.9523371837179289E-2</v>
      </c>
      <c r="Y10" s="4">
        <f t="shared" si="1"/>
        <v>-0.11241958488552384</v>
      </c>
      <c r="Z10" s="4">
        <f t="shared" si="1"/>
        <v>-0.12696264864666651</v>
      </c>
      <c r="AA10" s="4">
        <f t="shared" si="1"/>
        <v>-3.8798673285605934E-2</v>
      </c>
      <c r="AB10" s="4">
        <f t="shared" si="1"/>
        <v>-7.4924561701731784E-2</v>
      </c>
      <c r="AC10" s="4">
        <f t="shared" si="1"/>
        <v>-9.8800857467217229E-2</v>
      </c>
      <c r="AD10" s="4">
        <f t="shared" si="1"/>
        <v>-9.2898370086417548E-2</v>
      </c>
      <c r="AE10">
        <v>0</v>
      </c>
    </row>
    <row r="11" spans="1:31" x14ac:dyDescent="0.35">
      <c r="A11">
        <v>2010</v>
      </c>
      <c r="B11" s="2">
        <v>29033.759999999998</v>
      </c>
      <c r="C11" s="2">
        <v>49531.5</v>
      </c>
      <c r="D11" s="2">
        <v>63902.38</v>
      </c>
      <c r="E11" s="2">
        <v>73536.600000000006</v>
      </c>
      <c r="F11" s="2">
        <v>46796.53</v>
      </c>
      <c r="G11" s="2">
        <v>62268.51</v>
      </c>
      <c r="H11" s="2">
        <v>76971.33</v>
      </c>
      <c r="I11" s="2">
        <v>84995.39</v>
      </c>
      <c r="K11" s="13">
        <f t="shared" si="2"/>
        <v>1.3010702527280622</v>
      </c>
      <c r="L11" s="13">
        <f t="shared" si="3"/>
        <v>1.3125655865424364</v>
      </c>
      <c r="M11" s="13">
        <f t="shared" si="4"/>
        <v>1.3436598543476501</v>
      </c>
      <c r="N11" s="13">
        <f t="shared" si="5"/>
        <v>1.3623421511736156</v>
      </c>
      <c r="O11" s="13">
        <f t="shared" si="6"/>
        <v>1.2448189877700766</v>
      </c>
      <c r="P11" s="13">
        <f t="shared" si="7"/>
        <v>1.2919978869405291</v>
      </c>
      <c r="Q11" s="13">
        <f t="shared" si="8"/>
        <v>1.3209952755970378</v>
      </c>
      <c r="R11" s="13">
        <f t="shared" si="9"/>
        <v>1.3138295323471554</v>
      </c>
      <c r="T11">
        <v>2010</v>
      </c>
      <c r="U11">
        <v>573.34154999999998</v>
      </c>
      <c r="W11" s="4">
        <f t="shared" si="10"/>
        <v>-0.10701540601618009</v>
      </c>
      <c r="X11" s="4">
        <f t="shared" si="1"/>
        <v>-0.11483608644859788</v>
      </c>
      <c r="Y11" s="4">
        <f t="shared" si="1"/>
        <v>-0.13532008296782194</v>
      </c>
      <c r="Z11" s="4">
        <f t="shared" si="1"/>
        <v>-0.14717775532680311</v>
      </c>
      <c r="AA11" s="4">
        <f t="shared" si="1"/>
        <v>-6.6662942330222075E-2</v>
      </c>
      <c r="AB11" s="4">
        <f t="shared" si="1"/>
        <v>-0.10074489817623511</v>
      </c>
      <c r="AC11" s="4">
        <f t="shared" si="1"/>
        <v>-0.12048459760638375</v>
      </c>
      <c r="AD11" s="4">
        <f t="shared" si="1"/>
        <v>-0.11568764229163275</v>
      </c>
      <c r="AE11">
        <v>0</v>
      </c>
    </row>
    <row r="12" spans="1:31" x14ac:dyDescent="0.35">
      <c r="A12">
        <v>2011</v>
      </c>
      <c r="B12" s="2">
        <v>29717.99</v>
      </c>
      <c r="C12" s="2">
        <v>51065.08</v>
      </c>
      <c r="D12" s="2">
        <v>65725.48</v>
      </c>
      <c r="E12" s="2">
        <v>75817.73</v>
      </c>
      <c r="F12" s="2">
        <v>48291.45</v>
      </c>
      <c r="G12" s="2">
        <v>64060.35</v>
      </c>
      <c r="H12" s="2">
        <v>79558.34</v>
      </c>
      <c r="I12" s="2">
        <v>87045.29</v>
      </c>
      <c r="K12" s="13">
        <f t="shared" si="2"/>
        <v>1.3317321890058342</v>
      </c>
      <c r="L12" s="13">
        <f t="shared" si="3"/>
        <v>1.3532048632089972</v>
      </c>
      <c r="M12" s="13">
        <f t="shared" si="4"/>
        <v>1.3819937361289107</v>
      </c>
      <c r="N12" s="13">
        <f t="shared" si="5"/>
        <v>1.4046024617034287</v>
      </c>
      <c r="O12" s="13">
        <f t="shared" si="6"/>
        <v>1.284584859325024</v>
      </c>
      <c r="P12" s="13">
        <f t="shared" si="7"/>
        <v>1.3291764462755045</v>
      </c>
      <c r="Q12" s="13">
        <f t="shared" si="8"/>
        <v>1.3653939885713657</v>
      </c>
      <c r="R12" s="13">
        <f t="shared" si="9"/>
        <v>1.3455161821567325</v>
      </c>
      <c r="T12">
        <v>2011</v>
      </c>
      <c r="U12">
        <v>584.7337</v>
      </c>
      <c r="W12" s="4">
        <f t="shared" si="10"/>
        <v>-0.1102407231159348</v>
      </c>
      <c r="X12" s="4">
        <f t="shared" si="1"/>
        <v>-0.12435943609961897</v>
      </c>
      <c r="Y12" s="4">
        <f t="shared" si="1"/>
        <v>-0.14260026039471407</v>
      </c>
      <c r="Z12" s="4">
        <f t="shared" si="1"/>
        <v>-0.15640111576050231</v>
      </c>
      <c r="AA12" s="4">
        <f t="shared" si="1"/>
        <v>-7.7584434464163965E-2</v>
      </c>
      <c r="AB12" s="4">
        <f t="shared" si="1"/>
        <v>-0.10852989246586431</v>
      </c>
      <c r="AC12" s="4">
        <f t="shared" si="1"/>
        <v>-0.13217644181012778</v>
      </c>
      <c r="AD12" s="4">
        <f t="shared" si="1"/>
        <v>-0.11935576457077601</v>
      </c>
      <c r="AE12">
        <v>0</v>
      </c>
    </row>
    <row r="13" spans="1:31" x14ac:dyDescent="0.35">
      <c r="A13">
        <v>2012</v>
      </c>
      <c r="B13" s="2">
        <v>29815.94</v>
      </c>
      <c r="C13" s="2">
        <v>51902.44</v>
      </c>
      <c r="D13" s="2">
        <v>67320.95</v>
      </c>
      <c r="E13" s="2">
        <v>77857.45</v>
      </c>
      <c r="F13" s="2">
        <v>49217.75</v>
      </c>
      <c r="G13" s="2">
        <v>65656.210000000006</v>
      </c>
      <c r="H13" s="2">
        <v>81675.199999999997</v>
      </c>
      <c r="I13" s="2">
        <v>89525.42</v>
      </c>
      <c r="K13" s="13">
        <f t="shared" si="2"/>
        <v>1.3361215561169044</v>
      </c>
      <c r="L13" s="13">
        <f t="shared" si="3"/>
        <v>1.3753945792391431</v>
      </c>
      <c r="M13" s="13">
        <f t="shared" si="4"/>
        <v>1.415541297077596</v>
      </c>
      <c r="N13" s="13">
        <f t="shared" si="5"/>
        <v>1.4423904003977912</v>
      </c>
      <c r="O13" s="13">
        <f t="shared" si="6"/>
        <v>1.309225058681075</v>
      </c>
      <c r="P13" s="13">
        <f t="shared" si="7"/>
        <v>1.3622886525552584</v>
      </c>
      <c r="Q13" s="13">
        <f t="shared" si="8"/>
        <v>1.4017239059458004</v>
      </c>
      <c r="R13" s="13">
        <f t="shared" si="9"/>
        <v>1.3838531794698827</v>
      </c>
      <c r="T13">
        <v>2012</v>
      </c>
      <c r="U13">
        <v>599.42229999999995</v>
      </c>
      <c r="W13" s="4">
        <f t="shared" si="10"/>
        <v>-9.0886257710639184E-2</v>
      </c>
      <c r="X13" s="4">
        <f t="shared" si="1"/>
        <v>-0.1168450956765601</v>
      </c>
      <c r="Y13" s="4">
        <f t="shared" si="1"/>
        <v>-0.14189259575636559</v>
      </c>
      <c r="Z13" s="4">
        <f t="shared" si="1"/>
        <v>-0.1578656737455203</v>
      </c>
      <c r="AA13" s="4">
        <f t="shared" si="1"/>
        <v>-7.2209579261636514E-2</v>
      </c>
      <c r="AB13" s="4">
        <f t="shared" si="1"/>
        <v>-0.10834868531237951</v>
      </c>
      <c r="AC13" s="4">
        <f t="shared" si="1"/>
        <v>-0.1334338646273393</v>
      </c>
      <c r="AD13" s="4">
        <f t="shared" si="1"/>
        <v>-0.12224325090596877</v>
      </c>
      <c r="AE13">
        <v>0</v>
      </c>
    </row>
    <row r="14" spans="1:31" x14ac:dyDescent="0.35">
      <c r="A14">
        <v>2013</v>
      </c>
      <c r="B14" s="2">
        <v>30080.46</v>
      </c>
      <c r="C14" s="2">
        <v>53031.12</v>
      </c>
      <c r="D14" s="2">
        <v>68444.160000000003</v>
      </c>
      <c r="E14" s="2">
        <v>79557.399999999994</v>
      </c>
      <c r="F14" s="2">
        <v>50011.71</v>
      </c>
      <c r="G14" s="2">
        <v>66606.009999999995</v>
      </c>
      <c r="H14" s="2">
        <v>83396.28</v>
      </c>
      <c r="I14" s="2">
        <v>91214.720000000001</v>
      </c>
      <c r="K14" s="13">
        <f t="shared" si="2"/>
        <v>1.347975311994601</v>
      </c>
      <c r="L14" s="13">
        <f t="shared" si="3"/>
        <v>1.4053041625592266</v>
      </c>
      <c r="M14" s="13">
        <f t="shared" si="4"/>
        <v>1.4391587614819239</v>
      </c>
      <c r="N14" s="13">
        <f t="shared" si="5"/>
        <v>1.4738837457508205</v>
      </c>
      <c r="O14" s="13">
        <f t="shared" si="6"/>
        <v>1.3303449255500486</v>
      </c>
      <c r="P14" s="13">
        <f t="shared" si="7"/>
        <v>1.381995878455093</v>
      </c>
      <c r="Q14" s="13">
        <f t="shared" si="8"/>
        <v>1.4312613785206481</v>
      </c>
      <c r="R14" s="13">
        <f t="shared" si="9"/>
        <v>1.4099657983894978</v>
      </c>
      <c r="T14">
        <v>2013</v>
      </c>
      <c r="U14">
        <v>610.10663</v>
      </c>
      <c r="W14" s="4">
        <f t="shared" si="10"/>
        <v>-8.2818885118405405E-2</v>
      </c>
      <c r="X14" s="4">
        <f t="shared" si="1"/>
        <v>-0.12023494099913912</v>
      </c>
      <c r="Y14" s="4">
        <f t="shared" si="1"/>
        <v>-0.14093042923561983</v>
      </c>
      <c r="Z14" s="4">
        <f t="shared" si="1"/>
        <v>-0.16117027340018408</v>
      </c>
      <c r="AA14" s="4">
        <f t="shared" si="1"/>
        <v>-7.0663949068025755E-2</v>
      </c>
      <c r="AB14" s="4">
        <f t="shared" si="1"/>
        <v>-0.10539711531545837</v>
      </c>
      <c r="AC14" s="4">
        <f t="shared" si="1"/>
        <v>-0.13619027380872106</v>
      </c>
      <c r="AD14" s="4">
        <f t="shared" si="1"/>
        <v>-0.12314362454730987</v>
      </c>
      <c r="AE14">
        <v>0</v>
      </c>
    </row>
    <row r="15" spans="1:31" x14ac:dyDescent="0.35">
      <c r="A15">
        <v>2014</v>
      </c>
      <c r="B15" s="2">
        <v>30316.59</v>
      </c>
      <c r="C15" s="2">
        <v>54037.55</v>
      </c>
      <c r="D15" s="2">
        <v>70055.16</v>
      </c>
      <c r="E15" s="2">
        <v>80095.11</v>
      </c>
      <c r="F15" s="2">
        <v>50728.45</v>
      </c>
      <c r="G15" s="2">
        <v>68211.240000000005</v>
      </c>
      <c r="H15" s="2">
        <v>83508.929999999993</v>
      </c>
      <c r="I15" s="2">
        <v>92792.36</v>
      </c>
      <c r="K15" s="13">
        <f t="shared" si="2"/>
        <v>1.358556846001105</v>
      </c>
      <c r="L15" s="13">
        <f t="shared" si="3"/>
        <v>1.4319741681771447</v>
      </c>
      <c r="M15" s="13">
        <f t="shared" si="4"/>
        <v>1.4730328679761433</v>
      </c>
      <c r="N15" s="13">
        <f t="shared" si="5"/>
        <v>1.4838453838753405</v>
      </c>
      <c r="O15" s="13">
        <f t="shared" si="6"/>
        <v>1.3494106887870732</v>
      </c>
      <c r="P15" s="13">
        <f t="shared" si="7"/>
        <v>1.4153025011453348</v>
      </c>
      <c r="Q15" s="13">
        <f t="shared" si="8"/>
        <v>1.4331946973004588</v>
      </c>
      <c r="R15" s="13">
        <f t="shared" si="9"/>
        <v>1.4343524153979279</v>
      </c>
      <c r="T15">
        <v>2014</v>
      </c>
      <c r="U15">
        <v>628.38244999999995</v>
      </c>
      <c r="W15" s="4">
        <f t="shared" si="10"/>
        <v>-6.2702347100176525E-2</v>
      </c>
      <c r="X15" s="4">
        <f t="shared" si="1"/>
        <v>-0.11075760206709395</v>
      </c>
      <c r="Y15" s="4">
        <f t="shared" si="1"/>
        <v>-0.13554397137291463</v>
      </c>
      <c r="Z15" s="4">
        <f t="shared" si="1"/>
        <v>-0.14184310782962273</v>
      </c>
      <c r="AA15" s="4">
        <f t="shared" si="1"/>
        <v>-5.6349446711140505E-2</v>
      </c>
      <c r="AB15" s="4">
        <f t="shared" si="1"/>
        <v>-0.10028270136077266</v>
      </c>
      <c r="AC15" s="4">
        <f t="shared" si="1"/>
        <v>-0.11151489362448463</v>
      </c>
      <c r="AD15" s="4">
        <f t="shared" si="1"/>
        <v>-0.11223202232726404</v>
      </c>
      <c r="AE15">
        <v>0</v>
      </c>
    </row>
    <row r="16" spans="1:31" x14ac:dyDescent="0.35">
      <c r="A16">
        <v>2015</v>
      </c>
      <c r="B16" s="2">
        <v>30796.16</v>
      </c>
      <c r="C16" s="2">
        <v>55126.57</v>
      </c>
      <c r="D16" s="2">
        <v>71264.710000000006</v>
      </c>
      <c r="E16" s="2">
        <v>81197.289999999994</v>
      </c>
      <c r="F16" s="2">
        <v>51094.85</v>
      </c>
      <c r="G16" s="2">
        <v>69218.600000000006</v>
      </c>
      <c r="H16" s="2">
        <v>84249.42</v>
      </c>
      <c r="I16" s="2">
        <v>93439.99</v>
      </c>
      <c r="K16" s="13">
        <f t="shared" si="2"/>
        <v>1.3800474921007075</v>
      </c>
      <c r="L16" s="13">
        <f t="shared" si="3"/>
        <v>1.460832776841458</v>
      </c>
      <c r="M16" s="13">
        <f t="shared" si="4"/>
        <v>1.4984657826316883</v>
      </c>
      <c r="N16" s="13">
        <f t="shared" si="5"/>
        <v>1.5042644170123163</v>
      </c>
      <c r="O16" s="13">
        <f t="shared" si="6"/>
        <v>1.3591571737747199</v>
      </c>
      <c r="P16" s="13">
        <f t="shared" si="7"/>
        <v>1.4362040289221905</v>
      </c>
      <c r="Q16" s="13">
        <f t="shared" si="8"/>
        <v>1.4459031147284396</v>
      </c>
      <c r="R16" s="13">
        <f t="shared" si="9"/>
        <v>1.4443632573981118</v>
      </c>
      <c r="T16">
        <v>2015</v>
      </c>
      <c r="U16">
        <v>652.50780999999995</v>
      </c>
      <c r="W16" s="4">
        <f t="shared" si="10"/>
        <v>-4.1873218731135586E-2</v>
      </c>
      <c r="X16" s="4">
        <f t="shared" si="1"/>
        <v>-9.4858437894892123E-2</v>
      </c>
      <c r="Y16" s="4">
        <f t="shared" si="1"/>
        <v>-0.11759048692964291</v>
      </c>
      <c r="Z16" s="4">
        <f t="shared" si="1"/>
        <v>-0.12099199671902272</v>
      </c>
      <c r="AA16" s="4">
        <f t="shared" si="1"/>
        <v>-2.7146758948877858E-2</v>
      </c>
      <c r="AB16" s="4">
        <f t="shared" si="1"/>
        <v>-7.9336615844951108E-2</v>
      </c>
      <c r="AC16" s="4">
        <f t="shared" si="1"/>
        <v>-8.5512405267237912E-2</v>
      </c>
      <c r="AD16" s="4">
        <f t="shared" si="1"/>
        <v>-8.4537456327606453E-2</v>
      </c>
      <c r="AE16">
        <v>0</v>
      </c>
    </row>
    <row r="17" spans="1:31" x14ac:dyDescent="0.35">
      <c r="A17">
        <v>2016</v>
      </c>
      <c r="B17" s="2">
        <v>31950.34</v>
      </c>
      <c r="C17" s="2">
        <v>56204.42</v>
      </c>
      <c r="D17" s="2">
        <v>72039.740000000005</v>
      </c>
      <c r="E17" s="2">
        <v>83141.19</v>
      </c>
      <c r="F17" s="2">
        <v>51836.41</v>
      </c>
      <c r="G17" s="2">
        <v>70268.509999999995</v>
      </c>
      <c r="H17" s="2">
        <v>86107.59</v>
      </c>
      <c r="I17" s="2">
        <v>95198.48</v>
      </c>
      <c r="K17" s="13">
        <f t="shared" si="2"/>
        <v>1.4317689799236308</v>
      </c>
      <c r="L17" s="13">
        <f t="shared" si="3"/>
        <v>1.4893953848273813</v>
      </c>
      <c r="M17" s="13">
        <f t="shared" si="4"/>
        <v>1.514762150574714</v>
      </c>
      <c r="N17" s="13">
        <f t="shared" si="5"/>
        <v>1.540277190347858</v>
      </c>
      <c r="O17" s="13">
        <f t="shared" si="6"/>
        <v>1.3788831656072507</v>
      </c>
      <c r="P17" s="13">
        <f t="shared" si="7"/>
        <v>1.4579884188405894</v>
      </c>
      <c r="Q17" s="13">
        <f t="shared" si="8"/>
        <v>1.4777933495893434</v>
      </c>
      <c r="R17" s="13">
        <f t="shared" si="9"/>
        <v>1.4715453915625309</v>
      </c>
      <c r="T17">
        <v>2016</v>
      </c>
      <c r="U17">
        <v>676.62720000000002</v>
      </c>
      <c r="W17" s="4">
        <f t="shared" si="10"/>
        <v>-4.2347821772161676E-2</v>
      </c>
      <c r="X17" s="4">
        <f t="shared" si="1"/>
        <v>-7.9400475984536478E-2</v>
      </c>
      <c r="Y17" s="4">
        <f t="shared" si="1"/>
        <v>-9.4817175209524485E-2</v>
      </c>
      <c r="Z17" s="4">
        <f t="shared" si="1"/>
        <v>-0.10981173328077642</v>
      </c>
      <c r="AA17" s="4">
        <f t="shared" si="1"/>
        <v>-5.6179402704679138E-3</v>
      </c>
      <c r="AB17" s="4">
        <f t="shared" si="1"/>
        <v>-5.9569565419963832E-2</v>
      </c>
      <c r="AC17" s="4">
        <f t="shared" si="1"/>
        <v>-7.2172924093931168E-2</v>
      </c>
      <c r="AD17" s="4">
        <f t="shared" si="1"/>
        <v>-6.8233511378808842E-2</v>
      </c>
      <c r="AE17">
        <v>0</v>
      </c>
    </row>
    <row r="18" spans="1:31" x14ac:dyDescent="0.35">
      <c r="A18">
        <v>2017</v>
      </c>
      <c r="B18" s="2">
        <v>33010.050000000003</v>
      </c>
      <c r="C18" s="2">
        <v>58936.28</v>
      </c>
      <c r="D18" s="2">
        <v>74108.95</v>
      </c>
      <c r="E18" s="2">
        <v>86518.75</v>
      </c>
      <c r="F18" s="2">
        <v>53848.12</v>
      </c>
      <c r="G18" s="2">
        <v>72339.53</v>
      </c>
      <c r="H18" s="2">
        <v>89385.57</v>
      </c>
      <c r="I18" s="2">
        <v>97404.81</v>
      </c>
      <c r="K18" s="13">
        <f t="shared" si="2"/>
        <v>1.4792570475221249</v>
      </c>
      <c r="L18" s="13">
        <f t="shared" si="3"/>
        <v>1.5617886178861788</v>
      </c>
      <c r="M18" s="13">
        <f t="shared" si="4"/>
        <v>1.5582709276690052</v>
      </c>
      <c r="N18" s="13">
        <f t="shared" si="5"/>
        <v>1.6028500092722842</v>
      </c>
      <c r="O18" s="13">
        <f t="shared" si="6"/>
        <v>1.4323959967057733</v>
      </c>
      <c r="P18" s="13">
        <f t="shared" si="7"/>
        <v>1.5009596327625474</v>
      </c>
      <c r="Q18" s="13">
        <f t="shared" si="8"/>
        <v>1.5340506091884902</v>
      </c>
      <c r="R18" s="13">
        <f t="shared" si="9"/>
        <v>1.5056500825593426</v>
      </c>
      <c r="T18">
        <v>2017</v>
      </c>
      <c r="U18">
        <v>705.75744999999995</v>
      </c>
      <c r="W18" s="4">
        <f t="shared" si="10"/>
        <v>-3.3185574279018581E-2</v>
      </c>
      <c r="X18" s="4">
        <f t="shared" ref="X18:X23" si="11">($U18/L18)/$U$2 - 1</f>
        <v>-8.4276171234046848E-2</v>
      </c>
      <c r="Y18" s="4">
        <f t="shared" ref="Y18:Y23" si="12">($U18/M18)/$U$2 - 1</f>
        <v>-8.220898721817016E-2</v>
      </c>
      <c r="Z18" s="4">
        <f t="shared" ref="Z18:Z23" si="13">($U18/N18)/$U$2 - 1</f>
        <v>-0.10773494424276586</v>
      </c>
      <c r="AA18" s="4">
        <f t="shared" ref="AA18:AA22" si="14">($U18/O18)/$U$2 - 1</f>
        <v>-1.5560946952389854E-3</v>
      </c>
      <c r="AB18" s="4">
        <f t="shared" ref="AB18:AB23" si="15">($U18/P18)/$U$2 - 1</f>
        <v>-4.7164879270226834E-2</v>
      </c>
      <c r="AC18" s="4">
        <f t="shared" ref="AC18:AC23" si="16">($U18/Q18)/$U$2 - 1</f>
        <v>-6.7718467482390743E-2</v>
      </c>
      <c r="AD18" s="4">
        <f t="shared" ref="AD18:AD22" si="17">($U18/R18)/$U$2 - 1</f>
        <v>-5.013318203205408E-2</v>
      </c>
      <c r="AE18">
        <v>0</v>
      </c>
    </row>
    <row r="19" spans="1:31" x14ac:dyDescent="0.35">
      <c r="A19">
        <v>2018</v>
      </c>
      <c r="B19" s="2">
        <v>33047.230000000003</v>
      </c>
      <c r="C19" s="2">
        <v>60424.56</v>
      </c>
      <c r="D19" s="2">
        <v>76199.59</v>
      </c>
      <c r="E19" s="2">
        <v>87269.35</v>
      </c>
      <c r="F19" s="2">
        <v>55492.13</v>
      </c>
      <c r="G19" s="2">
        <v>75403.59</v>
      </c>
      <c r="H19" s="2">
        <v>90824.16</v>
      </c>
      <c r="I19" s="2">
        <v>101140.9</v>
      </c>
      <c r="K19" s="13">
        <f t="shared" si="2"/>
        <v>1.4809231697190581</v>
      </c>
      <c r="L19" s="13">
        <f t="shared" si="3"/>
        <v>1.6012274620790534</v>
      </c>
      <c r="M19" s="13">
        <f t="shared" si="4"/>
        <v>1.6022303081786728</v>
      </c>
      <c r="N19" s="13">
        <f t="shared" si="5"/>
        <v>1.6167556565101346</v>
      </c>
      <c r="O19" s="13">
        <f t="shared" si="6"/>
        <v>1.4761277619474242</v>
      </c>
      <c r="P19" s="13">
        <f t="shared" si="7"/>
        <v>1.5645352514092596</v>
      </c>
      <c r="Q19" s="13">
        <f t="shared" si="8"/>
        <v>1.5587399395342325</v>
      </c>
      <c r="R19" s="13">
        <f t="shared" si="9"/>
        <v>1.5634012779771986</v>
      </c>
      <c r="T19">
        <v>2018</v>
      </c>
      <c r="U19">
        <v>733.94403</v>
      </c>
      <c r="W19" s="4">
        <f t="shared" si="10"/>
        <v>4.2959513476630296E-3</v>
      </c>
      <c r="X19" s="4">
        <f t="shared" si="11"/>
        <v>-7.1159358162213415E-2</v>
      </c>
      <c r="Y19" s="4">
        <f t="shared" si="12"/>
        <v>-7.1740725403914074E-2</v>
      </c>
      <c r="Z19" s="4">
        <f t="shared" si="13"/>
        <v>-8.0080445293636005E-2</v>
      </c>
      <c r="AA19" s="4">
        <f t="shared" si="14"/>
        <v>7.5585474008390552E-3</v>
      </c>
      <c r="AB19" s="4">
        <f t="shared" si="15"/>
        <v>-4.9375754067463973E-2</v>
      </c>
      <c r="AC19" s="4">
        <f t="shared" si="16"/>
        <v>-4.5841383874327235E-2</v>
      </c>
      <c r="AD19" s="4">
        <f t="shared" si="17"/>
        <v>-4.8686242901044063E-2</v>
      </c>
      <c r="AE19">
        <v>0</v>
      </c>
    </row>
    <row r="20" spans="1:31" x14ac:dyDescent="0.35">
      <c r="A20">
        <v>2019</v>
      </c>
      <c r="B20" s="2">
        <v>34825.360000000001</v>
      </c>
      <c r="C20" s="2">
        <v>62976.61</v>
      </c>
      <c r="D20" s="2">
        <v>78482.320000000007</v>
      </c>
      <c r="E20" s="2">
        <v>90624.91</v>
      </c>
      <c r="F20" s="2">
        <v>57968.13</v>
      </c>
      <c r="G20" s="2">
        <v>78201.45</v>
      </c>
      <c r="H20" s="2">
        <v>94298.91</v>
      </c>
      <c r="I20" s="2">
        <v>102545</v>
      </c>
      <c r="K20" s="13">
        <f t="shared" si="2"/>
        <v>1.560605306944252</v>
      </c>
      <c r="L20" s="13">
        <f t="shared" si="3"/>
        <v>1.6688557997053242</v>
      </c>
      <c r="M20" s="13">
        <f t="shared" si="4"/>
        <v>1.6502287185557984</v>
      </c>
      <c r="N20" s="13">
        <f t="shared" si="5"/>
        <v>1.6789209025072591</v>
      </c>
      <c r="O20" s="13">
        <f t="shared" si="6"/>
        <v>1.5419910174862155</v>
      </c>
      <c r="P20" s="13">
        <f t="shared" si="7"/>
        <v>1.6225875351069976</v>
      </c>
      <c r="Q20" s="13">
        <f t="shared" si="8"/>
        <v>1.6183741998994983</v>
      </c>
      <c r="R20" s="13">
        <f t="shared" si="9"/>
        <v>1.5851053732977642</v>
      </c>
      <c r="T20">
        <v>2019</v>
      </c>
      <c r="U20">
        <v>766.64458999999999</v>
      </c>
      <c r="W20" s="4">
        <f t="shared" si="10"/>
        <v>-4.5205630182170164E-3</v>
      </c>
      <c r="X20" s="4">
        <f t="shared" si="11"/>
        <v>-6.9092432922027935E-2</v>
      </c>
      <c r="Y20" s="4">
        <f t="shared" si="12"/>
        <v>-5.8584743533465988E-2</v>
      </c>
      <c r="Z20" s="4">
        <f t="shared" si="13"/>
        <v>-7.467320825679602E-2</v>
      </c>
      <c r="AA20" s="4">
        <f t="shared" si="14"/>
        <v>7.4964605437688459E-3</v>
      </c>
      <c r="AB20" s="4">
        <f t="shared" si="15"/>
        <v>-4.2547499783916698E-2</v>
      </c>
      <c r="AC20" s="4">
        <f t="shared" si="16"/>
        <v>-4.0054832557190445E-2</v>
      </c>
      <c r="AD20" s="4">
        <f t="shared" si="17"/>
        <v>-1.990711880842877E-2</v>
      </c>
      <c r="AE20">
        <v>0</v>
      </c>
    </row>
    <row r="21" spans="1:31" x14ac:dyDescent="0.35">
      <c r="A21">
        <v>2020</v>
      </c>
      <c r="B21" s="2">
        <v>36056.46</v>
      </c>
      <c r="C21" s="2">
        <v>64499.24</v>
      </c>
      <c r="D21" s="2">
        <v>80590.52</v>
      </c>
      <c r="E21" s="2">
        <v>93995.67</v>
      </c>
      <c r="F21" s="2">
        <v>59187.18</v>
      </c>
      <c r="G21" s="2">
        <v>79972.149999999994</v>
      </c>
      <c r="H21" s="2">
        <v>97606.09</v>
      </c>
      <c r="I21" s="2">
        <v>107512.4</v>
      </c>
      <c r="K21" s="13">
        <f t="shared" si="2"/>
        <v>1.6157737587098351</v>
      </c>
      <c r="L21" s="13">
        <f t="shared" si="3"/>
        <v>1.709204905608378</v>
      </c>
      <c r="M21" s="13">
        <f t="shared" si="4"/>
        <v>1.6945573289289286</v>
      </c>
      <c r="N21" s="13">
        <f t="shared" si="5"/>
        <v>1.7413677443450646</v>
      </c>
      <c r="O21" s="13">
        <f t="shared" si="6"/>
        <v>1.5744185625849891</v>
      </c>
      <c r="P21" s="13">
        <f t="shared" si="7"/>
        <v>1.6593274644614271</v>
      </c>
      <c r="Q21" s="13">
        <f t="shared" si="8"/>
        <v>1.6751325949480054</v>
      </c>
      <c r="R21" s="13">
        <f t="shared" si="9"/>
        <v>1.6618897355906044</v>
      </c>
      <c r="T21">
        <v>2020</v>
      </c>
      <c r="U21">
        <v>783.00707999999997</v>
      </c>
      <c r="W21" s="4">
        <f t="shared" si="10"/>
        <v>-1.7988811367848245E-2</v>
      </c>
      <c r="X21" s="4">
        <f t="shared" si="11"/>
        <v>-7.1668994077390247E-2</v>
      </c>
      <c r="Y21" s="4">
        <f t="shared" si="12"/>
        <v>-6.3644597758053978E-2</v>
      </c>
      <c r="Z21" s="4">
        <f t="shared" si="13"/>
        <v>-8.8815148607193195E-2</v>
      </c>
      <c r="AA21" s="4">
        <f t="shared" si="14"/>
        <v>7.8056414338243396E-3</v>
      </c>
      <c r="AB21" s="4">
        <f t="shared" si="15"/>
        <v>-4.3764450758194795E-2</v>
      </c>
      <c r="AC21" s="4">
        <f t="shared" si="16"/>
        <v>-5.2786678417815147E-2</v>
      </c>
      <c r="AD21" s="4">
        <f t="shared" si="17"/>
        <v>-4.5238757198654556E-2</v>
      </c>
      <c r="AE21">
        <v>0</v>
      </c>
    </row>
    <row r="22" spans="1:31" x14ac:dyDescent="0.35">
      <c r="A22">
        <v>2021</v>
      </c>
      <c r="B22" s="2">
        <v>38228.129999999997</v>
      </c>
      <c r="C22" s="2">
        <v>67663.64</v>
      </c>
      <c r="D22" s="2">
        <v>85731.32</v>
      </c>
      <c r="E22" s="2">
        <v>97443.55</v>
      </c>
      <c r="F22" s="2">
        <v>61962.26</v>
      </c>
      <c r="G22" s="2">
        <v>85326.46</v>
      </c>
      <c r="H22" s="2">
        <v>101279.1</v>
      </c>
      <c r="I22" s="2">
        <v>112533.3</v>
      </c>
      <c r="K22" s="13">
        <f t="shared" si="2"/>
        <v>1.7130913378226318</v>
      </c>
      <c r="L22" s="13">
        <f t="shared" si="3"/>
        <v>1.7930602813198926</v>
      </c>
      <c r="M22" s="13">
        <f t="shared" si="4"/>
        <v>1.8026516844009848</v>
      </c>
      <c r="N22" s="13">
        <f t="shared" si="5"/>
        <v>1.8052433145534845</v>
      </c>
      <c r="O22" s="13">
        <f t="shared" si="6"/>
        <v>1.6482375460989587</v>
      </c>
      <c r="P22" s="13">
        <f t="shared" si="7"/>
        <v>1.7704230600686539</v>
      </c>
      <c r="Q22" s="13">
        <f t="shared" si="8"/>
        <v>1.7381694277170467</v>
      </c>
      <c r="R22" s="13">
        <f t="shared" si="9"/>
        <v>1.7395010824996762</v>
      </c>
      <c r="T22">
        <v>2021</v>
      </c>
      <c r="U22">
        <v>832.41723999999999</v>
      </c>
      <c r="W22" s="4">
        <f t="shared" si="10"/>
        <v>-1.532741922674119E-2</v>
      </c>
      <c r="X22" s="4">
        <f t="shared" si="11"/>
        <v>-5.9242967853580963E-2</v>
      </c>
      <c r="Y22" s="4">
        <f t="shared" si="12"/>
        <v>-6.4248471675960594E-2</v>
      </c>
      <c r="Z22" s="4">
        <f t="shared" si="13"/>
        <v>-6.5591848414432108E-2</v>
      </c>
      <c r="AA22" s="4">
        <f t="shared" si="14"/>
        <v>2.3416844681469984E-2</v>
      </c>
      <c r="AB22" s="4">
        <f t="shared" si="15"/>
        <v>-4.7214133864301844E-2</v>
      </c>
      <c r="AC22" s="4">
        <f t="shared" si="16"/>
        <v>-2.953415138036708E-2</v>
      </c>
      <c r="AD22" s="4">
        <f t="shared" si="17"/>
        <v>-3.0277080201564388E-2</v>
      </c>
      <c r="AE22">
        <v>0</v>
      </c>
    </row>
    <row r="23" spans="1:31" x14ac:dyDescent="0.35">
      <c r="A23">
        <v>2022</v>
      </c>
      <c r="B23" s="2">
        <v>40785.08</v>
      </c>
      <c r="C23" s="2">
        <v>70846.45</v>
      </c>
      <c r="D23" s="2">
        <v>90077.64</v>
      </c>
      <c r="E23" s="2">
        <v>103603.2</v>
      </c>
      <c r="F23" s="2">
        <v>65501.86</v>
      </c>
      <c r="G23" s="2">
        <v>90170.35</v>
      </c>
      <c r="H23" s="2">
        <v>108242.7</v>
      </c>
      <c r="I23" s="2">
        <v>119410</v>
      </c>
      <c r="K23" s="13">
        <f t="shared" si="2"/>
        <v>1.8276742090288767</v>
      </c>
      <c r="L23" s="13">
        <f t="shared" si="3"/>
        <v>1.8774035149086823</v>
      </c>
      <c r="M23" s="13">
        <f t="shared" si="4"/>
        <v>1.8940407014946872</v>
      </c>
      <c r="N23" s="13">
        <f t="shared" si="5"/>
        <v>1.9193572500832281</v>
      </c>
      <c r="O23" s="13">
        <f t="shared" si="6"/>
        <v>1.742393272797305</v>
      </c>
      <c r="P23" s="13">
        <f t="shared" si="7"/>
        <v>1.8709280447643268</v>
      </c>
      <c r="Q23" s="13">
        <f t="shared" si="8"/>
        <v>1.8576799350857971</v>
      </c>
      <c r="R23" s="13">
        <f>I23/I$2</f>
        <v>1.8457987481153253</v>
      </c>
      <c r="T23">
        <v>2022</v>
      </c>
      <c r="U23">
        <v>902.59857</v>
      </c>
      <c r="W23" s="4">
        <f t="shared" si="10"/>
        <v>7.5358679761228231E-4</v>
      </c>
      <c r="X23" s="4">
        <f t="shared" si="11"/>
        <v>-2.5754716203296835E-2</v>
      </c>
      <c r="Y23" s="4">
        <f t="shared" si="12"/>
        <v>-3.4312452346068167E-2</v>
      </c>
      <c r="Z23" s="4">
        <f t="shared" si="13"/>
        <v>-4.7049985038572162E-2</v>
      </c>
      <c r="AA23" s="4">
        <f>($U23/O23)/$U$2 - 1</f>
        <v>4.9735182486504659E-2</v>
      </c>
      <c r="AB23" s="4">
        <f t="shared" si="15"/>
        <v>-2.2382755284671929E-2</v>
      </c>
      <c r="AC23" s="4">
        <f t="shared" si="16"/>
        <v>-1.5410843580725753E-2</v>
      </c>
      <c r="AD23" s="4">
        <f>($U23/R23)/$U$2 - 1</f>
        <v>-9.0731603048750387E-3</v>
      </c>
      <c r="AE23">
        <v>0</v>
      </c>
    </row>
    <row r="24" spans="1:31" x14ac:dyDescent="0.35">
      <c r="A24">
        <v>2023</v>
      </c>
      <c r="B24" s="2">
        <v>44474.84</v>
      </c>
      <c r="C24" s="2">
        <v>77381.39</v>
      </c>
      <c r="D24" s="2">
        <v>97340.3</v>
      </c>
      <c r="E24" s="2">
        <v>111725.1</v>
      </c>
      <c r="F24" s="2">
        <v>72409.63</v>
      </c>
      <c r="G24" s="2">
        <v>98404.09</v>
      </c>
      <c r="H24" s="2">
        <v>117282.6</v>
      </c>
      <c r="I24" s="2">
        <v>127222.1</v>
      </c>
      <c r="K24" s="13">
        <f t="shared" ref="K24" si="18">B24/B$2</f>
        <v>1.9930209286995595</v>
      </c>
      <c r="L24" s="13">
        <f t="shared" ref="L24" si="19">C24/C$2</f>
        <v>2.0505768965773097</v>
      </c>
      <c r="M24" s="13">
        <f t="shared" ref="M24" si="20">D24/D$2</f>
        <v>2.0467508928486948</v>
      </c>
      <c r="N24" s="13">
        <f t="shared" ref="N24" si="21">E24/E$2</f>
        <v>2.0698239118219677</v>
      </c>
      <c r="O24" s="13">
        <f t="shared" ref="O24" si="22">F24/F$2</f>
        <v>1.9261445735700014</v>
      </c>
      <c r="P24" s="13">
        <f t="shared" ref="P24" si="23">G24/G$2</f>
        <v>2.0417684050301772</v>
      </c>
      <c r="Q24" s="13">
        <f t="shared" ref="Q24" si="24">H24/H$2</f>
        <v>2.0128242620952133</v>
      </c>
      <c r="R24" s="13">
        <f t="shared" ref="R24" si="25">I24/I$2</f>
        <v>1.9665555055070993</v>
      </c>
      <c r="T24">
        <v>2023</v>
      </c>
      <c r="U24">
        <v>945.09411999999998</v>
      </c>
      <c r="W24" s="4">
        <f t="shared" ref="W24" si="26">($U24/K24)/$U$2 - 1</f>
        <v>-3.9063921113712707E-2</v>
      </c>
      <c r="X24" s="4">
        <f t="shared" ref="X24" si="27">($U24/L24)/$U$2 - 1</f>
        <v>-6.6035650962647519E-2</v>
      </c>
      <c r="Y24" s="4">
        <f t="shared" ref="Y24" si="28">($U24/M24)/$U$2 - 1</f>
        <v>-6.4289785799331756E-2</v>
      </c>
      <c r="Z24" s="4">
        <f t="shared" ref="Z24" si="29">($U24/N24)/$U$2 - 1</f>
        <v>-7.4720460313441928E-2</v>
      </c>
      <c r="AA24" s="4">
        <f>($U24/O24)/$U$2 - 1</f>
        <v>-5.6999133698418802E-3</v>
      </c>
      <c r="AB24" s="4">
        <f t="shared" ref="AB24" si="30">($U24/P24)/$U$2 - 1</f>
        <v>-6.2006390320965221E-2</v>
      </c>
      <c r="AC24" s="4">
        <f>($U24/Q24)/$U$2 - 1</f>
        <v>-4.8518168014676122E-2</v>
      </c>
      <c r="AD24" s="4">
        <f>($U24/R24)/$U$2 - 1</f>
        <v>-2.6131878302100842E-2</v>
      </c>
      <c r="AE24">
        <v>0</v>
      </c>
    </row>
    <row r="25" spans="1:31" x14ac:dyDescent="0.35">
      <c r="A25">
        <v>2024</v>
      </c>
      <c r="B25" s="2">
        <v>47141.39</v>
      </c>
      <c r="C25" s="2">
        <v>81608.7</v>
      </c>
      <c r="D25" s="2">
        <v>101085.3</v>
      </c>
      <c r="E25" s="2">
        <v>115534.6</v>
      </c>
      <c r="F25" s="2">
        <v>75444.59</v>
      </c>
      <c r="G25" s="2">
        <v>101676.5</v>
      </c>
      <c r="H25" s="2">
        <v>121122.5</v>
      </c>
      <c r="I25" s="2">
        <v>131819.29999999999</v>
      </c>
      <c r="K25" s="13">
        <f t="shared" ref="K25" si="31">B25/B$2</f>
        <v>2.1125152305885337</v>
      </c>
      <c r="L25" s="13">
        <f t="shared" ref="L25" si="32">C25/C$2</f>
        <v>2.1625989760549493</v>
      </c>
      <c r="M25" s="13">
        <f t="shared" ref="M25" si="33">D25/D$2</f>
        <v>2.1254961000621342</v>
      </c>
      <c r="N25" s="13">
        <f t="shared" ref="N25" si="34">E25/E$2</f>
        <v>2.1403988693926999</v>
      </c>
      <c r="O25" s="13">
        <f t="shared" ref="O25" si="35">F25/F$2</f>
        <v>2.0068765388486804</v>
      </c>
      <c r="P25" s="13">
        <f t="shared" ref="P25" si="36">G25/G$2</f>
        <v>2.1096670395920616</v>
      </c>
      <c r="Q25" s="13">
        <f t="shared" ref="Q25" si="37">H25/H$2</f>
        <v>2.0787252899034252</v>
      </c>
      <c r="R25" s="13">
        <f t="shared" ref="R25" si="38">I25/I$2</f>
        <v>2.0376174434087471</v>
      </c>
      <c r="T25">
        <v>2024</v>
      </c>
      <c r="U25">
        <v>974.52484000000004</v>
      </c>
      <c r="W25" s="4">
        <f t="shared" ref="W25" si="39">($U25/K25)/$U$2 - 1</f>
        <v>-6.5187820040982336E-2</v>
      </c>
      <c r="X25" s="4">
        <f t="shared" ref="X25" si="40">($U25/L25)/$U$2 - 1</f>
        <v>-8.6837185364080915E-2</v>
      </c>
      <c r="Y25" s="4">
        <f t="shared" ref="Y25" si="41">($U25/M25)/$U$2 - 1</f>
        <v>-7.0896922443017041E-2</v>
      </c>
      <c r="Z25" s="4">
        <f>($U25/N25)/$U$2 - 1</f>
        <v>-7.7365907755590491E-2</v>
      </c>
      <c r="AA25" s="4">
        <f>($U25/O25)/$U$2 - 1</f>
        <v>-1.5980839042537887E-2</v>
      </c>
      <c r="AB25" s="4">
        <f t="shared" ref="AB25" si="42">($U25/P25)/$U$2 - 1</f>
        <v>-6.3925761344332921E-2</v>
      </c>
      <c r="AC25" s="4">
        <f>($U25/Q25)/$U$2 - 1</f>
        <v>-4.9992330638917282E-2</v>
      </c>
      <c r="AD25" s="4">
        <f>($U25/R25)/$U$2 - 1</f>
        <v>-3.0826431972712953E-2</v>
      </c>
      <c r="AE25">
        <v>0</v>
      </c>
    </row>
    <row r="49" spans="2:9" x14ac:dyDescent="0.35">
      <c r="B49" s="2"/>
      <c r="C49" s="2"/>
      <c r="D49" s="2"/>
      <c r="E49" s="2"/>
      <c r="F49" s="2"/>
      <c r="G49" s="2"/>
      <c r="H49" s="2"/>
      <c r="I49" s="2"/>
    </row>
    <row r="50" spans="2:9" x14ac:dyDescent="0.35">
      <c r="B50" s="2"/>
      <c r="C50" s="2"/>
      <c r="D50" s="2"/>
      <c r="E50" s="2"/>
      <c r="F50" s="2"/>
      <c r="G50" s="2"/>
      <c r="H50" s="2"/>
      <c r="I50" s="2"/>
    </row>
    <row r="51" spans="2:9" x14ac:dyDescent="0.35">
      <c r="B51" s="2"/>
      <c r="C51" s="2"/>
      <c r="D51" s="2"/>
      <c r="E51" s="2"/>
      <c r="F51" s="2"/>
      <c r="G51" s="2"/>
      <c r="H51" s="2"/>
      <c r="I51" s="2"/>
    </row>
    <row r="52" spans="2:9" x14ac:dyDescent="0.35">
      <c r="B52" s="2"/>
      <c r="C52" s="2"/>
      <c r="D52" s="2"/>
      <c r="E52" s="2"/>
      <c r="F52" s="2"/>
      <c r="G52" s="2"/>
      <c r="H52" s="2"/>
      <c r="I52" s="2"/>
    </row>
    <row r="53" spans="2:9" x14ac:dyDescent="0.35">
      <c r="B53" s="2"/>
      <c r="C53" s="2"/>
      <c r="D53" s="2"/>
      <c r="E53" s="2"/>
      <c r="F53" s="2"/>
      <c r="G53" s="2"/>
      <c r="H53" s="2"/>
      <c r="I53" s="2"/>
    </row>
    <row r="54" spans="2:9" x14ac:dyDescent="0.35">
      <c r="B54" s="2"/>
      <c r="C54" s="2"/>
      <c r="D54" s="2"/>
      <c r="E54" s="2"/>
      <c r="F54" s="2"/>
      <c r="G54" s="2"/>
      <c r="H54" s="2"/>
      <c r="I54" s="2"/>
    </row>
    <row r="55" spans="2:9" x14ac:dyDescent="0.35">
      <c r="B55" s="2"/>
      <c r="C55" s="2"/>
      <c r="D55" s="2"/>
      <c r="E55" s="2"/>
      <c r="F55" s="2"/>
      <c r="G55" s="2"/>
      <c r="H55" s="2"/>
      <c r="I55" s="2"/>
    </row>
    <row r="56" spans="2:9" x14ac:dyDescent="0.35">
      <c r="B56" s="2"/>
      <c r="C56" s="2"/>
      <c r="D56" s="2"/>
      <c r="E56" s="2"/>
      <c r="F56" s="2"/>
      <c r="G56" s="2"/>
      <c r="H56" s="2"/>
      <c r="I56" s="2"/>
    </row>
    <row r="57" spans="2:9" x14ac:dyDescent="0.35">
      <c r="B57" s="2"/>
      <c r="C57" s="2"/>
      <c r="D57" s="2"/>
      <c r="E57" s="2"/>
      <c r="F57" s="2"/>
      <c r="G57" s="2"/>
      <c r="H57" s="2"/>
      <c r="I57" s="2"/>
    </row>
    <row r="58" spans="2:9" x14ac:dyDescent="0.35">
      <c r="B58" s="2"/>
      <c r="C58" s="2"/>
      <c r="D58" s="2"/>
      <c r="E58" s="2"/>
      <c r="F58" s="2"/>
      <c r="G58" s="2"/>
      <c r="H58" s="2"/>
      <c r="I58" s="2"/>
    </row>
    <row r="59" spans="2:9" x14ac:dyDescent="0.35">
      <c r="B59" s="2"/>
      <c r="C59" s="2"/>
      <c r="D59" s="2"/>
      <c r="E59" s="2"/>
      <c r="F59" s="2"/>
      <c r="G59" s="2"/>
      <c r="H59" s="2"/>
      <c r="I59" s="2"/>
    </row>
    <row r="60" spans="2:9" x14ac:dyDescent="0.35">
      <c r="B60" s="2"/>
      <c r="C60" s="2"/>
      <c r="D60" s="2"/>
      <c r="E60" s="2"/>
      <c r="F60" s="2"/>
      <c r="G60" s="2"/>
      <c r="H60" s="2"/>
      <c r="I60" s="2"/>
    </row>
    <row r="61" spans="2:9" x14ac:dyDescent="0.35">
      <c r="B61" s="2"/>
      <c r="C61" s="2"/>
      <c r="D61" s="2"/>
      <c r="E61" s="2"/>
      <c r="F61" s="2"/>
      <c r="G61" s="2"/>
      <c r="H61" s="2"/>
      <c r="I61" s="2"/>
    </row>
    <row r="62" spans="2:9" x14ac:dyDescent="0.35">
      <c r="B62" s="2"/>
      <c r="C62" s="2"/>
      <c r="D62" s="2"/>
      <c r="E62" s="2"/>
      <c r="F62" s="2"/>
      <c r="G62" s="2"/>
      <c r="H62" s="2"/>
      <c r="I62" s="2"/>
    </row>
    <row r="63" spans="2:9" x14ac:dyDescent="0.35">
      <c r="B63" s="2"/>
      <c r="C63" s="2"/>
      <c r="D63" s="2"/>
      <c r="E63" s="2"/>
      <c r="F63" s="2"/>
      <c r="G63" s="2"/>
      <c r="H63" s="2"/>
      <c r="I63" s="2"/>
    </row>
    <row r="64" spans="2:9" x14ac:dyDescent="0.35">
      <c r="B64" s="2"/>
      <c r="C64" s="2"/>
      <c r="D64" s="2"/>
      <c r="E64" s="2"/>
      <c r="F64" s="2"/>
      <c r="G64" s="2"/>
      <c r="H64" s="2"/>
      <c r="I64" s="2"/>
    </row>
    <row r="65" spans="2:9" x14ac:dyDescent="0.35">
      <c r="B65" s="2"/>
      <c r="C65" s="2"/>
      <c r="D65" s="2"/>
      <c r="E65" s="2"/>
      <c r="F65" s="2"/>
      <c r="G65" s="2"/>
      <c r="H65" s="2"/>
      <c r="I65" s="2"/>
    </row>
    <row r="66" spans="2:9" x14ac:dyDescent="0.35">
      <c r="B66" s="2"/>
      <c r="C66" s="2"/>
      <c r="D66" s="2"/>
      <c r="E66" s="2"/>
      <c r="F66" s="2"/>
      <c r="G66" s="2"/>
      <c r="H66" s="2"/>
      <c r="I66" s="2"/>
    </row>
    <row r="67" spans="2:9" x14ac:dyDescent="0.35">
      <c r="B67" s="2"/>
      <c r="C67" s="2"/>
      <c r="D67" s="2"/>
      <c r="E67" s="2"/>
      <c r="F67" s="2"/>
      <c r="G67" s="2"/>
      <c r="H67" s="2"/>
      <c r="I67" s="2"/>
    </row>
    <row r="68" spans="2:9" x14ac:dyDescent="0.35">
      <c r="B68" s="2"/>
      <c r="C68" s="2"/>
      <c r="D68" s="2"/>
      <c r="E68" s="2"/>
      <c r="F68" s="2"/>
      <c r="G68" s="2"/>
      <c r="H68" s="2"/>
      <c r="I68" s="2"/>
    </row>
    <row r="69" spans="2:9" x14ac:dyDescent="0.35">
      <c r="B69" s="2"/>
      <c r="C69" s="2"/>
      <c r="D69" s="2"/>
      <c r="E69" s="2"/>
      <c r="F69" s="2"/>
      <c r="G69" s="2"/>
      <c r="H69" s="2"/>
      <c r="I69" s="2"/>
    </row>
    <row r="70" spans="2:9" x14ac:dyDescent="0.35">
      <c r="B70" s="2"/>
      <c r="C70" s="2"/>
      <c r="D70" s="2"/>
      <c r="E70" s="2"/>
      <c r="F70" s="2"/>
      <c r="G70" s="2"/>
      <c r="H70" s="2"/>
      <c r="I70" s="2"/>
    </row>
    <row r="71" spans="2:9" x14ac:dyDescent="0.35">
      <c r="B71" s="2"/>
      <c r="C71" s="2"/>
      <c r="D71" s="2"/>
      <c r="E71" s="2"/>
      <c r="F71" s="2"/>
      <c r="G71" s="2"/>
      <c r="H71" s="2"/>
      <c r="I71" s="2"/>
    </row>
    <row r="72" spans="2:9" x14ac:dyDescent="0.35">
      <c r="B72" s="2"/>
      <c r="C72" s="2"/>
      <c r="D72" s="2"/>
      <c r="E72" s="2"/>
      <c r="F72" s="2"/>
      <c r="G72" s="2"/>
      <c r="H72" s="2"/>
      <c r="I72" s="2"/>
    </row>
    <row r="73" spans="2:9" x14ac:dyDescent="0.35">
      <c r="B73" s="2"/>
      <c r="C73" s="2"/>
      <c r="D73" s="2"/>
      <c r="E73" s="2"/>
      <c r="F73" s="2"/>
      <c r="G73" s="2"/>
      <c r="H73" s="2"/>
      <c r="I73" s="2"/>
    </row>
    <row r="74" spans="2:9" x14ac:dyDescent="0.35">
      <c r="B74" s="2"/>
      <c r="C74" s="2"/>
      <c r="D74" s="2"/>
      <c r="E74" s="2"/>
      <c r="F74" s="2"/>
      <c r="G74" s="2"/>
      <c r="H74" s="2"/>
      <c r="I74" s="2"/>
    </row>
    <row r="75" spans="2:9" x14ac:dyDescent="0.35">
      <c r="B75" s="2"/>
      <c r="C75" s="2"/>
      <c r="D75" s="2"/>
      <c r="E75" s="2"/>
      <c r="F75" s="2"/>
      <c r="G75" s="2"/>
      <c r="H75" s="2"/>
      <c r="I75" s="2"/>
    </row>
    <row r="76" spans="2:9" x14ac:dyDescent="0.35">
      <c r="B76" s="2"/>
      <c r="C76" s="2"/>
      <c r="D76" s="2"/>
      <c r="E76" s="2"/>
      <c r="F76" s="2"/>
      <c r="G76" s="2"/>
      <c r="H76" s="2"/>
      <c r="I76" s="2"/>
    </row>
    <row r="77" spans="2:9" x14ac:dyDescent="0.35">
      <c r="B77" s="2"/>
      <c r="C77" s="2"/>
      <c r="D77" s="2"/>
      <c r="E77" s="2"/>
      <c r="F77" s="2"/>
      <c r="G77" s="2"/>
      <c r="H77" s="2"/>
      <c r="I77" s="2"/>
    </row>
    <row r="78" spans="2:9" x14ac:dyDescent="0.35">
      <c r="B78" s="2"/>
      <c r="C78" s="2"/>
      <c r="D78" s="2"/>
      <c r="E78" s="2"/>
      <c r="F78" s="2"/>
      <c r="G78" s="2"/>
      <c r="H78" s="2"/>
      <c r="I78" s="2"/>
    </row>
    <row r="79" spans="2:9" x14ac:dyDescent="0.35">
      <c r="B79" s="2"/>
      <c r="C79" s="2"/>
      <c r="D79" s="2"/>
      <c r="E79" s="2"/>
      <c r="F79" s="2"/>
      <c r="G79" s="2"/>
      <c r="H79" s="2"/>
      <c r="I79" s="2"/>
    </row>
    <row r="80" spans="2:9" x14ac:dyDescent="0.35">
      <c r="B80" s="2"/>
      <c r="C80" s="2"/>
      <c r="D80" s="2"/>
      <c r="E80" s="2"/>
      <c r="F80" s="2"/>
      <c r="G80" s="2"/>
      <c r="H80" s="2"/>
      <c r="I80" s="2"/>
    </row>
    <row r="81" spans="2:9" x14ac:dyDescent="0.35">
      <c r="B81" s="2"/>
      <c r="C81" s="2"/>
      <c r="D81" s="2"/>
      <c r="E81" s="2"/>
      <c r="F81" s="2"/>
      <c r="G81" s="2"/>
      <c r="H81" s="2"/>
      <c r="I81" s="2"/>
    </row>
    <row r="82" spans="2:9" x14ac:dyDescent="0.35">
      <c r="B82" s="2"/>
      <c r="C82" s="2"/>
      <c r="D82" s="2"/>
      <c r="E82" s="2"/>
      <c r="F82" s="2"/>
      <c r="G82" s="2"/>
      <c r="H82" s="2"/>
      <c r="I82" s="2"/>
    </row>
    <row r="83" spans="2:9" x14ac:dyDescent="0.35">
      <c r="B83" s="2"/>
      <c r="C83" s="2"/>
      <c r="D83" s="2"/>
      <c r="E83" s="2"/>
      <c r="F83" s="2"/>
      <c r="G83" s="2"/>
      <c r="H83" s="2"/>
      <c r="I83" s="2"/>
    </row>
    <row r="84" spans="2:9" x14ac:dyDescent="0.35">
      <c r="B84" s="2"/>
      <c r="C84" s="2"/>
      <c r="D84" s="2"/>
      <c r="E84" s="2"/>
      <c r="F84" s="2"/>
      <c r="G84" s="2"/>
      <c r="H84" s="2"/>
      <c r="I84" s="2"/>
    </row>
    <row r="85" spans="2:9" x14ac:dyDescent="0.35">
      <c r="B85" s="2"/>
      <c r="C85" s="2"/>
      <c r="D85" s="2"/>
      <c r="E85" s="2"/>
      <c r="F85" s="2"/>
      <c r="G85" s="2"/>
      <c r="H85" s="2"/>
      <c r="I85" s="2"/>
    </row>
    <row r="86" spans="2:9" x14ac:dyDescent="0.35">
      <c r="B86" s="2"/>
      <c r="C86" s="2"/>
      <c r="D86" s="2"/>
      <c r="E86" s="2"/>
      <c r="F86" s="2"/>
      <c r="G86" s="2"/>
      <c r="H86" s="2"/>
      <c r="I86" s="2"/>
    </row>
    <row r="87" spans="2:9" x14ac:dyDescent="0.35">
      <c r="B87" s="2"/>
      <c r="C87" s="2"/>
      <c r="D87" s="2"/>
      <c r="E87" s="2"/>
      <c r="F87" s="2"/>
      <c r="G87" s="2"/>
      <c r="H87" s="2"/>
      <c r="I87" s="2"/>
    </row>
    <row r="88" spans="2:9" x14ac:dyDescent="0.35">
      <c r="B88" s="2"/>
      <c r="C88" s="2"/>
      <c r="D88" s="2"/>
      <c r="E88" s="2"/>
      <c r="F88" s="2"/>
      <c r="G88" s="2"/>
      <c r="H88" s="2"/>
      <c r="I88" s="2"/>
    </row>
    <row r="89" spans="2:9" x14ac:dyDescent="0.35">
      <c r="B89" s="2"/>
      <c r="C89" s="2"/>
      <c r="D89" s="2"/>
      <c r="E89" s="2"/>
      <c r="F89" s="2"/>
      <c r="G89" s="2"/>
      <c r="H89" s="2"/>
      <c r="I89" s="2"/>
    </row>
    <row r="90" spans="2:9" x14ac:dyDescent="0.35">
      <c r="B90" s="2"/>
      <c r="C90" s="2"/>
      <c r="D90" s="2"/>
      <c r="E90" s="2"/>
      <c r="F90" s="2"/>
      <c r="G90" s="2"/>
      <c r="H90" s="2"/>
      <c r="I90" s="2"/>
    </row>
    <row r="91" spans="2:9" x14ac:dyDescent="0.35">
      <c r="B91" s="2"/>
      <c r="C91" s="2"/>
      <c r="D91" s="2"/>
      <c r="E91" s="2"/>
      <c r="F91" s="2"/>
      <c r="G91" s="2"/>
      <c r="H91" s="2"/>
      <c r="I91" s="2"/>
    </row>
    <row r="92" spans="2:9" x14ac:dyDescent="0.35">
      <c r="B92" s="2"/>
      <c r="C92" s="2"/>
      <c r="D92" s="2"/>
      <c r="E92" s="2"/>
      <c r="F92" s="2"/>
      <c r="G92" s="2"/>
      <c r="H92" s="2"/>
      <c r="I92" s="2"/>
    </row>
    <row r="93" spans="2:9" x14ac:dyDescent="0.35">
      <c r="B93" s="2"/>
      <c r="C93" s="2"/>
      <c r="D93" s="2"/>
      <c r="E93" s="2"/>
      <c r="F93" s="2"/>
      <c r="G93" s="2"/>
      <c r="H93" s="2"/>
      <c r="I93" s="2"/>
    </row>
    <row r="94" spans="2:9" x14ac:dyDescent="0.35">
      <c r="B94" s="2"/>
      <c r="C94" s="2"/>
      <c r="D94" s="2"/>
      <c r="E94" s="2"/>
      <c r="F94" s="2"/>
      <c r="G94" s="2"/>
      <c r="H94" s="2"/>
      <c r="I94" s="2"/>
    </row>
    <row r="95" spans="2:9" x14ac:dyDescent="0.35">
      <c r="B95" s="2"/>
      <c r="C95" s="2"/>
      <c r="D95" s="2"/>
      <c r="E95" s="2"/>
      <c r="F95" s="2"/>
      <c r="G95" s="2"/>
      <c r="H95" s="2"/>
      <c r="I95" s="2"/>
    </row>
    <row r="96" spans="2:9" x14ac:dyDescent="0.35">
      <c r="B96" s="2"/>
      <c r="C96" s="2"/>
      <c r="D96" s="2"/>
      <c r="E96" s="2"/>
      <c r="F96" s="2"/>
      <c r="G96" s="2"/>
      <c r="H96" s="2"/>
      <c r="I96" s="2"/>
    </row>
    <row r="97" spans="2:9" x14ac:dyDescent="0.35">
      <c r="B97" s="2"/>
      <c r="C97" s="2"/>
      <c r="D97" s="2"/>
      <c r="E97" s="2"/>
      <c r="F97" s="2"/>
      <c r="G97" s="2"/>
      <c r="H97" s="2"/>
      <c r="I97" s="2"/>
    </row>
    <row r="98" spans="2:9" x14ac:dyDescent="0.35">
      <c r="B98" s="2"/>
      <c r="C98" s="2"/>
      <c r="D98" s="2"/>
      <c r="E98" s="2"/>
      <c r="F98" s="2"/>
      <c r="G98" s="2"/>
      <c r="H98" s="2"/>
      <c r="I98" s="2"/>
    </row>
    <row r="99" spans="2:9" x14ac:dyDescent="0.35">
      <c r="B99" s="2"/>
      <c r="C99" s="2"/>
      <c r="D99" s="2"/>
      <c r="E99" s="2"/>
      <c r="F99" s="2"/>
      <c r="G99" s="2"/>
      <c r="H99" s="2"/>
      <c r="I99" s="2"/>
    </row>
    <row r="100" spans="2:9" x14ac:dyDescent="0.35">
      <c r="B100" s="2"/>
      <c r="C100" s="2"/>
      <c r="D100" s="2"/>
      <c r="E100" s="2"/>
      <c r="F100" s="2"/>
      <c r="G100" s="2"/>
      <c r="H100" s="2"/>
      <c r="I100" s="2"/>
    </row>
    <row r="101" spans="2:9" x14ac:dyDescent="0.35">
      <c r="B101" s="2"/>
      <c r="C101" s="2"/>
      <c r="D101" s="2"/>
      <c r="E101" s="2"/>
      <c r="F101" s="2"/>
      <c r="G101" s="2"/>
      <c r="H101" s="2"/>
      <c r="I101" s="2"/>
    </row>
    <row r="102" spans="2:9" x14ac:dyDescent="0.35">
      <c r="B102" s="2"/>
      <c r="C102" s="2"/>
      <c r="D102" s="2"/>
      <c r="E102" s="2"/>
      <c r="F102" s="2"/>
      <c r="G102" s="2"/>
      <c r="H102" s="2"/>
      <c r="I102" s="2"/>
    </row>
    <row r="103" spans="2:9" x14ac:dyDescent="0.35">
      <c r="B103" s="2"/>
      <c r="C103" s="2"/>
      <c r="D103" s="2"/>
      <c r="E103" s="2"/>
      <c r="F103" s="2"/>
      <c r="G103" s="2"/>
      <c r="H103" s="2"/>
      <c r="I103" s="2"/>
    </row>
    <row r="104" spans="2:9" x14ac:dyDescent="0.35">
      <c r="B104" s="2"/>
      <c r="C104" s="2"/>
      <c r="D104" s="2"/>
      <c r="E104" s="2"/>
      <c r="F104" s="2"/>
      <c r="G104" s="2"/>
      <c r="H104" s="2"/>
      <c r="I104" s="2"/>
    </row>
    <row r="105" spans="2:9" x14ac:dyDescent="0.35">
      <c r="B105" s="2"/>
      <c r="C105" s="2"/>
      <c r="D105" s="2"/>
      <c r="E105" s="2"/>
      <c r="F105" s="2"/>
      <c r="G105" s="2"/>
      <c r="H105" s="2"/>
      <c r="I105" s="2"/>
    </row>
    <row r="106" spans="2:9" x14ac:dyDescent="0.35">
      <c r="B106" s="2"/>
      <c r="C106" s="2"/>
      <c r="D106" s="2"/>
      <c r="E106" s="2"/>
      <c r="F106" s="2"/>
      <c r="G106" s="2"/>
      <c r="H106" s="2"/>
      <c r="I106" s="2"/>
    </row>
    <row r="107" spans="2:9" x14ac:dyDescent="0.35">
      <c r="B107" s="2"/>
      <c r="C107" s="2"/>
      <c r="D107" s="2"/>
      <c r="E107" s="2"/>
      <c r="F107" s="2"/>
      <c r="G107" s="2"/>
      <c r="H107" s="2"/>
      <c r="I107" s="2"/>
    </row>
    <row r="108" spans="2:9" x14ac:dyDescent="0.35">
      <c r="B108" s="2"/>
      <c r="C108" s="2"/>
      <c r="D108" s="2"/>
      <c r="E108" s="2"/>
      <c r="F108" s="2"/>
      <c r="G108" s="2"/>
      <c r="H108" s="2"/>
      <c r="I108" s="2"/>
    </row>
    <row r="109" spans="2:9" x14ac:dyDescent="0.35">
      <c r="B109" s="2"/>
      <c r="C109" s="2"/>
      <c r="D109" s="2"/>
      <c r="E109" s="2"/>
      <c r="F109" s="2"/>
      <c r="G109" s="2"/>
      <c r="H109" s="2"/>
      <c r="I109" s="2"/>
    </row>
    <row r="110" spans="2:9" x14ac:dyDescent="0.35">
      <c r="B110" s="2"/>
      <c r="C110" s="2"/>
      <c r="D110" s="2"/>
      <c r="E110" s="2"/>
      <c r="F110" s="2"/>
      <c r="G110" s="2"/>
      <c r="H110" s="2"/>
      <c r="I110" s="2"/>
    </row>
    <row r="111" spans="2:9" x14ac:dyDescent="0.35">
      <c r="B111" s="2"/>
      <c r="C111" s="2"/>
      <c r="D111" s="2"/>
      <c r="E111" s="2"/>
      <c r="F111" s="2"/>
      <c r="G111" s="2"/>
      <c r="H111" s="2"/>
      <c r="I111" s="2"/>
    </row>
    <row r="112" spans="2:9" x14ac:dyDescent="0.35">
      <c r="B112" s="2"/>
      <c r="C112" s="2"/>
      <c r="D112" s="2"/>
      <c r="E112" s="2"/>
      <c r="F112" s="2"/>
      <c r="G112" s="2"/>
      <c r="H112" s="2"/>
      <c r="I112" s="2"/>
    </row>
    <row r="113" spans="2:9" x14ac:dyDescent="0.35">
      <c r="B113" s="2"/>
      <c r="C113" s="2"/>
      <c r="D113" s="2"/>
      <c r="E113" s="2"/>
      <c r="F113" s="2"/>
      <c r="G113" s="2"/>
      <c r="H113" s="2"/>
      <c r="I113" s="2"/>
    </row>
    <row r="114" spans="2:9" x14ac:dyDescent="0.35">
      <c r="B114" s="2"/>
      <c r="C114" s="2"/>
      <c r="D114" s="2"/>
      <c r="E114" s="2"/>
      <c r="F114" s="2"/>
      <c r="G114" s="2"/>
      <c r="H114" s="2"/>
      <c r="I114" s="2"/>
    </row>
    <row r="115" spans="2:9" x14ac:dyDescent="0.35">
      <c r="B115" s="2"/>
      <c r="C115" s="2"/>
      <c r="D115" s="2"/>
      <c r="E115" s="2"/>
      <c r="F115" s="2"/>
      <c r="G115" s="2"/>
      <c r="H115" s="2"/>
      <c r="I115" s="2"/>
    </row>
    <row r="116" spans="2:9" x14ac:dyDescent="0.35">
      <c r="B116" s="2"/>
      <c r="C116" s="2"/>
      <c r="D116" s="2"/>
      <c r="E116" s="2"/>
      <c r="F116" s="2"/>
      <c r="G116" s="2"/>
      <c r="H116" s="2"/>
      <c r="I116" s="2"/>
    </row>
    <row r="117" spans="2:9" x14ac:dyDescent="0.35">
      <c r="B117" s="2"/>
      <c r="C117" s="2"/>
      <c r="D117" s="2"/>
      <c r="E117" s="2"/>
      <c r="F117" s="2"/>
      <c r="G117" s="2"/>
      <c r="H117" s="2"/>
      <c r="I117" s="2"/>
    </row>
    <row r="118" spans="2:9" x14ac:dyDescent="0.35">
      <c r="B118" s="2"/>
      <c r="C118" s="2"/>
      <c r="D118" s="2"/>
      <c r="E118" s="2"/>
      <c r="F118" s="2"/>
      <c r="G118" s="2"/>
      <c r="H118" s="2"/>
      <c r="I118" s="2"/>
    </row>
    <row r="119" spans="2:9" x14ac:dyDescent="0.35">
      <c r="B119" s="2"/>
      <c r="C119" s="2"/>
      <c r="D119" s="2"/>
      <c r="E119" s="2"/>
      <c r="F119" s="2"/>
      <c r="G119" s="2"/>
      <c r="H119" s="2"/>
      <c r="I119" s="2"/>
    </row>
    <row r="120" spans="2:9" x14ac:dyDescent="0.35">
      <c r="B120" s="2"/>
      <c r="C120" s="2"/>
      <c r="D120" s="2"/>
      <c r="E120" s="2"/>
      <c r="F120" s="2"/>
      <c r="G120" s="2"/>
      <c r="H120" s="2"/>
      <c r="I120" s="2"/>
    </row>
    <row r="121" spans="2:9" x14ac:dyDescent="0.35">
      <c r="B121" s="2"/>
      <c r="C121" s="2"/>
      <c r="D121" s="2"/>
      <c r="E121" s="2"/>
      <c r="F121" s="2"/>
      <c r="G121" s="2"/>
      <c r="H121" s="2"/>
      <c r="I121" s="2"/>
    </row>
    <row r="122" spans="2:9" x14ac:dyDescent="0.35">
      <c r="B122" s="2"/>
      <c r="C122" s="2"/>
      <c r="D122" s="2"/>
      <c r="E122" s="2"/>
      <c r="F122" s="2"/>
      <c r="G122" s="2"/>
      <c r="H122" s="2"/>
      <c r="I122" s="2"/>
    </row>
    <row r="123" spans="2:9" x14ac:dyDescent="0.35">
      <c r="B123" s="2"/>
      <c r="C123" s="2"/>
      <c r="D123" s="2"/>
      <c r="E123" s="2"/>
      <c r="F123" s="2"/>
      <c r="G123" s="2"/>
      <c r="H123" s="2"/>
      <c r="I123" s="2"/>
    </row>
    <row r="124" spans="2:9" x14ac:dyDescent="0.35">
      <c r="B124" s="2"/>
      <c r="C124" s="2"/>
      <c r="D124" s="2"/>
      <c r="E124" s="2"/>
      <c r="F124" s="2"/>
      <c r="G124" s="2"/>
      <c r="H124" s="2"/>
      <c r="I124" s="2"/>
    </row>
    <row r="125" spans="2:9" x14ac:dyDescent="0.35">
      <c r="B125" s="2"/>
      <c r="C125" s="2"/>
      <c r="D125" s="2"/>
      <c r="E125" s="2"/>
      <c r="F125" s="2"/>
      <c r="G125" s="2"/>
      <c r="H125" s="2"/>
      <c r="I125" s="2"/>
    </row>
    <row r="126" spans="2:9" x14ac:dyDescent="0.35">
      <c r="B126" s="2"/>
      <c r="C126" s="2"/>
      <c r="D126" s="2"/>
      <c r="E126" s="2"/>
      <c r="F126" s="2"/>
      <c r="G126" s="2"/>
      <c r="H126" s="2"/>
      <c r="I126" s="2"/>
    </row>
    <row r="127" spans="2:9" x14ac:dyDescent="0.35">
      <c r="B127" s="2"/>
      <c r="C127" s="2"/>
      <c r="D127" s="2"/>
      <c r="E127" s="2"/>
      <c r="F127" s="2"/>
      <c r="G127" s="2"/>
      <c r="H127" s="2"/>
      <c r="I127" s="2"/>
    </row>
    <row r="128" spans="2:9" x14ac:dyDescent="0.35">
      <c r="B128" s="2"/>
      <c r="C128" s="2"/>
      <c r="D128" s="2"/>
      <c r="E128" s="2"/>
      <c r="F128" s="2"/>
      <c r="G128" s="2"/>
      <c r="H128" s="2"/>
      <c r="I128" s="2"/>
    </row>
    <row r="129" spans="2:9" x14ac:dyDescent="0.35">
      <c r="B129" s="2"/>
      <c r="C129" s="2"/>
      <c r="D129" s="2"/>
      <c r="E129" s="2"/>
      <c r="F129" s="2"/>
      <c r="G129" s="2"/>
      <c r="H129" s="2"/>
      <c r="I129" s="2"/>
    </row>
    <row r="130" spans="2:9" x14ac:dyDescent="0.35">
      <c r="B130" s="2"/>
      <c r="C130" s="2"/>
      <c r="D130" s="2"/>
      <c r="E130" s="2"/>
      <c r="F130" s="2"/>
      <c r="G130" s="2"/>
      <c r="H130" s="2"/>
      <c r="I130" s="2"/>
    </row>
    <row r="131" spans="2:9" x14ac:dyDescent="0.35">
      <c r="B131" s="2"/>
      <c r="C131" s="2"/>
      <c r="D131" s="2"/>
      <c r="E131" s="2"/>
      <c r="F131" s="2"/>
      <c r="G131" s="2"/>
      <c r="H131" s="2"/>
      <c r="I131" s="2"/>
    </row>
    <row r="132" spans="2:9" x14ac:dyDescent="0.35">
      <c r="B132" s="2"/>
      <c r="C132" s="2"/>
      <c r="D132" s="2"/>
      <c r="E132" s="2"/>
      <c r="F132" s="2"/>
      <c r="G132" s="2"/>
      <c r="H132" s="2"/>
      <c r="I132" s="2"/>
    </row>
    <row r="133" spans="2:9" x14ac:dyDescent="0.35">
      <c r="B133" s="2"/>
      <c r="C133" s="2"/>
      <c r="D133" s="2"/>
      <c r="E133" s="2"/>
      <c r="F133" s="2"/>
      <c r="G133" s="2"/>
      <c r="H133" s="2"/>
      <c r="I133" s="2"/>
    </row>
    <row r="134" spans="2:9" x14ac:dyDescent="0.35">
      <c r="B134" s="2"/>
      <c r="C134" s="2"/>
      <c r="D134" s="2"/>
      <c r="E134" s="2"/>
      <c r="F134" s="2"/>
      <c r="G134" s="2"/>
      <c r="H134" s="2"/>
      <c r="I134" s="2"/>
    </row>
    <row r="135" spans="2:9" x14ac:dyDescent="0.35">
      <c r="B135" s="2"/>
      <c r="C135" s="2"/>
      <c r="D135" s="2"/>
      <c r="E135" s="2"/>
      <c r="F135" s="2"/>
      <c r="G135" s="2"/>
      <c r="H135" s="2"/>
      <c r="I135" s="2"/>
    </row>
    <row r="136" spans="2:9" x14ac:dyDescent="0.35">
      <c r="B136" s="2"/>
      <c r="C136" s="2"/>
      <c r="D136" s="2"/>
      <c r="E136" s="2"/>
      <c r="F136" s="2"/>
      <c r="G136" s="2"/>
      <c r="H136" s="2"/>
      <c r="I136" s="2"/>
    </row>
    <row r="137" spans="2:9" x14ac:dyDescent="0.35">
      <c r="B137" s="2"/>
      <c r="C137" s="2"/>
      <c r="D137" s="2"/>
      <c r="E137" s="2"/>
      <c r="F137" s="2"/>
      <c r="G137" s="2"/>
      <c r="H137" s="2"/>
      <c r="I137" s="2"/>
    </row>
    <row r="138" spans="2:9" x14ac:dyDescent="0.35">
      <c r="B138" s="2"/>
      <c r="C138" s="2"/>
      <c r="D138" s="2"/>
      <c r="E138" s="2"/>
      <c r="F138" s="2"/>
      <c r="G138" s="2"/>
      <c r="H138" s="2"/>
      <c r="I138" s="2"/>
    </row>
    <row r="139" spans="2:9" x14ac:dyDescent="0.35">
      <c r="B139" s="2"/>
      <c r="C139" s="2"/>
      <c r="D139" s="2"/>
      <c r="E139" s="2"/>
      <c r="F139" s="2"/>
      <c r="G139" s="2"/>
      <c r="H139" s="2"/>
      <c r="I139" s="2"/>
    </row>
    <row r="140" spans="2:9" x14ac:dyDescent="0.35">
      <c r="B140" s="2"/>
      <c r="C140" s="2"/>
      <c r="D140" s="2"/>
      <c r="E140" s="2"/>
      <c r="F140" s="2"/>
      <c r="G140" s="2"/>
      <c r="H140" s="2"/>
      <c r="I140" s="2"/>
    </row>
    <row r="141" spans="2:9" x14ac:dyDescent="0.35">
      <c r="B141" s="2"/>
      <c r="C141" s="2"/>
      <c r="D141" s="2"/>
      <c r="E141" s="2"/>
      <c r="F141" s="2"/>
      <c r="G141" s="2"/>
      <c r="H141" s="2"/>
      <c r="I141" s="2"/>
    </row>
    <row r="142" spans="2:9" x14ac:dyDescent="0.35">
      <c r="B142" s="2"/>
      <c r="C142" s="2"/>
      <c r="D142" s="2"/>
      <c r="E142" s="2"/>
      <c r="F142" s="2"/>
      <c r="G142" s="2"/>
      <c r="H142" s="2"/>
      <c r="I142" s="2"/>
    </row>
    <row r="143" spans="2:9" x14ac:dyDescent="0.35">
      <c r="B143" s="2"/>
      <c r="C143" s="2"/>
      <c r="D143" s="2"/>
      <c r="E143" s="2"/>
      <c r="F143" s="2"/>
      <c r="G143" s="2"/>
      <c r="H143" s="2"/>
      <c r="I143" s="2"/>
    </row>
    <row r="144" spans="2:9" x14ac:dyDescent="0.35">
      <c r="B144" s="2"/>
      <c r="C144" s="2"/>
      <c r="D144" s="2"/>
      <c r="E144" s="2"/>
      <c r="F144" s="2"/>
      <c r="G144" s="2"/>
      <c r="H144" s="2"/>
      <c r="I144" s="2"/>
    </row>
    <row r="145" spans="2:9" x14ac:dyDescent="0.35">
      <c r="B145" s="2"/>
      <c r="C145" s="2"/>
      <c r="D145" s="2"/>
      <c r="E145" s="2"/>
      <c r="F145" s="2"/>
      <c r="G145" s="2"/>
      <c r="H145" s="2"/>
      <c r="I145" s="2"/>
    </row>
    <row r="146" spans="2:9" x14ac:dyDescent="0.35">
      <c r="B146" s="2"/>
      <c r="C146" s="2"/>
      <c r="D146" s="2"/>
      <c r="E146" s="2"/>
      <c r="F146" s="2"/>
      <c r="G146" s="2"/>
      <c r="H146" s="2"/>
      <c r="I146" s="2"/>
    </row>
    <row r="147" spans="2:9" x14ac:dyDescent="0.35">
      <c r="B147" s="2"/>
      <c r="C147" s="2"/>
      <c r="D147" s="2"/>
      <c r="E147" s="2"/>
      <c r="F147" s="2"/>
      <c r="G147" s="2"/>
      <c r="H147" s="2"/>
      <c r="I147" s="2"/>
    </row>
    <row r="148" spans="2:9" x14ac:dyDescent="0.35">
      <c r="B148" s="2"/>
      <c r="C148" s="2"/>
      <c r="D148" s="2"/>
      <c r="E148" s="2"/>
      <c r="F148" s="2"/>
      <c r="G148" s="2"/>
      <c r="H148" s="2"/>
      <c r="I148" s="2"/>
    </row>
    <row r="149" spans="2:9" x14ac:dyDescent="0.35">
      <c r="B149" s="2"/>
      <c r="C149" s="2"/>
      <c r="D149" s="2"/>
      <c r="E149" s="2"/>
      <c r="F149" s="2"/>
      <c r="G149" s="2"/>
      <c r="H149" s="2"/>
      <c r="I149" s="2"/>
    </row>
    <row r="150" spans="2:9" x14ac:dyDescent="0.35">
      <c r="B150" s="2"/>
      <c r="C150" s="2"/>
      <c r="D150" s="2"/>
      <c r="E150" s="2"/>
      <c r="F150" s="2"/>
      <c r="G150" s="2"/>
      <c r="H150" s="2"/>
      <c r="I150" s="2"/>
    </row>
    <row r="151" spans="2:9" x14ac:dyDescent="0.35">
      <c r="B151" s="2"/>
      <c r="C151" s="2"/>
      <c r="D151" s="2"/>
      <c r="E151" s="2"/>
      <c r="F151" s="2"/>
      <c r="G151" s="2"/>
      <c r="H151" s="2"/>
      <c r="I151" s="2"/>
    </row>
    <row r="152" spans="2:9" x14ac:dyDescent="0.35">
      <c r="B152" s="2"/>
      <c r="C152" s="2"/>
      <c r="D152" s="2"/>
      <c r="E152" s="2"/>
      <c r="F152" s="2"/>
      <c r="G152" s="2"/>
      <c r="H152" s="2"/>
      <c r="I152" s="2"/>
    </row>
    <row r="153" spans="2:9" x14ac:dyDescent="0.35">
      <c r="B153" s="2"/>
      <c r="C153" s="2"/>
      <c r="D153" s="2"/>
      <c r="E153" s="2"/>
      <c r="F153" s="2"/>
      <c r="G153" s="2"/>
      <c r="H153" s="2"/>
      <c r="I153" s="2"/>
    </row>
    <row r="154" spans="2:9" x14ac:dyDescent="0.35">
      <c r="B154" s="2"/>
      <c r="C154" s="2"/>
      <c r="D154" s="2"/>
      <c r="E154" s="2"/>
      <c r="F154" s="2"/>
      <c r="G154" s="2"/>
      <c r="H154" s="2"/>
      <c r="I154" s="2"/>
    </row>
    <row r="155" spans="2:9" x14ac:dyDescent="0.35">
      <c r="B155" s="2"/>
      <c r="C155" s="2"/>
      <c r="D155" s="2"/>
      <c r="E155" s="2"/>
      <c r="F155" s="2"/>
      <c r="G155" s="2"/>
      <c r="H155" s="2"/>
      <c r="I155" s="2"/>
    </row>
    <row r="156" spans="2:9" x14ac:dyDescent="0.35">
      <c r="B156" s="2"/>
      <c r="C156" s="2"/>
      <c r="D156" s="2"/>
      <c r="E156" s="2"/>
      <c r="F156" s="2"/>
      <c r="G156" s="2"/>
      <c r="H156" s="2"/>
      <c r="I156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1238A-D8C4-4243-8A75-5840033C634C}">
  <dimension ref="A1:Q76"/>
  <sheetViews>
    <sheetView topLeftCell="G1" zoomScaleNormal="100" workbookViewId="0">
      <selection activeCell="AH18" sqref="AH18"/>
    </sheetView>
  </sheetViews>
  <sheetFormatPr defaultRowHeight="14.5" x14ac:dyDescent="0.35"/>
  <cols>
    <col min="4" max="5" width="10.36328125" bestFit="1" customWidth="1"/>
    <col min="6" max="6" width="11.36328125" bestFit="1" customWidth="1"/>
  </cols>
  <sheetData>
    <row r="1" spans="1:17" s="1" customFormat="1" ht="101.5" x14ac:dyDescent="0.35">
      <c r="A1" s="1" t="s">
        <v>221</v>
      </c>
      <c r="C1" s="1" t="s">
        <v>0</v>
      </c>
      <c r="D1" s="1" t="s">
        <v>78</v>
      </c>
      <c r="E1" s="1" t="s">
        <v>79</v>
      </c>
      <c r="F1" s="1" t="s">
        <v>80</v>
      </c>
      <c r="G1" s="1" t="s">
        <v>81</v>
      </c>
      <c r="H1" s="1" t="s">
        <v>82</v>
      </c>
      <c r="I1" s="1" t="s">
        <v>83</v>
      </c>
      <c r="L1" s="12" t="s">
        <v>84</v>
      </c>
      <c r="M1" s="12" t="s">
        <v>85</v>
      </c>
      <c r="N1" s="12" t="s">
        <v>86</v>
      </c>
      <c r="O1" s="12" t="s">
        <v>87</v>
      </c>
      <c r="P1" s="12" t="s">
        <v>88</v>
      </c>
      <c r="Q1" s="12" t="s">
        <v>89</v>
      </c>
    </row>
    <row r="2" spans="1:17" x14ac:dyDescent="0.35">
      <c r="C2">
        <v>2001</v>
      </c>
      <c r="D2" s="16">
        <v>594.90470000000005</v>
      </c>
      <c r="E2" s="16">
        <v>1026.9369999999999</v>
      </c>
      <c r="F2" s="16">
        <v>1656.1010000000001</v>
      </c>
      <c r="G2" s="16">
        <v>506.53370000000001</v>
      </c>
      <c r="H2" s="16">
        <v>874.38909999999998</v>
      </c>
      <c r="I2" s="16">
        <v>1410.0930000000001</v>
      </c>
      <c r="K2">
        <v>0</v>
      </c>
      <c r="L2" s="4">
        <f>D2/D$2-1</f>
        <v>0</v>
      </c>
      <c r="M2" s="4">
        <f t="shared" ref="M2:Q2" si="0">E2/E$2-1</f>
        <v>0</v>
      </c>
      <c r="N2" s="4">
        <f t="shared" si="0"/>
        <v>0</v>
      </c>
      <c r="O2" s="4">
        <f t="shared" si="0"/>
        <v>0</v>
      </c>
      <c r="P2" s="4">
        <f t="shared" si="0"/>
        <v>0</v>
      </c>
      <c r="Q2" s="4">
        <f t="shared" si="0"/>
        <v>0</v>
      </c>
    </row>
    <row r="3" spans="1:17" x14ac:dyDescent="0.35">
      <c r="C3">
        <v>2002</v>
      </c>
      <c r="D3" s="16">
        <v>571.84299999999996</v>
      </c>
      <c r="E3" s="16">
        <v>1003.112</v>
      </c>
      <c r="F3" s="16">
        <v>1638.4359999999999</v>
      </c>
      <c r="G3" s="16">
        <v>494.87950000000001</v>
      </c>
      <c r="H3" s="16">
        <v>868.10490000000004</v>
      </c>
      <c r="I3" s="16">
        <v>1417.922</v>
      </c>
      <c r="K3">
        <v>0</v>
      </c>
      <c r="L3" s="4">
        <f t="shared" ref="L3:L25" si="1">D3/D$2-1</f>
        <v>-3.8765368638035813E-2</v>
      </c>
      <c r="M3" s="4">
        <f t="shared" ref="M3:M25" si="2">E3/E$2-1</f>
        <v>-2.3200059984205379E-2</v>
      </c>
      <c r="N3" s="4">
        <f t="shared" ref="N3:N25" si="3">F3/F$2-1</f>
        <v>-1.0666619970642E-2</v>
      </c>
      <c r="O3" s="4">
        <f t="shared" ref="O3:O25" si="4">G3/G$2-1</f>
        <v>-2.3007748546641671E-2</v>
      </c>
      <c r="P3" s="4">
        <f t="shared" ref="P3:P25" si="5">H3/H$2-1</f>
        <v>-7.1869605876834219E-3</v>
      </c>
      <c r="Q3" s="4">
        <f t="shared" ref="Q3:Q25" si="6">I3/I$2-1</f>
        <v>5.5521160661033964E-3</v>
      </c>
    </row>
    <row r="4" spans="1:17" x14ac:dyDescent="0.35">
      <c r="C4">
        <v>2003</v>
      </c>
      <c r="D4" s="16">
        <v>560.4194</v>
      </c>
      <c r="E4" s="16">
        <v>989.89859999999999</v>
      </c>
      <c r="F4" s="16">
        <v>1629.626</v>
      </c>
      <c r="G4" s="16">
        <v>488.89179999999999</v>
      </c>
      <c r="H4" s="16">
        <v>863.55560000000003</v>
      </c>
      <c r="I4" s="16">
        <v>1421.633</v>
      </c>
      <c r="K4">
        <v>0</v>
      </c>
      <c r="L4" s="4">
        <f t="shared" si="1"/>
        <v>-5.7967771980957705E-2</v>
      </c>
      <c r="M4" s="4">
        <f t="shared" si="2"/>
        <v>-3.6066866808772025E-2</v>
      </c>
      <c r="N4" s="4">
        <f t="shared" si="3"/>
        <v>-1.5986343828063743E-2</v>
      </c>
      <c r="O4" s="4">
        <f t="shared" si="4"/>
        <v>-3.4828679710747767E-2</v>
      </c>
      <c r="P4" s="4">
        <f t="shared" si="5"/>
        <v>-1.238979305666088E-2</v>
      </c>
      <c r="Q4" s="4">
        <f t="shared" si="6"/>
        <v>8.1838573767829548E-3</v>
      </c>
    </row>
    <row r="5" spans="1:17" x14ac:dyDescent="0.35">
      <c r="C5">
        <v>2004</v>
      </c>
      <c r="D5" s="16">
        <v>543.46370000000002</v>
      </c>
      <c r="E5" s="16">
        <v>960.71090000000004</v>
      </c>
      <c r="F5" s="16">
        <v>1593.5730000000001</v>
      </c>
      <c r="G5" s="16">
        <v>488.63339999999999</v>
      </c>
      <c r="H5" s="16">
        <v>863.78420000000006</v>
      </c>
      <c r="I5" s="16">
        <v>1432.797</v>
      </c>
      <c r="K5">
        <v>0</v>
      </c>
      <c r="L5" s="4">
        <f t="shared" si="1"/>
        <v>-8.6469311807420679E-2</v>
      </c>
      <c r="M5" s="4">
        <f t="shared" si="2"/>
        <v>-6.4488960861279532E-2</v>
      </c>
      <c r="N5" s="4">
        <f t="shared" si="3"/>
        <v>-3.7756151345841871E-2</v>
      </c>
      <c r="O5" s="4">
        <f t="shared" si="4"/>
        <v>-3.5338813587328932E-2</v>
      </c>
      <c r="P5" s="4">
        <f t="shared" si="5"/>
        <v>-1.2128353384094015E-2</v>
      </c>
      <c r="Q5" s="4">
        <f t="shared" si="6"/>
        <v>1.6101065674391624E-2</v>
      </c>
    </row>
    <row r="6" spans="1:17" x14ac:dyDescent="0.35">
      <c r="C6">
        <v>2005</v>
      </c>
      <c r="D6" s="16">
        <v>550.35799999999995</v>
      </c>
      <c r="E6" s="16">
        <v>969.20770000000005</v>
      </c>
      <c r="F6" s="16">
        <v>1601.865</v>
      </c>
      <c r="G6" s="16">
        <v>489.1431</v>
      </c>
      <c r="H6" s="16">
        <v>861.40499999999997</v>
      </c>
      <c r="I6" s="16">
        <v>1423.693</v>
      </c>
      <c r="K6">
        <v>0</v>
      </c>
      <c r="L6" s="4">
        <f t="shared" si="1"/>
        <v>-7.4880396809774874E-2</v>
      </c>
      <c r="M6" s="4">
        <f t="shared" si="2"/>
        <v>-5.6215035586408724E-2</v>
      </c>
      <c r="N6" s="4">
        <f t="shared" si="3"/>
        <v>-3.2749210344055202E-2</v>
      </c>
      <c r="O6" s="4">
        <f t="shared" si="4"/>
        <v>-3.4332562670558731E-2</v>
      </c>
      <c r="P6" s="4">
        <f t="shared" si="5"/>
        <v>-1.4849338812663593E-2</v>
      </c>
      <c r="Q6" s="4">
        <f t="shared" si="6"/>
        <v>9.6447539275776872E-3</v>
      </c>
    </row>
    <row r="7" spans="1:17" x14ac:dyDescent="0.35">
      <c r="C7">
        <v>2006</v>
      </c>
      <c r="D7" s="16">
        <v>565.71010000000001</v>
      </c>
      <c r="E7" s="16">
        <v>1006.519</v>
      </c>
      <c r="F7" s="16">
        <v>1639.8150000000001</v>
      </c>
      <c r="G7" s="16">
        <v>494.22219999999999</v>
      </c>
      <c r="H7" s="16">
        <v>879.32690000000002</v>
      </c>
      <c r="I7" s="16">
        <v>1432.5940000000001</v>
      </c>
      <c r="K7">
        <v>0</v>
      </c>
      <c r="L7" s="4">
        <f t="shared" si="1"/>
        <v>-4.9074414776013708E-2</v>
      </c>
      <c r="M7" s="4">
        <f t="shared" si="2"/>
        <v>-1.9882427062224761E-2</v>
      </c>
      <c r="N7" s="4">
        <f t="shared" si="3"/>
        <v>-9.8339412873973409E-3</v>
      </c>
      <c r="O7" s="4">
        <f t="shared" si="4"/>
        <v>-2.4305391724183445E-2</v>
      </c>
      <c r="P7" s="4">
        <f t="shared" si="5"/>
        <v>5.6471426736679486E-3</v>
      </c>
      <c r="Q7" s="4">
        <f t="shared" si="6"/>
        <v>1.5957103538560835E-2</v>
      </c>
    </row>
    <row r="8" spans="1:17" x14ac:dyDescent="0.35">
      <c r="C8">
        <v>2007</v>
      </c>
      <c r="D8" s="16">
        <v>574.25540000000001</v>
      </c>
      <c r="E8" s="16">
        <v>1019.559</v>
      </c>
      <c r="F8" s="16">
        <v>1660.9380000000001</v>
      </c>
      <c r="G8" s="16">
        <v>497.52539999999999</v>
      </c>
      <c r="H8" s="16">
        <v>883.3288</v>
      </c>
      <c r="I8" s="16">
        <v>1439.01</v>
      </c>
      <c r="K8">
        <v>0</v>
      </c>
      <c r="L8" s="4">
        <f t="shared" si="1"/>
        <v>-3.471026535846844E-2</v>
      </c>
      <c r="M8" s="4">
        <f t="shared" si="2"/>
        <v>-7.1844718809429553E-3</v>
      </c>
      <c r="N8" s="4">
        <f t="shared" si="3"/>
        <v>2.9207155843755661E-3</v>
      </c>
      <c r="O8" s="4">
        <f t="shared" si="4"/>
        <v>-1.7784206657918356E-2</v>
      </c>
      <c r="P8" s="4">
        <f t="shared" si="5"/>
        <v>1.0223938061441951E-2</v>
      </c>
      <c r="Q8" s="4">
        <f t="shared" si="6"/>
        <v>2.050715803851233E-2</v>
      </c>
    </row>
    <row r="9" spans="1:17" x14ac:dyDescent="0.35">
      <c r="C9">
        <v>2008</v>
      </c>
      <c r="D9" s="16">
        <v>550.89229999999998</v>
      </c>
      <c r="E9" s="16">
        <v>994.09490000000005</v>
      </c>
      <c r="F9" s="16">
        <v>1631.2090000000001</v>
      </c>
      <c r="G9" s="16">
        <v>480.88529999999997</v>
      </c>
      <c r="H9" s="16">
        <v>867.76610000000005</v>
      </c>
      <c r="I9" s="16">
        <v>1423.9159999999999</v>
      </c>
      <c r="K9">
        <v>0</v>
      </c>
      <c r="L9" s="4">
        <f t="shared" si="1"/>
        <v>-7.3982269765224706E-2</v>
      </c>
      <c r="M9" s="4">
        <f t="shared" si="2"/>
        <v>-3.1980637565887537E-2</v>
      </c>
      <c r="N9" s="4">
        <f t="shared" si="3"/>
        <v>-1.5030484251866261E-2</v>
      </c>
      <c r="O9" s="4">
        <f t="shared" si="4"/>
        <v>-5.0635130495759739E-2</v>
      </c>
      <c r="P9" s="4">
        <f t="shared" si="5"/>
        <v>-7.5744311085303995E-3</v>
      </c>
      <c r="Q9" s="4">
        <f t="shared" si="6"/>
        <v>9.8028995250667439E-3</v>
      </c>
    </row>
    <row r="10" spans="1:17" x14ac:dyDescent="0.35">
      <c r="C10">
        <v>2009</v>
      </c>
      <c r="D10" s="16">
        <v>475.7473</v>
      </c>
      <c r="E10" s="16">
        <v>945.45460000000003</v>
      </c>
      <c r="F10" s="16">
        <v>1592.675</v>
      </c>
      <c r="G10" s="16">
        <v>421.33920000000001</v>
      </c>
      <c r="H10" s="16">
        <v>837.32920000000001</v>
      </c>
      <c r="I10" s="16">
        <v>1410.5309999999999</v>
      </c>
      <c r="K10">
        <v>0</v>
      </c>
      <c r="L10" s="4">
        <f t="shared" si="1"/>
        <v>-0.20029661893745343</v>
      </c>
      <c r="M10" s="4">
        <f t="shared" si="2"/>
        <v>-7.9345081538594764E-2</v>
      </c>
      <c r="N10" s="4">
        <f t="shared" si="3"/>
        <v>-3.8298388805996786E-2</v>
      </c>
      <c r="O10" s="4">
        <f t="shared" si="4"/>
        <v>-0.16819117859285571</v>
      </c>
      <c r="P10" s="4">
        <f t="shared" si="5"/>
        <v>-4.2383762560626592E-2</v>
      </c>
      <c r="Q10" s="4">
        <f t="shared" si="6"/>
        <v>3.106178103144952E-4</v>
      </c>
    </row>
    <row r="11" spans="1:17" x14ac:dyDescent="0.35">
      <c r="C11">
        <v>2010</v>
      </c>
      <c r="D11" s="16">
        <v>460.12419999999997</v>
      </c>
      <c r="E11" s="16">
        <v>920.55780000000004</v>
      </c>
      <c r="F11" s="16">
        <v>1562.288</v>
      </c>
      <c r="G11" s="16">
        <v>412.23110000000003</v>
      </c>
      <c r="H11" s="16">
        <v>824.73940000000005</v>
      </c>
      <c r="I11" s="16">
        <v>1399.674</v>
      </c>
      <c r="K11">
        <v>0</v>
      </c>
      <c r="L11" s="4">
        <f t="shared" si="1"/>
        <v>-0.22655813611827247</v>
      </c>
      <c r="M11" s="4">
        <f t="shared" si="2"/>
        <v>-0.10358882774697953</v>
      </c>
      <c r="N11" s="4">
        <f t="shared" si="3"/>
        <v>-5.6646907404802049E-2</v>
      </c>
      <c r="O11" s="4">
        <f t="shared" si="4"/>
        <v>-0.18617241064118728</v>
      </c>
      <c r="P11" s="4">
        <f t="shared" si="5"/>
        <v>-5.6782157966058788E-2</v>
      </c>
      <c r="Q11" s="4">
        <f t="shared" si="6"/>
        <v>-7.3888743508407906E-3</v>
      </c>
    </row>
    <row r="12" spans="1:17" x14ac:dyDescent="0.35">
      <c r="C12">
        <v>2011</v>
      </c>
      <c r="D12" s="16">
        <v>464.13979999999998</v>
      </c>
      <c r="E12" s="16">
        <v>912.67550000000006</v>
      </c>
      <c r="F12" s="16">
        <v>1554.752</v>
      </c>
      <c r="G12" s="16">
        <v>414.73259999999999</v>
      </c>
      <c r="H12" s="16">
        <v>815.5222</v>
      </c>
      <c r="I12" s="16">
        <v>1389.251</v>
      </c>
      <c r="K12">
        <v>0</v>
      </c>
      <c r="L12" s="4">
        <f t="shared" si="1"/>
        <v>-0.21980814742260413</v>
      </c>
      <c r="M12" s="4">
        <f t="shared" si="2"/>
        <v>-0.11126437162162806</v>
      </c>
      <c r="N12" s="4">
        <f t="shared" si="3"/>
        <v>-6.1197354509175517E-2</v>
      </c>
      <c r="O12" s="4">
        <f t="shared" si="4"/>
        <v>-0.18123394356584765</v>
      </c>
      <c r="P12" s="4">
        <f t="shared" si="5"/>
        <v>-6.7323460459422502E-2</v>
      </c>
      <c r="Q12" s="4">
        <f t="shared" si="6"/>
        <v>-1.4780585394013057E-2</v>
      </c>
    </row>
    <row r="13" spans="1:17" x14ac:dyDescent="0.35">
      <c r="C13">
        <v>2012</v>
      </c>
      <c r="D13" s="16">
        <v>469.49650000000003</v>
      </c>
      <c r="E13" s="16">
        <v>918.19349999999997</v>
      </c>
      <c r="F13" s="16">
        <v>1565.5640000000001</v>
      </c>
      <c r="G13" s="16">
        <v>418.79059999999998</v>
      </c>
      <c r="H13" s="16">
        <v>819.02829999999994</v>
      </c>
      <c r="I13" s="16">
        <v>1396.4829999999999</v>
      </c>
      <c r="K13">
        <v>0</v>
      </c>
      <c r="L13" s="4">
        <f t="shared" si="1"/>
        <v>-0.21080384807852415</v>
      </c>
      <c r="M13" s="4">
        <f t="shared" si="2"/>
        <v>-0.10589111113924221</v>
      </c>
      <c r="N13" s="4">
        <f t="shared" si="3"/>
        <v>-5.466876718267788E-2</v>
      </c>
      <c r="O13" s="4">
        <f t="shared" si="4"/>
        <v>-0.17322263059693765</v>
      </c>
      <c r="P13" s="4">
        <f t="shared" si="5"/>
        <v>-6.3313689523348371E-2</v>
      </c>
      <c r="Q13" s="4">
        <f t="shared" si="6"/>
        <v>-9.6518456584070433E-3</v>
      </c>
    </row>
    <row r="14" spans="1:17" x14ac:dyDescent="0.35">
      <c r="C14">
        <v>2013</v>
      </c>
      <c r="D14" s="16">
        <v>486.45510000000002</v>
      </c>
      <c r="E14" s="16">
        <v>919.99480000000005</v>
      </c>
      <c r="F14" s="16">
        <v>1587.2280000000001</v>
      </c>
      <c r="G14" s="16">
        <v>434.41879999999998</v>
      </c>
      <c r="H14" s="16">
        <v>821.58270000000005</v>
      </c>
      <c r="I14" s="16">
        <v>1417.442</v>
      </c>
      <c r="K14">
        <v>0</v>
      </c>
      <c r="L14" s="4">
        <f t="shared" si="1"/>
        <v>-0.18229743352170524</v>
      </c>
      <c r="M14" s="4">
        <f t="shared" si="2"/>
        <v>-0.10413706001439216</v>
      </c>
      <c r="N14" s="4">
        <f t="shared" si="3"/>
        <v>-4.1587439413417471E-2</v>
      </c>
      <c r="O14" s="4">
        <f t="shared" si="4"/>
        <v>-0.14236940207532101</v>
      </c>
      <c r="P14" s="4">
        <f t="shared" si="5"/>
        <v>-6.0392335631814231E-2</v>
      </c>
      <c r="Q14" s="4">
        <f t="shared" si="6"/>
        <v>5.2117129863065159E-3</v>
      </c>
    </row>
    <row r="15" spans="1:17" x14ac:dyDescent="0.35">
      <c r="C15">
        <v>2014</v>
      </c>
      <c r="D15" s="16">
        <v>511.55700000000002</v>
      </c>
      <c r="E15" s="16">
        <v>935.85119999999995</v>
      </c>
      <c r="F15" s="16">
        <v>1608.646</v>
      </c>
      <c r="G15" s="16">
        <v>455.19450000000001</v>
      </c>
      <c r="H15" s="16">
        <v>832.74069999999995</v>
      </c>
      <c r="I15" s="16">
        <v>1431.4079999999999</v>
      </c>
      <c r="K15">
        <v>0</v>
      </c>
      <c r="L15" s="4">
        <f t="shared" si="1"/>
        <v>-0.1401026080311687</v>
      </c>
      <c r="M15" s="4">
        <f t="shared" si="2"/>
        <v>-8.8696580218650234E-2</v>
      </c>
      <c r="N15" s="4">
        <f t="shared" si="3"/>
        <v>-2.8654653309188372E-2</v>
      </c>
      <c r="O15" s="4">
        <f t="shared" si="4"/>
        <v>-0.10135396716941047</v>
      </c>
      <c r="P15" s="4">
        <f t="shared" si="5"/>
        <v>-4.7631426329536874E-2</v>
      </c>
      <c r="Q15" s="4">
        <f t="shared" si="6"/>
        <v>1.5116024262229466E-2</v>
      </c>
    </row>
    <row r="16" spans="1:17" x14ac:dyDescent="0.35">
      <c r="C16">
        <v>2015</v>
      </c>
      <c r="D16" s="16">
        <v>541.14390000000003</v>
      </c>
      <c r="E16" s="16">
        <v>960.80319999999995</v>
      </c>
      <c r="F16" s="16">
        <v>1654.827</v>
      </c>
      <c r="G16" s="16">
        <v>486.4341</v>
      </c>
      <c r="H16" s="16">
        <v>863.66570000000002</v>
      </c>
      <c r="I16" s="16">
        <v>1487.5229999999999</v>
      </c>
      <c r="K16">
        <v>0</v>
      </c>
      <c r="L16" s="4">
        <f t="shared" si="1"/>
        <v>-9.0368759903897256E-2</v>
      </c>
      <c r="M16" s="4">
        <f t="shared" si="2"/>
        <v>-6.4399081930050173E-2</v>
      </c>
      <c r="N16" s="4">
        <f t="shared" si="3"/>
        <v>-7.6927675304838683E-4</v>
      </c>
      <c r="O16" s="4">
        <f t="shared" si="4"/>
        <v>-3.9680676724964226E-2</v>
      </c>
      <c r="P16" s="4">
        <f t="shared" si="5"/>
        <v>-1.2263876573941679E-2</v>
      </c>
      <c r="Q16" s="4">
        <f t="shared" si="6"/>
        <v>5.4911271809731543E-2</v>
      </c>
    </row>
    <row r="17" spans="3:17" x14ac:dyDescent="0.35">
      <c r="C17">
        <v>2016</v>
      </c>
      <c r="D17" s="16">
        <v>552.61350000000004</v>
      </c>
      <c r="E17" s="16">
        <v>974.63099999999997</v>
      </c>
      <c r="F17" s="16">
        <v>1664</v>
      </c>
      <c r="G17" s="16">
        <v>501.44260000000003</v>
      </c>
      <c r="H17" s="16">
        <v>884.38210000000004</v>
      </c>
      <c r="I17" s="16">
        <v>1509.9169999999999</v>
      </c>
      <c r="K17">
        <v>0</v>
      </c>
      <c r="L17" s="4">
        <f t="shared" si="1"/>
        <v>-7.108903325188054E-2</v>
      </c>
      <c r="M17" s="4">
        <f t="shared" si="2"/>
        <v>-5.0933991082218188E-2</v>
      </c>
      <c r="N17" s="4">
        <f t="shared" si="3"/>
        <v>4.7696366344804897E-3</v>
      </c>
      <c r="O17" s="4">
        <f t="shared" si="4"/>
        <v>-1.0050861374080289E-2</v>
      </c>
      <c r="P17" s="4">
        <f t="shared" si="5"/>
        <v>1.142855051601166E-2</v>
      </c>
      <c r="Q17" s="4">
        <f t="shared" si="6"/>
        <v>7.0792493828421232E-2</v>
      </c>
    </row>
    <row r="18" spans="3:17" x14ac:dyDescent="0.35">
      <c r="C18">
        <v>2017</v>
      </c>
      <c r="D18" s="16">
        <v>563.45339999999999</v>
      </c>
      <c r="E18" s="16">
        <v>982.86109999999996</v>
      </c>
      <c r="F18" s="16">
        <v>1659.2560000000001</v>
      </c>
      <c r="G18" s="16">
        <v>517.78840000000002</v>
      </c>
      <c r="H18" s="16">
        <v>903.20529999999997</v>
      </c>
      <c r="I18" s="16">
        <v>1524.7819999999999</v>
      </c>
      <c r="K18">
        <v>0</v>
      </c>
      <c r="L18" s="4">
        <f t="shared" si="1"/>
        <v>-5.2867795463710454E-2</v>
      </c>
      <c r="M18" s="4">
        <f t="shared" si="2"/>
        <v>-4.2919770151430892E-2</v>
      </c>
      <c r="N18" s="4">
        <f t="shared" si="3"/>
        <v>1.9050770454216437E-3</v>
      </c>
      <c r="O18" s="4">
        <f t="shared" si="4"/>
        <v>2.221905472429575E-2</v>
      </c>
      <c r="P18" s="4">
        <f t="shared" si="5"/>
        <v>3.2955808804112419E-2</v>
      </c>
      <c r="Q18" s="4">
        <f t="shared" si="6"/>
        <v>8.1334351705880215E-2</v>
      </c>
    </row>
    <row r="19" spans="3:17" x14ac:dyDescent="0.35">
      <c r="C19">
        <v>2018</v>
      </c>
      <c r="D19" s="16">
        <v>585.46799999999996</v>
      </c>
      <c r="E19" s="16">
        <v>999.64949999999999</v>
      </c>
      <c r="F19" s="16">
        <v>1687.366</v>
      </c>
      <c r="G19" s="16">
        <v>537.01210000000003</v>
      </c>
      <c r="H19" s="16">
        <v>916.91409999999996</v>
      </c>
      <c r="I19" s="16">
        <v>1547.712</v>
      </c>
      <c r="K19">
        <v>0</v>
      </c>
      <c r="L19" s="4">
        <f t="shared" si="1"/>
        <v>-1.586254067248094E-2</v>
      </c>
      <c r="M19" s="4">
        <f t="shared" si="2"/>
        <v>-2.657173711727201E-2</v>
      </c>
      <c r="N19" s="4">
        <f t="shared" si="3"/>
        <v>1.8878679500827555E-2</v>
      </c>
      <c r="O19" s="4">
        <f t="shared" si="4"/>
        <v>6.017052764702524E-2</v>
      </c>
      <c r="P19" s="4">
        <f t="shared" si="5"/>
        <v>4.8633954837726145E-2</v>
      </c>
      <c r="Q19" s="4">
        <f t="shared" si="6"/>
        <v>9.7595690497009668E-2</v>
      </c>
    </row>
    <row r="20" spans="3:17" x14ac:dyDescent="0.35">
      <c r="C20">
        <v>2019</v>
      </c>
      <c r="D20" s="16">
        <v>605.48329999999999</v>
      </c>
      <c r="E20" s="16">
        <v>1003.5890000000001</v>
      </c>
      <c r="F20" s="16">
        <v>1693.8620000000001</v>
      </c>
      <c r="G20" s="16">
        <v>567.54679999999996</v>
      </c>
      <c r="H20" s="16">
        <v>940.70929999999998</v>
      </c>
      <c r="I20" s="16">
        <v>1587.7339999999999</v>
      </c>
      <c r="K20">
        <v>0</v>
      </c>
      <c r="L20" s="4">
        <f t="shared" si="1"/>
        <v>1.7782007773681885E-2</v>
      </c>
      <c r="M20" s="4">
        <f t="shared" si="2"/>
        <v>-2.2735571899736629E-2</v>
      </c>
      <c r="N20" s="4">
        <f t="shared" si="3"/>
        <v>2.2801145582304505E-2</v>
      </c>
      <c r="O20" s="4">
        <f t="shared" si="4"/>
        <v>0.12045220288403313</v>
      </c>
      <c r="P20" s="4">
        <f t="shared" si="5"/>
        <v>7.584746882137483E-2</v>
      </c>
      <c r="Q20" s="4">
        <f t="shared" si="6"/>
        <v>0.12597821562123901</v>
      </c>
    </row>
    <row r="21" spans="3:17" x14ac:dyDescent="0.35">
      <c r="C21">
        <v>2020</v>
      </c>
      <c r="D21" s="16">
        <v>552.86850000000004</v>
      </c>
      <c r="E21" s="16">
        <v>993.97190000000001</v>
      </c>
      <c r="F21" s="16">
        <v>1715.0540000000001</v>
      </c>
      <c r="G21" s="16">
        <v>527.79729999999995</v>
      </c>
      <c r="H21" s="16">
        <v>948.89769999999999</v>
      </c>
      <c r="I21" s="16">
        <v>1637.28</v>
      </c>
      <c r="K21">
        <v>0</v>
      </c>
      <c r="L21" s="4">
        <f t="shared" si="1"/>
        <v>-7.0660393168855418E-2</v>
      </c>
      <c r="M21" s="4">
        <f t="shared" si="2"/>
        <v>-3.210041122288898E-2</v>
      </c>
      <c r="N21" s="4">
        <f t="shared" si="3"/>
        <v>3.5597466579635029E-2</v>
      </c>
      <c r="O21" s="4">
        <f t="shared" si="4"/>
        <v>4.1978648212349867E-2</v>
      </c>
      <c r="P21" s="4">
        <f t="shared" si="5"/>
        <v>8.5212178422626739E-2</v>
      </c>
      <c r="Q21" s="4">
        <f t="shared" si="6"/>
        <v>0.16111490518710458</v>
      </c>
    </row>
    <row r="22" spans="3:17" x14ac:dyDescent="0.35">
      <c r="C22">
        <v>2021</v>
      </c>
      <c r="D22" s="16">
        <v>600.64760000000001</v>
      </c>
      <c r="E22" s="16">
        <v>1005.1130000000001</v>
      </c>
      <c r="F22" s="16">
        <v>1690.481</v>
      </c>
      <c r="G22" s="16">
        <v>575.89009999999996</v>
      </c>
      <c r="H22" s="16">
        <v>963.68409999999994</v>
      </c>
      <c r="I22" s="16">
        <v>1620.8030000000001</v>
      </c>
      <c r="K22">
        <v>0</v>
      </c>
      <c r="L22" s="4">
        <f t="shared" si="1"/>
        <v>9.6534789521749431E-3</v>
      </c>
      <c r="M22" s="4">
        <f t="shared" si="2"/>
        <v>-2.1251547076402755E-2</v>
      </c>
      <c r="N22" s="4">
        <f t="shared" si="3"/>
        <v>2.0759603429983953E-2</v>
      </c>
      <c r="O22" s="4">
        <f t="shared" si="4"/>
        <v>0.13692356500663228</v>
      </c>
      <c r="P22" s="4">
        <f t="shared" si="5"/>
        <v>0.10212272774214592</v>
      </c>
      <c r="Q22" s="4">
        <f t="shared" si="6"/>
        <v>0.14942986029999439</v>
      </c>
    </row>
    <row r="23" spans="3:17" x14ac:dyDescent="0.35">
      <c r="C23">
        <v>2022</v>
      </c>
      <c r="D23" s="16">
        <v>647.65060000000005</v>
      </c>
      <c r="E23" s="16">
        <v>1026.771</v>
      </c>
      <c r="F23" s="16">
        <v>1700.4549999999999</v>
      </c>
      <c r="G23" s="16">
        <v>610.32539999999995</v>
      </c>
      <c r="H23" s="16">
        <v>967.59609999999998</v>
      </c>
      <c r="I23" s="16">
        <v>1602.4549999999999</v>
      </c>
      <c r="K23">
        <v>0</v>
      </c>
      <c r="L23" s="4">
        <f t="shared" si="1"/>
        <v>8.8662772373457432E-2</v>
      </c>
      <c r="M23" s="4">
        <f t="shared" si="2"/>
        <v>-1.6164574847332691E-4</v>
      </c>
      <c r="N23" s="4">
        <f t="shared" si="3"/>
        <v>2.6782182970724433E-2</v>
      </c>
      <c r="O23" s="4">
        <f t="shared" si="4"/>
        <v>0.20490581376915284</v>
      </c>
      <c r="P23" s="4">
        <f t="shared" si="5"/>
        <v>0.10659670849053349</v>
      </c>
      <c r="Q23" s="4">
        <f t="shared" si="6"/>
        <v>0.13641795257475908</v>
      </c>
    </row>
    <row r="24" spans="3:17" x14ac:dyDescent="0.35">
      <c r="C24">
        <v>2023</v>
      </c>
      <c r="D24" s="16">
        <v>618.56380000000001</v>
      </c>
      <c r="E24" s="16">
        <v>986.46280000000002</v>
      </c>
      <c r="F24" s="16">
        <v>1623.723</v>
      </c>
      <c r="G24" s="16">
        <v>610.11540000000002</v>
      </c>
      <c r="H24" s="16">
        <v>972.9896</v>
      </c>
      <c r="I24" s="16">
        <v>1601.546</v>
      </c>
      <c r="K24">
        <v>0</v>
      </c>
      <c r="L24" s="4">
        <f t="shared" si="1"/>
        <v>3.9769563091365701E-2</v>
      </c>
      <c r="M24" s="4">
        <f t="shared" si="2"/>
        <v>-3.9412544294343155E-2</v>
      </c>
      <c r="N24" s="4">
        <f t="shared" si="3"/>
        <v>-1.9550739960908281E-2</v>
      </c>
      <c r="O24" s="4">
        <f t="shared" si="4"/>
        <v>0.20449123128431546</v>
      </c>
      <c r="P24" s="4">
        <f t="shared" si="5"/>
        <v>0.11276501502591918</v>
      </c>
      <c r="Q24" s="4">
        <f t="shared" si="6"/>
        <v>0.13577331424239381</v>
      </c>
    </row>
    <row r="25" spans="3:17" x14ac:dyDescent="0.35">
      <c r="C25">
        <v>2024</v>
      </c>
      <c r="D25" s="16">
        <v>605.02499999999998</v>
      </c>
      <c r="E25" s="16">
        <v>974.52480000000003</v>
      </c>
      <c r="F25" s="16">
        <v>1622.9690000000001</v>
      </c>
      <c r="G25" s="16">
        <v>605.02499999999998</v>
      </c>
      <c r="H25" s="16">
        <v>974.52480000000003</v>
      </c>
      <c r="I25" s="16">
        <v>1622.9690000000001</v>
      </c>
      <c r="K25" s="2">
        <v>0</v>
      </c>
      <c r="L25" s="4">
        <f t="shared" si="1"/>
        <v>1.701163228328828E-2</v>
      </c>
      <c r="M25" s="4">
        <f t="shared" si="2"/>
        <v>-5.1037405410458314E-2</v>
      </c>
      <c r="N25" s="4">
        <f t="shared" si="3"/>
        <v>-2.0006026202508242E-2</v>
      </c>
      <c r="O25" s="4">
        <f t="shared" si="4"/>
        <v>0.19444175185185109</v>
      </c>
      <c r="P25" s="4">
        <f t="shared" si="5"/>
        <v>0.11452075511920268</v>
      </c>
      <c r="Q25" s="4">
        <f t="shared" si="6"/>
        <v>0.15096592919757779</v>
      </c>
    </row>
    <row r="49" spans="4:17" x14ac:dyDescent="0.35">
      <c r="D49" s="16"/>
      <c r="E49" s="16"/>
      <c r="F49" s="16"/>
    </row>
    <row r="50" spans="4:17" x14ac:dyDescent="0.35">
      <c r="D50" s="16"/>
      <c r="E50" s="16"/>
      <c r="F50" s="16"/>
    </row>
    <row r="51" spans="4:17" x14ac:dyDescent="0.35"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4:17" x14ac:dyDescent="0.35"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</row>
    <row r="53" spans="4:17" x14ac:dyDescent="0.35"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4:17" x14ac:dyDescent="0.35"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</row>
    <row r="55" spans="4:17" x14ac:dyDescent="0.35"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4:17" x14ac:dyDescent="0.35"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</row>
    <row r="57" spans="4:17" x14ac:dyDescent="0.35"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</row>
    <row r="58" spans="4:17" x14ac:dyDescent="0.35"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</row>
    <row r="59" spans="4:17" x14ac:dyDescent="0.35"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</row>
    <row r="60" spans="4:17" x14ac:dyDescent="0.35"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</row>
    <row r="61" spans="4:17" x14ac:dyDescent="0.35"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</row>
    <row r="62" spans="4:17" x14ac:dyDescent="0.35"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</row>
    <row r="63" spans="4:17" x14ac:dyDescent="0.35"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</row>
    <row r="64" spans="4:17" x14ac:dyDescent="0.35"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</row>
    <row r="65" spans="4:17" x14ac:dyDescent="0.35"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</row>
    <row r="66" spans="4:17" x14ac:dyDescent="0.35"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</row>
    <row r="67" spans="4:17" x14ac:dyDescent="0.35"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</row>
    <row r="68" spans="4:17" x14ac:dyDescent="0.35"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</row>
    <row r="69" spans="4:17" x14ac:dyDescent="0.35"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</row>
    <row r="70" spans="4:17" x14ac:dyDescent="0.35"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</row>
    <row r="71" spans="4:17" x14ac:dyDescent="0.35"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</row>
    <row r="72" spans="4:17" x14ac:dyDescent="0.35"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</row>
    <row r="73" spans="4:17" x14ac:dyDescent="0.35"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4"/>
      <c r="P73" s="4"/>
      <c r="Q73" s="4"/>
    </row>
    <row r="74" spans="4:17" x14ac:dyDescent="0.35"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</row>
    <row r="75" spans="4:17" x14ac:dyDescent="0.35"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4:17" x14ac:dyDescent="0.35"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D81EF-E924-4405-85CA-085C49BC7FBC}">
  <dimension ref="A1:C28"/>
  <sheetViews>
    <sheetView zoomScale="97" workbookViewId="0">
      <selection activeCell="B31" sqref="B31"/>
    </sheetView>
  </sheetViews>
  <sheetFormatPr defaultRowHeight="14.5" x14ac:dyDescent="0.35"/>
  <cols>
    <col min="1" max="1" width="17.36328125" customWidth="1"/>
    <col min="2" max="2" width="34" bestFit="1" customWidth="1"/>
    <col min="3" max="3" width="17.36328125" bestFit="1" customWidth="1"/>
  </cols>
  <sheetData>
    <row r="1" spans="1:3" ht="29" x14ac:dyDescent="0.35">
      <c r="A1" s="1" t="s">
        <v>47</v>
      </c>
      <c r="B1" s="1" t="s">
        <v>219</v>
      </c>
      <c r="C1" s="1" t="s">
        <v>48</v>
      </c>
    </row>
    <row r="2" spans="1:3" x14ac:dyDescent="0.35">
      <c r="A2" t="s">
        <v>7</v>
      </c>
      <c r="B2" t="s">
        <v>52</v>
      </c>
      <c r="C2" s="10">
        <v>-0.35299999999999998</v>
      </c>
    </row>
    <row r="3" spans="1:3" x14ac:dyDescent="0.35">
      <c r="A3" t="s">
        <v>46</v>
      </c>
      <c r="B3" t="s">
        <v>66</v>
      </c>
      <c r="C3" s="10">
        <v>-0.19</v>
      </c>
    </row>
    <row r="4" spans="1:3" x14ac:dyDescent="0.35">
      <c r="A4" t="s">
        <v>51</v>
      </c>
      <c r="B4" t="s">
        <v>39</v>
      </c>
      <c r="C4" s="10">
        <v>0.15</v>
      </c>
    </row>
    <row r="5" spans="1:3" x14ac:dyDescent="0.35">
      <c r="A5" t="s">
        <v>46</v>
      </c>
      <c r="B5" t="s">
        <v>63</v>
      </c>
      <c r="C5" s="3">
        <v>0.30599999999999999</v>
      </c>
    </row>
    <row r="6" spans="1:3" x14ac:dyDescent="0.35">
      <c r="A6" t="s">
        <v>51</v>
      </c>
      <c r="B6" t="s">
        <v>40</v>
      </c>
      <c r="C6" s="3">
        <v>0.38100000000000001</v>
      </c>
    </row>
    <row r="7" spans="1:3" x14ac:dyDescent="0.35">
      <c r="A7" t="s">
        <v>49</v>
      </c>
      <c r="B7" t="s">
        <v>59</v>
      </c>
      <c r="C7" s="3">
        <v>0.60799999999999998</v>
      </c>
    </row>
    <row r="8" spans="1:3" x14ac:dyDescent="0.35">
      <c r="A8" t="s">
        <v>5</v>
      </c>
      <c r="B8" t="s">
        <v>65</v>
      </c>
      <c r="C8" s="3">
        <v>0.61499999999999999</v>
      </c>
    </row>
    <row r="9" spans="1:3" x14ac:dyDescent="0.35">
      <c r="A9" t="s">
        <v>3</v>
      </c>
      <c r="B9" t="s">
        <v>58</v>
      </c>
      <c r="C9" s="10">
        <v>0.65800009999999998</v>
      </c>
    </row>
    <row r="10" spans="1:3" x14ac:dyDescent="0.35">
      <c r="A10" t="s">
        <v>67</v>
      </c>
      <c r="B10" t="s">
        <v>69</v>
      </c>
      <c r="C10" s="3">
        <v>0.77200000000000002</v>
      </c>
    </row>
    <row r="11" spans="1:3" x14ac:dyDescent="0.35">
      <c r="A11" t="s">
        <v>90</v>
      </c>
      <c r="B11" t="s">
        <v>26</v>
      </c>
      <c r="C11" s="3">
        <v>0.81899999999999995</v>
      </c>
    </row>
    <row r="12" spans="1:3" x14ac:dyDescent="0.35">
      <c r="A12" t="s">
        <v>3</v>
      </c>
      <c r="B12" t="s">
        <v>56</v>
      </c>
      <c r="C12" s="3">
        <v>0.84199990000000002</v>
      </c>
    </row>
    <row r="13" spans="1:3" x14ac:dyDescent="0.35">
      <c r="A13" s="3" t="s">
        <v>7</v>
      </c>
      <c r="B13" s="3" t="s">
        <v>72</v>
      </c>
      <c r="C13" s="3">
        <v>1.034</v>
      </c>
    </row>
    <row r="14" spans="1:3" x14ac:dyDescent="0.35">
      <c r="A14" t="s">
        <v>67</v>
      </c>
      <c r="B14" t="s">
        <v>68</v>
      </c>
      <c r="C14" s="3">
        <v>1.081</v>
      </c>
    </row>
    <row r="15" spans="1:3" x14ac:dyDescent="0.35">
      <c r="A15" t="s">
        <v>46</v>
      </c>
      <c r="B15" t="s">
        <v>61</v>
      </c>
      <c r="C15" s="10">
        <v>1.2050000000000001</v>
      </c>
    </row>
    <row r="16" spans="1:3" x14ac:dyDescent="0.35">
      <c r="A16" t="s">
        <v>46</v>
      </c>
      <c r="B16" t="s">
        <v>62</v>
      </c>
      <c r="C16" s="10">
        <v>1.264</v>
      </c>
    </row>
    <row r="17" spans="1:3" x14ac:dyDescent="0.35">
      <c r="A17" t="s">
        <v>2</v>
      </c>
      <c r="B17" t="s">
        <v>38</v>
      </c>
      <c r="C17" s="10">
        <v>1.3979999999999999</v>
      </c>
    </row>
    <row r="18" spans="1:3" x14ac:dyDescent="0.35">
      <c r="A18" t="s">
        <v>50</v>
      </c>
      <c r="B18" t="s">
        <v>64</v>
      </c>
      <c r="C18" s="10">
        <v>1.452</v>
      </c>
    </row>
    <row r="19" spans="1:3" x14ac:dyDescent="0.35">
      <c r="A19" t="s">
        <v>3</v>
      </c>
      <c r="B19" t="s">
        <v>57</v>
      </c>
      <c r="C19" s="10">
        <v>1.5009999999999999</v>
      </c>
    </row>
    <row r="20" spans="1:3" x14ac:dyDescent="0.35">
      <c r="A20" t="s">
        <v>2</v>
      </c>
      <c r="B20" t="s">
        <v>53</v>
      </c>
      <c r="C20" s="10">
        <v>1.5569999999999999</v>
      </c>
    </row>
    <row r="21" spans="1:3" x14ac:dyDescent="0.35">
      <c r="A21" t="s">
        <v>134</v>
      </c>
      <c r="B21" t="s">
        <v>55</v>
      </c>
      <c r="C21" s="10">
        <v>1.605</v>
      </c>
    </row>
    <row r="22" spans="1:3" x14ac:dyDescent="0.35">
      <c r="A22" t="s">
        <v>49</v>
      </c>
      <c r="B22" t="s">
        <v>60</v>
      </c>
      <c r="C22" s="10">
        <v>1.9810000000000001</v>
      </c>
    </row>
    <row r="23" spans="1:3" x14ac:dyDescent="0.35">
      <c r="A23" t="s">
        <v>90</v>
      </c>
      <c r="B23" t="s">
        <v>54</v>
      </c>
      <c r="C23" s="10">
        <v>2.6150000000000002</v>
      </c>
    </row>
    <row r="26" spans="1:3" x14ac:dyDescent="0.35">
      <c r="C26" s="10"/>
    </row>
    <row r="28" spans="1:3" x14ac:dyDescent="0.35">
      <c r="C28" s="10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C4297-9ED9-4EBC-8487-D290BD4336D4}">
  <dimension ref="B1:D9"/>
  <sheetViews>
    <sheetView workbookViewId="0">
      <selection activeCell="H1" sqref="H1"/>
    </sheetView>
  </sheetViews>
  <sheetFormatPr defaultRowHeight="14.5" x14ac:dyDescent="0.35"/>
  <cols>
    <col min="2" max="2" width="20.6328125" customWidth="1"/>
    <col min="3" max="3" width="35.6328125" customWidth="1"/>
    <col min="4" max="4" width="61.90625" customWidth="1"/>
  </cols>
  <sheetData>
    <row r="1" spans="2:4" s="1" customFormat="1" x14ac:dyDescent="0.35">
      <c r="B1" s="6" t="s">
        <v>27</v>
      </c>
      <c r="C1" s="6" t="s">
        <v>37</v>
      </c>
      <c r="D1" s="9" t="s">
        <v>41</v>
      </c>
    </row>
    <row r="2" spans="2:4" ht="29" x14ac:dyDescent="0.35">
      <c r="B2" s="8" t="s">
        <v>28</v>
      </c>
      <c r="C2" s="8" t="s">
        <v>45</v>
      </c>
      <c r="D2" s="7"/>
    </row>
    <row r="3" spans="2:4" ht="58" x14ac:dyDescent="0.35">
      <c r="B3" s="8" t="s">
        <v>91</v>
      </c>
      <c r="C3" s="8" t="s">
        <v>132</v>
      </c>
      <c r="D3" s="7"/>
    </row>
    <row r="4" spans="2:4" x14ac:dyDescent="0.35">
      <c r="B4" s="8" t="s">
        <v>29</v>
      </c>
      <c r="C4" s="8" t="s">
        <v>30</v>
      </c>
      <c r="D4" s="7" t="s">
        <v>42</v>
      </c>
    </row>
    <row r="5" spans="2:4" ht="43.5" x14ac:dyDescent="0.35">
      <c r="B5" s="8" t="s">
        <v>31</v>
      </c>
      <c r="C5" s="8" t="s">
        <v>133</v>
      </c>
      <c r="D5" s="19" t="s">
        <v>93</v>
      </c>
    </row>
    <row r="6" spans="2:4" ht="58" x14ac:dyDescent="0.35">
      <c r="B6" s="8" t="s">
        <v>92</v>
      </c>
      <c r="C6" s="8" t="s">
        <v>76</v>
      </c>
      <c r="D6" s="7" t="s">
        <v>74</v>
      </c>
    </row>
    <row r="7" spans="2:4" ht="29" x14ac:dyDescent="0.35">
      <c r="B7" s="8" t="s">
        <v>32</v>
      </c>
      <c r="C7" s="8" t="s">
        <v>33</v>
      </c>
      <c r="D7" s="7" t="s">
        <v>43</v>
      </c>
    </row>
    <row r="8" spans="2:4" x14ac:dyDescent="0.35">
      <c r="B8" s="8" t="s">
        <v>34</v>
      </c>
      <c r="C8" s="8" t="s">
        <v>75</v>
      </c>
      <c r="D8" s="7" t="s">
        <v>73</v>
      </c>
    </row>
    <row r="9" spans="2:4" ht="29" x14ac:dyDescent="0.35">
      <c r="B9" s="8" t="s">
        <v>35</v>
      </c>
      <c r="C9" s="8" t="s">
        <v>36</v>
      </c>
      <c r="D9" s="7" t="s">
        <v>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22170-F73F-4CCE-9709-A4FE9EEBA3BF}">
  <dimension ref="A1:CC25"/>
  <sheetViews>
    <sheetView workbookViewId="0">
      <selection activeCell="Q23" sqref="Q23:Q25"/>
    </sheetView>
  </sheetViews>
  <sheetFormatPr defaultRowHeight="14.5" x14ac:dyDescent="0.35"/>
  <cols>
    <col min="1" max="1" width="51.54296875" customWidth="1"/>
    <col min="2" max="2" width="20.08984375" customWidth="1"/>
  </cols>
  <sheetData>
    <row r="1" spans="1:81" s="1" customFormat="1" ht="43.5" x14ac:dyDescent="0.35">
      <c r="A1" s="22" t="s">
        <v>207</v>
      </c>
      <c r="B1" s="22"/>
      <c r="E1" s="1" t="s">
        <v>0</v>
      </c>
      <c r="F1" s="1" t="s">
        <v>135</v>
      </c>
      <c r="G1" s="1" t="s">
        <v>136</v>
      </c>
      <c r="H1" s="1" t="s">
        <v>137</v>
      </c>
      <c r="I1" s="1" t="s">
        <v>138</v>
      </c>
      <c r="J1" s="1" t="s">
        <v>139</v>
      </c>
      <c r="K1" s="1" t="s">
        <v>140</v>
      </c>
      <c r="L1" s="1" t="s">
        <v>141</v>
      </c>
      <c r="M1" s="1" t="s">
        <v>142</v>
      </c>
      <c r="Q1" s="1" t="s">
        <v>0</v>
      </c>
      <c r="R1" s="1" t="s">
        <v>143</v>
      </c>
      <c r="S1" s="1" t="s">
        <v>144</v>
      </c>
      <c r="T1" s="1" t="s">
        <v>145</v>
      </c>
      <c r="U1" s="1" t="s">
        <v>146</v>
      </c>
      <c r="V1" s="1" t="s">
        <v>147</v>
      </c>
      <c r="W1" s="1" t="s">
        <v>148</v>
      </c>
      <c r="X1" s="1" t="s">
        <v>149</v>
      </c>
      <c r="Y1" s="1" t="s">
        <v>150</v>
      </c>
      <c r="Z1" s="1" t="s">
        <v>151</v>
      </c>
      <c r="AA1" s="1" t="s">
        <v>152</v>
      </c>
      <c r="AB1" s="1" t="s">
        <v>153</v>
      </c>
      <c r="AC1" s="1" t="s">
        <v>154</v>
      </c>
      <c r="AD1" s="1" t="s">
        <v>155</v>
      </c>
      <c r="AE1" s="1" t="s">
        <v>156</v>
      </c>
      <c r="AF1" s="1" t="s">
        <v>157</v>
      </c>
      <c r="AG1" s="1" t="s">
        <v>158</v>
      </c>
      <c r="AH1" s="1" t="s">
        <v>159</v>
      </c>
      <c r="AI1" s="1" t="s">
        <v>160</v>
      </c>
      <c r="AJ1" s="1" t="s">
        <v>161</v>
      </c>
      <c r="AK1" s="1" t="s">
        <v>162</v>
      </c>
      <c r="AL1" s="1" t="s">
        <v>163</v>
      </c>
      <c r="AM1" s="1" t="s">
        <v>164</v>
      </c>
      <c r="AN1" s="1" t="s">
        <v>165</v>
      </c>
      <c r="AO1" s="1" t="s">
        <v>166</v>
      </c>
      <c r="AP1" s="1" t="s">
        <v>167</v>
      </c>
      <c r="AQ1" s="1" t="s">
        <v>168</v>
      </c>
      <c r="AR1" s="1" t="s">
        <v>169</v>
      </c>
      <c r="AS1" s="1" t="s">
        <v>170</v>
      </c>
      <c r="AT1" s="1" t="s">
        <v>171</v>
      </c>
      <c r="AU1" s="1" t="s">
        <v>172</v>
      </c>
      <c r="AV1" s="1" t="s">
        <v>173</v>
      </c>
      <c r="AW1" s="1" t="s">
        <v>174</v>
      </c>
      <c r="AX1" s="1" t="s">
        <v>175</v>
      </c>
      <c r="AY1" s="1" t="s">
        <v>176</v>
      </c>
      <c r="AZ1" s="1" t="s">
        <v>177</v>
      </c>
      <c r="BA1" s="1" t="s">
        <v>178</v>
      </c>
      <c r="BB1" s="1" t="s">
        <v>179</v>
      </c>
      <c r="BC1" s="1" t="s">
        <v>180</v>
      </c>
      <c r="BD1" s="1" t="s">
        <v>181</v>
      </c>
      <c r="BE1" s="1" t="s">
        <v>182</v>
      </c>
      <c r="BF1" s="1" t="s">
        <v>183</v>
      </c>
      <c r="BG1" s="1" t="s">
        <v>184</v>
      </c>
      <c r="BH1" s="1" t="s">
        <v>185</v>
      </c>
      <c r="BI1" s="1" t="s">
        <v>186</v>
      </c>
      <c r="BJ1" s="1" t="s">
        <v>187</v>
      </c>
      <c r="BK1" s="1" t="s">
        <v>188</v>
      </c>
      <c r="BL1" s="1" t="s">
        <v>189</v>
      </c>
      <c r="BM1" s="1" t="s">
        <v>190</v>
      </c>
      <c r="BN1" s="1" t="s">
        <v>191</v>
      </c>
      <c r="BO1" s="1" t="s">
        <v>192</v>
      </c>
      <c r="BP1" s="1" t="s">
        <v>193</v>
      </c>
      <c r="BQ1" s="1" t="s">
        <v>194</v>
      </c>
      <c r="BR1" s="1" t="s">
        <v>195</v>
      </c>
      <c r="BS1" s="1" t="s">
        <v>196</v>
      </c>
      <c r="BT1" s="1" t="s">
        <v>197</v>
      </c>
      <c r="BU1" s="1" t="s">
        <v>198</v>
      </c>
      <c r="BV1" s="1" t="s">
        <v>199</v>
      </c>
      <c r="BW1" s="1" t="s">
        <v>200</v>
      </c>
      <c r="BX1" s="1" t="s">
        <v>201</v>
      </c>
      <c r="BY1" s="1" t="s">
        <v>202</v>
      </c>
      <c r="BZ1" s="1" t="s">
        <v>203</v>
      </c>
      <c r="CA1" s="1" t="s">
        <v>204</v>
      </c>
      <c r="CB1" s="1" t="s">
        <v>205</v>
      </c>
      <c r="CC1" s="1" t="s">
        <v>206</v>
      </c>
    </row>
    <row r="2" spans="1:81" x14ac:dyDescent="0.35">
      <c r="A2" s="22" t="s">
        <v>208</v>
      </c>
      <c r="B2" s="22"/>
      <c r="E2">
        <v>2001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Q2">
        <v>2001</v>
      </c>
      <c r="R2">
        <v>1</v>
      </c>
      <c r="S2">
        <v>1</v>
      </c>
      <c r="T2">
        <v>1</v>
      </c>
      <c r="U2">
        <v>1</v>
      </c>
      <c r="V2">
        <v>1</v>
      </c>
      <c r="W2">
        <v>1</v>
      </c>
      <c r="X2">
        <v>1</v>
      </c>
      <c r="Y2">
        <v>1</v>
      </c>
      <c r="Z2">
        <v>1</v>
      </c>
      <c r="AA2">
        <v>1</v>
      </c>
      <c r="AB2">
        <v>1</v>
      </c>
      <c r="AC2">
        <v>1</v>
      </c>
      <c r="AD2">
        <v>1</v>
      </c>
      <c r="AE2">
        <v>1</v>
      </c>
      <c r="AF2">
        <v>1</v>
      </c>
      <c r="AG2">
        <v>1</v>
      </c>
      <c r="AH2">
        <v>1</v>
      </c>
      <c r="AI2">
        <v>1</v>
      </c>
      <c r="AJ2">
        <v>1</v>
      </c>
      <c r="AK2">
        <v>1</v>
      </c>
      <c r="AL2">
        <v>1</v>
      </c>
      <c r="AM2">
        <v>1</v>
      </c>
      <c r="AN2">
        <v>1</v>
      </c>
      <c r="AO2">
        <v>1</v>
      </c>
      <c r="AP2">
        <v>1</v>
      </c>
      <c r="AQ2">
        <v>1</v>
      </c>
      <c r="AR2">
        <v>1</v>
      </c>
      <c r="AS2">
        <v>1</v>
      </c>
      <c r="AT2">
        <v>1</v>
      </c>
      <c r="AU2">
        <v>1</v>
      </c>
      <c r="AV2">
        <v>1</v>
      </c>
      <c r="AW2">
        <v>1</v>
      </c>
      <c r="AX2">
        <v>1</v>
      </c>
      <c r="AY2">
        <v>1</v>
      </c>
      <c r="AZ2">
        <v>1</v>
      </c>
      <c r="BA2">
        <v>1</v>
      </c>
      <c r="BB2">
        <v>1</v>
      </c>
      <c r="BC2">
        <v>1</v>
      </c>
      <c r="BD2">
        <v>1</v>
      </c>
      <c r="BE2">
        <v>1</v>
      </c>
      <c r="BF2">
        <v>1</v>
      </c>
      <c r="BG2">
        <v>1</v>
      </c>
      <c r="BH2">
        <v>1</v>
      </c>
      <c r="BI2">
        <v>1</v>
      </c>
      <c r="BJ2">
        <v>1</v>
      </c>
      <c r="BK2">
        <v>1</v>
      </c>
      <c r="BL2">
        <v>1</v>
      </c>
      <c r="BM2">
        <v>1</v>
      </c>
      <c r="BN2">
        <v>1</v>
      </c>
      <c r="BO2">
        <v>1</v>
      </c>
      <c r="BP2">
        <v>1</v>
      </c>
      <c r="BQ2">
        <v>1</v>
      </c>
      <c r="BR2">
        <v>1</v>
      </c>
      <c r="BS2">
        <v>1</v>
      </c>
      <c r="BT2">
        <v>1</v>
      </c>
      <c r="BU2">
        <v>1</v>
      </c>
      <c r="BV2">
        <v>1</v>
      </c>
      <c r="BW2">
        <v>1</v>
      </c>
      <c r="BX2">
        <v>1</v>
      </c>
      <c r="BY2">
        <v>1</v>
      </c>
      <c r="BZ2">
        <v>1</v>
      </c>
      <c r="CA2">
        <v>1</v>
      </c>
      <c r="CB2">
        <v>1</v>
      </c>
      <c r="CC2">
        <v>1</v>
      </c>
    </row>
    <row r="3" spans="1:81" x14ac:dyDescent="0.35">
      <c r="A3" s="22" t="s">
        <v>209</v>
      </c>
      <c r="B3" s="22"/>
      <c r="E3">
        <v>2002</v>
      </c>
      <c r="F3">
        <v>1.063847</v>
      </c>
      <c r="G3">
        <v>1.105621</v>
      </c>
      <c r="H3">
        <v>1.0140880000000001</v>
      </c>
      <c r="I3">
        <v>0.99155090000000001</v>
      </c>
      <c r="J3">
        <v>1.054511</v>
      </c>
      <c r="K3">
        <v>1.046875</v>
      </c>
      <c r="L3">
        <v>1.028241</v>
      </c>
      <c r="M3">
        <v>1.0663959999999999</v>
      </c>
      <c r="Q3">
        <v>2002</v>
      </c>
      <c r="R3">
        <v>1.057579</v>
      </c>
      <c r="S3">
        <v>1.078308</v>
      </c>
      <c r="T3">
        <v>1.0262849999999999</v>
      </c>
      <c r="U3">
        <v>1.0690489999999999</v>
      </c>
      <c r="V3">
        <v>1.0881970000000001</v>
      </c>
      <c r="W3">
        <v>1.025363</v>
      </c>
      <c r="X3">
        <v>1.074152</v>
      </c>
      <c r="Y3">
        <v>1.0585</v>
      </c>
      <c r="Z3">
        <v>1.1223289999999999</v>
      </c>
      <c r="AA3">
        <v>1.0348850000000001</v>
      </c>
      <c r="AB3">
        <v>1.1353</v>
      </c>
      <c r="AC3">
        <v>1.152568</v>
      </c>
      <c r="AD3">
        <v>1.03626</v>
      </c>
      <c r="AE3">
        <v>1.133367</v>
      </c>
      <c r="AF3">
        <v>1.1515299999999999</v>
      </c>
      <c r="AG3">
        <v>1.11294</v>
      </c>
      <c r="AH3">
        <v>1.0134620000000001</v>
      </c>
      <c r="AI3">
        <v>1.0042949999999999</v>
      </c>
      <c r="AJ3">
        <v>1.0067390000000001</v>
      </c>
      <c r="AK3">
        <v>1.0257860000000001</v>
      </c>
      <c r="AL3">
        <v>1.0069619999999999</v>
      </c>
      <c r="AM3">
        <v>1.0071479999999999</v>
      </c>
      <c r="AN3">
        <v>1.0280370000000001</v>
      </c>
      <c r="AO3">
        <v>1.0170170000000001</v>
      </c>
      <c r="AP3">
        <v>0.97305430000000004</v>
      </c>
      <c r="AQ3">
        <v>0.99844630000000001</v>
      </c>
      <c r="AR3">
        <v>0.9911278</v>
      </c>
      <c r="AS3">
        <v>1.018991</v>
      </c>
      <c r="AT3">
        <v>0.99432770000000004</v>
      </c>
      <c r="AU3">
        <v>0.99680310000000005</v>
      </c>
      <c r="AV3">
        <v>0.99619789999999997</v>
      </c>
      <c r="AW3">
        <v>0.99577329999999997</v>
      </c>
      <c r="AY3">
        <v>1.051634</v>
      </c>
      <c r="AZ3">
        <v>1.053768</v>
      </c>
      <c r="BA3">
        <v>1.0572550000000001</v>
      </c>
      <c r="BC3">
        <v>1.055963</v>
      </c>
      <c r="BD3">
        <v>1.054081</v>
      </c>
      <c r="BE3">
        <v>1.054163</v>
      </c>
      <c r="BF3">
        <v>1.047984</v>
      </c>
      <c r="BG3">
        <v>1.047984</v>
      </c>
      <c r="BH3">
        <v>1.047984</v>
      </c>
      <c r="BI3">
        <v>1.047984</v>
      </c>
      <c r="BJ3">
        <v>1.046349</v>
      </c>
      <c r="BK3">
        <v>1.046349</v>
      </c>
      <c r="BL3">
        <v>1.046349</v>
      </c>
      <c r="BM3">
        <v>1.046349</v>
      </c>
      <c r="BN3">
        <v>1.1111979999999999</v>
      </c>
      <c r="BO3">
        <v>0.9530267</v>
      </c>
      <c r="BP3">
        <v>1.125227</v>
      </c>
      <c r="BQ3">
        <v>0.94819240000000005</v>
      </c>
      <c r="BR3">
        <v>0.95569519999999997</v>
      </c>
      <c r="BS3">
        <v>1.122689</v>
      </c>
      <c r="BT3">
        <v>0.94770330000000003</v>
      </c>
      <c r="BU3">
        <v>1.0575239999999999</v>
      </c>
      <c r="BV3">
        <v>1.0737939999999999</v>
      </c>
      <c r="BW3">
        <v>1.068773</v>
      </c>
      <c r="BX3">
        <v>1.0649120000000001</v>
      </c>
      <c r="BY3">
        <v>1.061852</v>
      </c>
      <c r="BZ3">
        <v>1.068773</v>
      </c>
      <c r="CA3">
        <v>1.0649120000000001</v>
      </c>
      <c r="CB3">
        <v>1.061852</v>
      </c>
      <c r="CC3">
        <v>1.059366</v>
      </c>
    </row>
    <row r="4" spans="1:81" x14ac:dyDescent="0.35">
      <c r="A4" s="22">
        <v>1</v>
      </c>
      <c r="B4" s="22" t="s">
        <v>210</v>
      </c>
      <c r="E4">
        <v>2003</v>
      </c>
      <c r="F4">
        <v>1.0851660000000001</v>
      </c>
      <c r="G4">
        <v>1.160277</v>
      </c>
      <c r="H4">
        <v>1.0334829999999999</v>
      </c>
      <c r="I4">
        <v>1.0191429999999999</v>
      </c>
      <c r="J4">
        <v>1.1083320000000001</v>
      </c>
      <c r="K4">
        <v>1.204596</v>
      </c>
      <c r="L4">
        <v>0.97520600000000002</v>
      </c>
      <c r="M4">
        <v>1.1257490000000001</v>
      </c>
      <c r="Q4">
        <v>2003</v>
      </c>
      <c r="R4">
        <v>1.0862719999999999</v>
      </c>
      <c r="S4">
        <v>1.0927119999999999</v>
      </c>
      <c r="T4">
        <v>1.055026</v>
      </c>
      <c r="U4">
        <v>1.1108359999999999</v>
      </c>
      <c r="V4">
        <v>1.09073</v>
      </c>
      <c r="W4">
        <v>1.054878</v>
      </c>
      <c r="X4">
        <v>1.1099079999999999</v>
      </c>
      <c r="Y4">
        <v>1.0684359999999999</v>
      </c>
      <c r="Z4">
        <v>1.1099619999999999</v>
      </c>
      <c r="AA4">
        <v>1.1403160000000001</v>
      </c>
      <c r="AB4">
        <v>1.1414789999999999</v>
      </c>
      <c r="AC4">
        <v>1.1897819999999999</v>
      </c>
      <c r="AD4">
        <v>1.152263</v>
      </c>
      <c r="AE4">
        <v>1.155451</v>
      </c>
      <c r="AF4">
        <v>1.204836</v>
      </c>
      <c r="AG4">
        <v>1.189144</v>
      </c>
      <c r="AH4">
        <v>1.0350820000000001</v>
      </c>
      <c r="AI4">
        <v>1.02189</v>
      </c>
      <c r="AJ4">
        <v>1.027158</v>
      </c>
      <c r="AK4">
        <v>1.0431900000000001</v>
      </c>
      <c r="AL4">
        <v>1.025944</v>
      </c>
      <c r="AM4">
        <v>1.0279560000000001</v>
      </c>
      <c r="AN4">
        <v>1.0444100000000001</v>
      </c>
      <c r="AO4">
        <v>1.036986</v>
      </c>
      <c r="AP4">
        <v>0.99018099999999998</v>
      </c>
      <c r="AQ4">
        <v>1.021936</v>
      </c>
      <c r="AR4">
        <v>1.0357179999999999</v>
      </c>
      <c r="AS4">
        <v>1.051196</v>
      </c>
      <c r="AT4">
        <v>1.0206999999999999</v>
      </c>
      <c r="AU4">
        <v>1.0261469999999999</v>
      </c>
      <c r="AV4">
        <v>1.028521</v>
      </c>
      <c r="AW4">
        <v>1.029231</v>
      </c>
      <c r="AY4">
        <v>1.1065179999999999</v>
      </c>
      <c r="AZ4">
        <v>1.1041049999999999</v>
      </c>
      <c r="BA4">
        <v>1.113688</v>
      </c>
      <c r="BC4">
        <v>1.108223</v>
      </c>
      <c r="BD4">
        <v>1.1089389999999999</v>
      </c>
      <c r="BE4">
        <v>1.108063</v>
      </c>
      <c r="BF4">
        <v>1.2382230000000001</v>
      </c>
      <c r="BG4">
        <v>1.2382230000000001</v>
      </c>
      <c r="BH4">
        <v>1.2382230000000001</v>
      </c>
      <c r="BI4">
        <v>1.2382230000000001</v>
      </c>
      <c r="BJ4">
        <v>1.1886140000000001</v>
      </c>
      <c r="BK4">
        <v>1.1886140000000001</v>
      </c>
      <c r="BL4">
        <v>1.1886140000000001</v>
      </c>
      <c r="BM4">
        <v>1.1886140000000001</v>
      </c>
      <c r="BN4">
        <v>0.96869830000000001</v>
      </c>
      <c r="BO4">
        <v>0.94197090000000006</v>
      </c>
      <c r="BP4">
        <v>0.92935749999999995</v>
      </c>
      <c r="BQ4">
        <v>1.0933889999999999</v>
      </c>
      <c r="BR4">
        <v>0.94408349999999996</v>
      </c>
      <c r="BS4">
        <v>0.9349324</v>
      </c>
      <c r="BT4">
        <v>1.086101</v>
      </c>
      <c r="BU4">
        <v>0.87149209999999999</v>
      </c>
      <c r="BV4">
        <v>1.14052</v>
      </c>
      <c r="BW4">
        <v>1.1305099999999999</v>
      </c>
      <c r="BX4">
        <v>1.122814</v>
      </c>
      <c r="BY4">
        <v>1.1167130000000001</v>
      </c>
      <c r="BZ4">
        <v>1.1305099999999999</v>
      </c>
      <c r="CA4">
        <v>1.122814</v>
      </c>
      <c r="CB4">
        <v>1.1167130000000001</v>
      </c>
      <c r="CC4">
        <v>1.111758</v>
      </c>
    </row>
    <row r="5" spans="1:81" x14ac:dyDescent="0.35">
      <c r="A5" s="22">
        <v>2</v>
      </c>
      <c r="B5" s="22" t="s">
        <v>211</v>
      </c>
      <c r="E5">
        <v>2004</v>
      </c>
      <c r="F5">
        <v>1.12782</v>
      </c>
      <c r="G5">
        <v>1.2107559999999999</v>
      </c>
      <c r="H5">
        <v>1.09456</v>
      </c>
      <c r="I5">
        <v>1.1089709999999999</v>
      </c>
      <c r="J5">
        <v>1.1571100000000001</v>
      </c>
      <c r="K5">
        <v>1.2409030000000001</v>
      </c>
      <c r="L5">
        <v>1.0117929999999999</v>
      </c>
      <c r="M5">
        <v>1.1810389999999999</v>
      </c>
      <c r="Q5">
        <v>2004</v>
      </c>
      <c r="R5">
        <v>1.1669309999999999</v>
      </c>
      <c r="S5">
        <v>1.1139300000000001</v>
      </c>
      <c r="T5">
        <v>1.0953870000000001</v>
      </c>
      <c r="U5">
        <v>1.1155299999999999</v>
      </c>
      <c r="V5">
        <v>1.117051</v>
      </c>
      <c r="W5">
        <v>1.10345</v>
      </c>
      <c r="X5">
        <v>1.1343380000000001</v>
      </c>
      <c r="Y5">
        <v>1.113529</v>
      </c>
      <c r="Z5">
        <v>1.1407050000000001</v>
      </c>
      <c r="AA5">
        <v>1.227954</v>
      </c>
      <c r="AB5">
        <v>1.230826</v>
      </c>
      <c r="AC5">
        <v>1.237438</v>
      </c>
      <c r="AD5">
        <v>1.216845</v>
      </c>
      <c r="AE5">
        <v>1.2183200000000001</v>
      </c>
      <c r="AF5">
        <v>1.235333</v>
      </c>
      <c r="AG5">
        <v>1.239179</v>
      </c>
      <c r="AH5">
        <v>1.091046</v>
      </c>
      <c r="AI5">
        <v>1.0810709999999999</v>
      </c>
      <c r="AJ5">
        <v>1.0772839999999999</v>
      </c>
      <c r="AK5">
        <v>1.112357</v>
      </c>
      <c r="AL5">
        <v>1.081593</v>
      </c>
      <c r="AM5">
        <v>1.07674</v>
      </c>
      <c r="AN5">
        <v>1.1138129999999999</v>
      </c>
      <c r="AO5">
        <v>1.116425</v>
      </c>
      <c r="AP5">
        <v>1.059882</v>
      </c>
      <c r="AQ5">
        <v>1.1059049999999999</v>
      </c>
      <c r="AR5">
        <v>1.1436189999999999</v>
      </c>
      <c r="AS5">
        <v>1.1721459999999999</v>
      </c>
      <c r="AT5">
        <v>1.1055120000000001</v>
      </c>
      <c r="AU5">
        <v>1.1268739999999999</v>
      </c>
      <c r="AV5">
        <v>1.125351</v>
      </c>
      <c r="AW5">
        <v>1.129591</v>
      </c>
      <c r="AY5">
        <v>1.1531070000000001</v>
      </c>
      <c r="AZ5">
        <v>1.1486050000000001</v>
      </c>
      <c r="BA5">
        <v>1.153932</v>
      </c>
      <c r="BC5">
        <v>1.1564920000000001</v>
      </c>
      <c r="BD5">
        <v>1.1587769999999999</v>
      </c>
      <c r="BE5">
        <v>1.15968</v>
      </c>
      <c r="BF5">
        <v>1.316961</v>
      </c>
      <c r="BG5">
        <v>1.316961</v>
      </c>
      <c r="BH5">
        <v>1.316961</v>
      </c>
      <c r="BI5">
        <v>1.316961</v>
      </c>
      <c r="BJ5">
        <v>1.205532</v>
      </c>
      <c r="BK5">
        <v>1.205532</v>
      </c>
      <c r="BL5">
        <v>1.205532</v>
      </c>
      <c r="BM5">
        <v>1.205532</v>
      </c>
      <c r="BN5">
        <v>1.0957779999999999</v>
      </c>
      <c r="BO5">
        <v>0.89057949999999997</v>
      </c>
      <c r="BP5">
        <v>0.98577400000000004</v>
      </c>
      <c r="BQ5">
        <v>1.0331399999999999</v>
      </c>
      <c r="BR5">
        <v>0.89544950000000001</v>
      </c>
      <c r="BS5">
        <v>0.98752079999999998</v>
      </c>
      <c r="BT5">
        <v>1.0322560000000001</v>
      </c>
      <c r="BU5">
        <v>1.026275</v>
      </c>
      <c r="BV5">
        <v>1.1992769999999999</v>
      </c>
      <c r="BW5">
        <v>1.1869259999999999</v>
      </c>
      <c r="BX5">
        <v>1.17743</v>
      </c>
      <c r="BY5">
        <v>1.1699029999999999</v>
      </c>
      <c r="BZ5">
        <v>1.1869259999999999</v>
      </c>
      <c r="CA5">
        <v>1.17743</v>
      </c>
      <c r="CB5">
        <v>1.1699029999999999</v>
      </c>
      <c r="CC5">
        <v>1.163789</v>
      </c>
    </row>
    <row r="6" spans="1:81" x14ac:dyDescent="0.35">
      <c r="A6" s="22">
        <v>3</v>
      </c>
      <c r="B6" s="22" t="s">
        <v>212</v>
      </c>
      <c r="E6">
        <v>2005</v>
      </c>
      <c r="F6">
        <v>1.1642319999999999</v>
      </c>
      <c r="G6">
        <v>1.2572080000000001</v>
      </c>
      <c r="H6">
        <v>1.0577989999999999</v>
      </c>
      <c r="I6">
        <v>1.122223</v>
      </c>
      <c r="J6">
        <v>1.2092309999999999</v>
      </c>
      <c r="K6">
        <v>1.315831</v>
      </c>
      <c r="L6">
        <v>1.09012</v>
      </c>
      <c r="M6">
        <v>1.238359</v>
      </c>
      <c r="Q6">
        <v>2005</v>
      </c>
      <c r="R6">
        <v>1.2566839999999999</v>
      </c>
      <c r="S6">
        <v>1.1422680000000001</v>
      </c>
      <c r="T6">
        <v>1.112482</v>
      </c>
      <c r="U6">
        <v>1.123923</v>
      </c>
      <c r="V6">
        <v>1.1737280000000001</v>
      </c>
      <c r="W6">
        <v>1.1169739999999999</v>
      </c>
      <c r="X6">
        <v>1.1456299999999999</v>
      </c>
      <c r="Y6">
        <v>1.1050580000000001</v>
      </c>
      <c r="Z6">
        <v>1.1798040000000001</v>
      </c>
      <c r="AA6">
        <v>1.2481599999999999</v>
      </c>
      <c r="AB6">
        <v>1.288043</v>
      </c>
      <c r="AC6">
        <v>1.328937</v>
      </c>
      <c r="AD6">
        <v>1.241641</v>
      </c>
      <c r="AE6">
        <v>1.28424</v>
      </c>
      <c r="AF6">
        <v>1.326997</v>
      </c>
      <c r="AG6">
        <v>1.253509</v>
      </c>
      <c r="AH6">
        <v>1.043822</v>
      </c>
      <c r="AI6">
        <v>1.0152749999999999</v>
      </c>
      <c r="AJ6">
        <v>1.0502119999999999</v>
      </c>
      <c r="AK6">
        <v>1.095669</v>
      </c>
      <c r="AL6">
        <v>1.03043</v>
      </c>
      <c r="AM6">
        <v>1.053696</v>
      </c>
      <c r="AN6">
        <v>1.0994790000000001</v>
      </c>
      <c r="AO6">
        <v>1.081183</v>
      </c>
      <c r="AP6">
        <v>1.07612</v>
      </c>
      <c r="AQ6">
        <v>1.114169</v>
      </c>
      <c r="AR6">
        <v>1.1551800000000001</v>
      </c>
      <c r="AS6">
        <v>1.2014670000000001</v>
      </c>
      <c r="AT6">
        <v>1.1129500000000001</v>
      </c>
      <c r="AU6">
        <v>1.1362209999999999</v>
      </c>
      <c r="AV6">
        <v>1.131019</v>
      </c>
      <c r="AW6">
        <v>1.1588579999999999</v>
      </c>
      <c r="AY6">
        <v>1.2040230000000001</v>
      </c>
      <c r="AZ6">
        <v>1.200923</v>
      </c>
      <c r="BA6">
        <v>1.208874</v>
      </c>
      <c r="BC6">
        <v>1.2117009999999999</v>
      </c>
      <c r="BD6">
        <v>1.210607</v>
      </c>
      <c r="BE6">
        <v>1.2090719999999999</v>
      </c>
      <c r="BF6">
        <v>1.378099</v>
      </c>
      <c r="BG6">
        <v>1.378099</v>
      </c>
      <c r="BH6">
        <v>1.378099</v>
      </c>
      <c r="BI6">
        <v>1.378099</v>
      </c>
      <c r="BJ6">
        <v>1.286424</v>
      </c>
      <c r="BK6">
        <v>1.286424</v>
      </c>
      <c r="BL6">
        <v>1.286424</v>
      </c>
      <c r="BM6">
        <v>1.286424</v>
      </c>
      <c r="BN6">
        <v>1.1264050000000001</v>
      </c>
      <c r="BO6">
        <v>0.96767230000000004</v>
      </c>
      <c r="BP6">
        <v>1.242259</v>
      </c>
      <c r="BQ6">
        <v>1.1200650000000001</v>
      </c>
      <c r="BR6">
        <v>0.96769530000000004</v>
      </c>
      <c r="BS6">
        <v>1.235833</v>
      </c>
      <c r="BT6">
        <v>1.110546</v>
      </c>
      <c r="BU6">
        <v>0.96917339999999996</v>
      </c>
      <c r="BV6">
        <v>1.257609</v>
      </c>
      <c r="BW6">
        <v>1.2445729999999999</v>
      </c>
      <c r="BX6">
        <v>1.23455</v>
      </c>
      <c r="BY6">
        <v>1.2266049999999999</v>
      </c>
      <c r="BZ6">
        <v>1.2445729999999999</v>
      </c>
      <c r="CA6">
        <v>1.23455</v>
      </c>
      <c r="CB6">
        <v>1.2266049999999999</v>
      </c>
      <c r="CC6">
        <v>1.2201519999999999</v>
      </c>
    </row>
    <row r="7" spans="1:81" x14ac:dyDescent="0.35">
      <c r="A7" s="22">
        <v>4</v>
      </c>
      <c r="B7" s="22" t="s">
        <v>213</v>
      </c>
      <c r="E7">
        <v>2006</v>
      </c>
      <c r="F7">
        <v>1.2009270000000001</v>
      </c>
      <c r="G7">
        <v>1.3569720000000001</v>
      </c>
      <c r="H7">
        <v>1.0773999999999999</v>
      </c>
      <c r="I7">
        <v>1.0694079999999999</v>
      </c>
      <c r="J7">
        <v>1.275501</v>
      </c>
      <c r="K7">
        <v>1.4350339999999999</v>
      </c>
      <c r="L7">
        <v>1.130733</v>
      </c>
      <c r="M7">
        <v>1.2980389999999999</v>
      </c>
      <c r="Q7">
        <v>2006</v>
      </c>
      <c r="R7">
        <v>1.2815909999999999</v>
      </c>
      <c r="S7">
        <v>1.1772929999999999</v>
      </c>
      <c r="T7">
        <v>1.143527</v>
      </c>
      <c r="U7">
        <v>1.1728430000000001</v>
      </c>
      <c r="V7">
        <v>1.209112</v>
      </c>
      <c r="W7">
        <v>1.1507069999999999</v>
      </c>
      <c r="X7">
        <v>1.2027460000000001</v>
      </c>
      <c r="Y7">
        <v>1.1362410000000001</v>
      </c>
      <c r="Z7">
        <v>1.2891570000000001</v>
      </c>
      <c r="AA7">
        <v>1.2905089999999999</v>
      </c>
      <c r="AB7">
        <v>1.386517</v>
      </c>
      <c r="AC7">
        <v>1.4120470000000001</v>
      </c>
      <c r="AD7">
        <v>1.30433</v>
      </c>
      <c r="AE7">
        <v>1.395616</v>
      </c>
      <c r="AF7">
        <v>1.424974</v>
      </c>
      <c r="AG7">
        <v>1.4130879999999999</v>
      </c>
      <c r="AH7">
        <v>1.0581959999999999</v>
      </c>
      <c r="AI7">
        <v>1.0239510000000001</v>
      </c>
      <c r="AJ7">
        <v>1.0747990000000001</v>
      </c>
      <c r="AK7">
        <v>1.1064160000000001</v>
      </c>
      <c r="AL7">
        <v>1.0415460000000001</v>
      </c>
      <c r="AM7">
        <v>1.0779460000000001</v>
      </c>
      <c r="AN7">
        <v>1.11059</v>
      </c>
      <c r="AO7">
        <v>1.1346430000000001</v>
      </c>
      <c r="AP7">
        <v>1.0353889999999999</v>
      </c>
      <c r="AQ7">
        <v>1.0832660000000001</v>
      </c>
      <c r="AR7">
        <v>1.118465</v>
      </c>
      <c r="AS7">
        <v>1.138315</v>
      </c>
      <c r="AT7">
        <v>1.0594749999999999</v>
      </c>
      <c r="AU7">
        <v>1.076244</v>
      </c>
      <c r="AV7">
        <v>1.0644279999999999</v>
      </c>
      <c r="AW7">
        <v>1.103059</v>
      </c>
      <c r="AY7">
        <v>1.2735300000000001</v>
      </c>
      <c r="AZ7">
        <v>1.2654829999999999</v>
      </c>
      <c r="BA7">
        <v>1.272926</v>
      </c>
      <c r="BC7">
        <v>1.2765150000000001</v>
      </c>
      <c r="BD7">
        <v>1.276321</v>
      </c>
      <c r="BE7">
        <v>1.277379</v>
      </c>
      <c r="BF7">
        <v>1.527928</v>
      </c>
      <c r="BG7">
        <v>1.527928</v>
      </c>
      <c r="BH7">
        <v>1.527928</v>
      </c>
      <c r="BI7">
        <v>1.527928</v>
      </c>
      <c r="BJ7">
        <v>1.3915900000000001</v>
      </c>
      <c r="BK7">
        <v>1.3915900000000001</v>
      </c>
      <c r="BL7">
        <v>1.3915900000000001</v>
      </c>
      <c r="BM7">
        <v>1.3915900000000001</v>
      </c>
      <c r="BN7">
        <v>1.1525920000000001</v>
      </c>
      <c r="BO7">
        <v>1.160903</v>
      </c>
      <c r="BP7">
        <v>1.1040669999999999</v>
      </c>
      <c r="BQ7">
        <v>1.1191230000000001</v>
      </c>
      <c r="BR7">
        <v>1.1526529999999999</v>
      </c>
      <c r="BS7">
        <v>1.1033029999999999</v>
      </c>
      <c r="BT7">
        <v>1.113418</v>
      </c>
      <c r="BU7">
        <v>0.93694040000000001</v>
      </c>
      <c r="BV7">
        <v>1.323172</v>
      </c>
      <c r="BW7">
        <v>1.306136</v>
      </c>
      <c r="BX7">
        <v>1.293039</v>
      </c>
      <c r="BY7">
        <v>1.2826569999999999</v>
      </c>
      <c r="BZ7">
        <v>1.306136</v>
      </c>
      <c r="CA7">
        <v>1.293039</v>
      </c>
      <c r="CB7">
        <v>1.2826569999999999</v>
      </c>
      <c r="CC7">
        <v>1.274224</v>
      </c>
    </row>
    <row r="8" spans="1:81" x14ac:dyDescent="0.35">
      <c r="A8" s="22">
        <v>5</v>
      </c>
      <c r="B8" s="22" t="s">
        <v>214</v>
      </c>
      <c r="E8">
        <v>2007</v>
      </c>
      <c r="F8">
        <v>1.251404</v>
      </c>
      <c r="G8">
        <v>1.4147810000000001</v>
      </c>
      <c r="H8">
        <v>1.1294169999999999</v>
      </c>
      <c r="I8">
        <v>1.076622</v>
      </c>
      <c r="J8">
        <v>1.327868</v>
      </c>
      <c r="K8">
        <v>1.186914</v>
      </c>
      <c r="L8">
        <v>1.099062</v>
      </c>
      <c r="M8">
        <v>1.353939</v>
      </c>
      <c r="Q8">
        <v>2007</v>
      </c>
      <c r="R8">
        <v>1.3368629999999999</v>
      </c>
      <c r="S8">
        <v>1.235816</v>
      </c>
      <c r="T8">
        <v>1.1818139999999999</v>
      </c>
      <c r="U8">
        <v>1.230877</v>
      </c>
      <c r="V8">
        <v>1.2680279999999999</v>
      </c>
      <c r="W8">
        <v>1.1901679999999999</v>
      </c>
      <c r="X8">
        <v>1.2690710000000001</v>
      </c>
      <c r="Y8">
        <v>1.1561060000000001</v>
      </c>
      <c r="Z8">
        <v>1.3342670000000001</v>
      </c>
      <c r="AA8">
        <v>1.3951340000000001</v>
      </c>
      <c r="AB8">
        <v>1.4470689999999999</v>
      </c>
      <c r="AC8">
        <v>1.4735279999999999</v>
      </c>
      <c r="AD8">
        <v>1.3959900000000001</v>
      </c>
      <c r="AE8">
        <v>1.4489399999999999</v>
      </c>
      <c r="AF8">
        <v>1.479025</v>
      </c>
      <c r="AG8">
        <v>1.4195439999999999</v>
      </c>
      <c r="AH8">
        <v>1.1014930000000001</v>
      </c>
      <c r="AI8">
        <v>1.101062</v>
      </c>
      <c r="AJ8">
        <v>1.133027</v>
      </c>
      <c r="AK8">
        <v>1.1643520000000001</v>
      </c>
      <c r="AL8">
        <v>1.1155459999999999</v>
      </c>
      <c r="AM8">
        <v>1.134517</v>
      </c>
      <c r="AN8">
        <v>1.1679839999999999</v>
      </c>
      <c r="AO8">
        <v>1.1370960000000001</v>
      </c>
      <c r="AP8">
        <v>1.055069</v>
      </c>
      <c r="AQ8">
        <v>1.0812949999999999</v>
      </c>
      <c r="AR8">
        <v>1.1232740000000001</v>
      </c>
      <c r="AS8">
        <v>1.164245</v>
      </c>
      <c r="AT8">
        <v>1.0592250000000001</v>
      </c>
      <c r="AU8">
        <v>1.0750189999999999</v>
      </c>
      <c r="AV8">
        <v>1.0704560000000001</v>
      </c>
      <c r="AW8">
        <v>1.1109629999999999</v>
      </c>
      <c r="AY8">
        <v>1.3235570000000001</v>
      </c>
      <c r="AZ8">
        <v>1.3193900000000001</v>
      </c>
      <c r="BA8">
        <v>1.320524</v>
      </c>
      <c r="BC8">
        <v>1.3320399999999999</v>
      </c>
      <c r="BD8">
        <v>1.3302560000000001</v>
      </c>
      <c r="BE8">
        <v>1.3265849999999999</v>
      </c>
      <c r="BF8">
        <v>1.232194</v>
      </c>
      <c r="BG8">
        <v>1.232194</v>
      </c>
      <c r="BH8">
        <v>1.232194</v>
      </c>
      <c r="BI8">
        <v>1.232194</v>
      </c>
      <c r="BJ8">
        <v>1.164955</v>
      </c>
      <c r="BK8">
        <v>1.164955</v>
      </c>
      <c r="BL8">
        <v>1.164955</v>
      </c>
      <c r="BM8">
        <v>1.164955</v>
      </c>
      <c r="BN8">
        <v>1.1430530000000001</v>
      </c>
      <c r="BO8">
        <v>1.0468500000000001</v>
      </c>
      <c r="BP8">
        <v>1.0896870000000001</v>
      </c>
      <c r="BQ8">
        <v>1.1228849999999999</v>
      </c>
      <c r="BR8">
        <v>1.0452840000000001</v>
      </c>
      <c r="BS8">
        <v>1.0922860000000001</v>
      </c>
      <c r="BT8">
        <v>1.118231</v>
      </c>
      <c r="BU8">
        <v>0.9430712</v>
      </c>
      <c r="BV8">
        <v>1.3781699999999999</v>
      </c>
      <c r="BW8">
        <v>1.36175</v>
      </c>
      <c r="BX8">
        <v>1.349126</v>
      </c>
      <c r="BY8">
        <v>1.3391189999999999</v>
      </c>
      <c r="BZ8">
        <v>1.36175</v>
      </c>
      <c r="CA8">
        <v>1.349126</v>
      </c>
      <c r="CB8">
        <v>1.3391189999999999</v>
      </c>
      <c r="CC8">
        <v>1.330991</v>
      </c>
    </row>
    <row r="9" spans="1:81" x14ac:dyDescent="0.35">
      <c r="A9" s="22">
        <v>6</v>
      </c>
      <c r="B9" s="22" t="s">
        <v>215</v>
      </c>
      <c r="E9">
        <v>2008</v>
      </c>
      <c r="F9">
        <v>1.3043089999999999</v>
      </c>
      <c r="G9">
        <v>1.427608</v>
      </c>
      <c r="H9">
        <v>1.227992</v>
      </c>
      <c r="I9">
        <v>1.114187</v>
      </c>
      <c r="J9">
        <v>1.3871329999999999</v>
      </c>
      <c r="K9">
        <v>1.3455900000000001</v>
      </c>
      <c r="L9">
        <v>1.0916349999999999</v>
      </c>
      <c r="M9">
        <v>1.4263680000000001</v>
      </c>
      <c r="Q9">
        <v>2008</v>
      </c>
      <c r="R9">
        <v>1.413386</v>
      </c>
      <c r="S9">
        <v>1.282046</v>
      </c>
      <c r="T9">
        <v>1.2557430000000001</v>
      </c>
      <c r="U9">
        <v>1.2658910000000001</v>
      </c>
      <c r="V9">
        <v>1.311966</v>
      </c>
      <c r="W9">
        <v>1.262945</v>
      </c>
      <c r="X9">
        <v>1.281712</v>
      </c>
      <c r="Y9">
        <v>1.22018</v>
      </c>
      <c r="Z9">
        <v>1.3343480000000001</v>
      </c>
      <c r="AA9">
        <v>1.4145859999999999</v>
      </c>
      <c r="AB9">
        <v>1.490002</v>
      </c>
      <c r="AC9">
        <v>1.4710540000000001</v>
      </c>
      <c r="AD9">
        <v>1.4056120000000001</v>
      </c>
      <c r="AE9">
        <v>1.4841960000000001</v>
      </c>
      <c r="AF9">
        <v>1.4691609999999999</v>
      </c>
      <c r="AG9">
        <v>1.460413</v>
      </c>
      <c r="AH9">
        <v>1.2215240000000001</v>
      </c>
      <c r="AI9">
        <v>1.183889</v>
      </c>
      <c r="AJ9">
        <v>1.202053</v>
      </c>
      <c r="AK9">
        <v>1.2610749999999999</v>
      </c>
      <c r="AL9">
        <v>1.2004319999999999</v>
      </c>
      <c r="AM9">
        <v>1.206537</v>
      </c>
      <c r="AN9">
        <v>1.262829</v>
      </c>
      <c r="AO9">
        <v>1.265101</v>
      </c>
      <c r="AP9">
        <v>1.095224</v>
      </c>
      <c r="AQ9">
        <v>1.128287</v>
      </c>
      <c r="AR9">
        <v>1.1686049999999999</v>
      </c>
      <c r="AS9">
        <v>1.194876</v>
      </c>
      <c r="AT9">
        <v>1.1000220000000001</v>
      </c>
      <c r="AU9">
        <v>1.118404</v>
      </c>
      <c r="AV9">
        <v>1.108862</v>
      </c>
      <c r="AW9">
        <v>1.1286940000000001</v>
      </c>
      <c r="AY9">
        <v>1.3857429999999999</v>
      </c>
      <c r="AZ9">
        <v>1.379232</v>
      </c>
      <c r="BA9">
        <v>1.387805</v>
      </c>
      <c r="BC9">
        <v>1.3936040000000001</v>
      </c>
      <c r="BD9">
        <v>1.3881699999999999</v>
      </c>
      <c r="BE9">
        <v>1.3825730000000001</v>
      </c>
      <c r="BF9">
        <v>1.397451</v>
      </c>
      <c r="BG9">
        <v>1.397451</v>
      </c>
      <c r="BH9">
        <v>1.397451</v>
      </c>
      <c r="BI9">
        <v>1.397451</v>
      </c>
      <c r="BJ9">
        <v>1.3204530000000001</v>
      </c>
      <c r="BK9">
        <v>1.3204530000000001</v>
      </c>
      <c r="BL9">
        <v>1.3204530000000001</v>
      </c>
      <c r="BM9">
        <v>1.3204530000000001</v>
      </c>
      <c r="BN9">
        <v>1.2739259999999999</v>
      </c>
      <c r="BO9">
        <v>1.085942</v>
      </c>
      <c r="BP9">
        <v>1.049145</v>
      </c>
      <c r="BQ9">
        <v>0.99808370000000002</v>
      </c>
      <c r="BR9">
        <v>1.0792299999999999</v>
      </c>
      <c r="BS9">
        <v>1.049248</v>
      </c>
      <c r="BT9">
        <v>0.99393770000000004</v>
      </c>
      <c r="BU9">
        <v>0.86377539999999997</v>
      </c>
      <c r="BV9">
        <v>1.453057</v>
      </c>
      <c r="BW9">
        <v>1.4349639999999999</v>
      </c>
      <c r="BX9">
        <v>1.421055</v>
      </c>
      <c r="BY9">
        <v>1.4100280000000001</v>
      </c>
      <c r="BZ9">
        <v>1.4349639999999999</v>
      </c>
      <c r="CA9">
        <v>1.421055</v>
      </c>
      <c r="CB9">
        <v>1.4100280000000001</v>
      </c>
      <c r="CC9">
        <v>1.4010720000000001</v>
      </c>
    </row>
    <row r="10" spans="1:81" x14ac:dyDescent="0.35">
      <c r="A10" s="22">
        <v>7</v>
      </c>
      <c r="B10" s="22" t="s">
        <v>216</v>
      </c>
      <c r="E10">
        <v>2009</v>
      </c>
      <c r="F10">
        <v>1.3322449999999999</v>
      </c>
      <c r="G10">
        <v>1.462637</v>
      </c>
      <c r="H10">
        <v>1.231144</v>
      </c>
      <c r="I10">
        <v>1.112301</v>
      </c>
      <c r="J10">
        <v>1.431557</v>
      </c>
      <c r="K10">
        <v>1.3681939999999999</v>
      </c>
      <c r="L10">
        <v>1.0355920000000001</v>
      </c>
      <c r="M10">
        <v>1.499811</v>
      </c>
      <c r="Q10">
        <v>2009</v>
      </c>
      <c r="R10">
        <v>1.4506399999999999</v>
      </c>
      <c r="S10">
        <v>1.324498</v>
      </c>
      <c r="T10">
        <v>1.276135</v>
      </c>
      <c r="U10">
        <v>1.271425</v>
      </c>
      <c r="V10">
        <v>1.3530470000000001</v>
      </c>
      <c r="W10">
        <v>1.2869409999999999</v>
      </c>
      <c r="X10">
        <v>1.288481</v>
      </c>
      <c r="Y10">
        <v>1.2448999999999999</v>
      </c>
      <c r="Z10">
        <v>1.379008</v>
      </c>
      <c r="AA10">
        <v>1.4111100000000001</v>
      </c>
      <c r="AB10">
        <v>1.529995</v>
      </c>
      <c r="AC10">
        <v>1.5485930000000001</v>
      </c>
      <c r="AD10">
        <v>1.3994359999999999</v>
      </c>
      <c r="AE10">
        <v>1.5181629999999999</v>
      </c>
      <c r="AF10">
        <v>1.5387580000000001</v>
      </c>
      <c r="AG10">
        <v>1.5111870000000001</v>
      </c>
      <c r="AH10">
        <v>1.191133</v>
      </c>
      <c r="AI10">
        <v>1.192779</v>
      </c>
      <c r="AJ10">
        <v>1.227473</v>
      </c>
      <c r="AK10">
        <v>1.2850619999999999</v>
      </c>
      <c r="AL10">
        <v>1.206318</v>
      </c>
      <c r="AM10">
        <v>1.225978</v>
      </c>
      <c r="AN10">
        <v>1.284111</v>
      </c>
      <c r="AO10">
        <v>1.2682880000000001</v>
      </c>
      <c r="AP10">
        <v>1.0920179999999999</v>
      </c>
      <c r="AQ10">
        <v>1.1191150000000001</v>
      </c>
      <c r="AR10">
        <v>1.1501399999999999</v>
      </c>
      <c r="AS10">
        <v>1.2159489999999999</v>
      </c>
      <c r="AT10">
        <v>1.0925800000000001</v>
      </c>
      <c r="AU10">
        <v>1.10728</v>
      </c>
      <c r="AV10">
        <v>1.1114790000000001</v>
      </c>
      <c r="AW10">
        <v>1.1426069999999999</v>
      </c>
      <c r="AY10">
        <v>1.4289780000000001</v>
      </c>
      <c r="AZ10">
        <v>1.4197249999999999</v>
      </c>
      <c r="BA10">
        <v>1.4242159999999999</v>
      </c>
      <c r="BC10">
        <v>1.437846</v>
      </c>
      <c r="BD10">
        <v>1.4355910000000001</v>
      </c>
      <c r="BE10">
        <v>1.426723</v>
      </c>
      <c r="BF10">
        <v>1.4079349999999999</v>
      </c>
      <c r="BG10">
        <v>1.4079349999999999</v>
      </c>
      <c r="BH10">
        <v>1.4079349999999999</v>
      </c>
      <c r="BI10">
        <v>1.4079349999999999</v>
      </c>
      <c r="BJ10">
        <v>1.348662</v>
      </c>
      <c r="BK10">
        <v>1.348662</v>
      </c>
      <c r="BL10">
        <v>1.348662</v>
      </c>
      <c r="BM10">
        <v>1.348662</v>
      </c>
      <c r="BN10">
        <v>1.3033779999999999</v>
      </c>
      <c r="BO10">
        <v>0.91857040000000001</v>
      </c>
      <c r="BP10">
        <v>0.96086110000000002</v>
      </c>
      <c r="BQ10">
        <v>1.0006759999999999</v>
      </c>
      <c r="BR10">
        <v>0.92007879999999997</v>
      </c>
      <c r="BS10">
        <v>0.96568670000000001</v>
      </c>
      <c r="BT10">
        <v>0.99803169999999997</v>
      </c>
      <c r="BU10">
        <v>0.84673949999999998</v>
      </c>
      <c r="BV10">
        <v>1.5334220000000001</v>
      </c>
      <c r="BW10">
        <v>1.5105789999999999</v>
      </c>
      <c r="BX10">
        <v>1.493017</v>
      </c>
      <c r="BY10">
        <v>1.479095</v>
      </c>
      <c r="BZ10">
        <v>1.5105789999999999</v>
      </c>
      <c r="CA10">
        <v>1.493017</v>
      </c>
      <c r="CB10">
        <v>1.479095</v>
      </c>
      <c r="CC10">
        <v>1.467787</v>
      </c>
    </row>
    <row r="11" spans="1:81" x14ac:dyDescent="0.35">
      <c r="A11" s="22">
        <v>8</v>
      </c>
      <c r="B11" s="22" t="s">
        <v>217</v>
      </c>
      <c r="E11">
        <v>2010</v>
      </c>
      <c r="F11">
        <v>1.359556</v>
      </c>
      <c r="G11">
        <v>1.565809</v>
      </c>
      <c r="H11">
        <v>1.223752</v>
      </c>
      <c r="I11">
        <v>1.15126</v>
      </c>
      <c r="J11">
        <v>1.479414</v>
      </c>
      <c r="K11">
        <v>1.4204680000000001</v>
      </c>
      <c r="L11">
        <v>1.0531159999999999</v>
      </c>
      <c r="M11">
        <v>1.564214</v>
      </c>
      <c r="Q11">
        <v>2010</v>
      </c>
      <c r="R11">
        <v>1.4940370000000001</v>
      </c>
      <c r="S11">
        <v>1.3302309999999999</v>
      </c>
      <c r="T11">
        <v>1.299491</v>
      </c>
      <c r="U11">
        <v>1.3074429999999999</v>
      </c>
      <c r="V11">
        <v>1.3534649999999999</v>
      </c>
      <c r="W11">
        <v>1.3181</v>
      </c>
      <c r="X11">
        <v>1.3205370000000001</v>
      </c>
      <c r="Y11">
        <v>1.2896510000000001</v>
      </c>
      <c r="Z11">
        <v>1.5468500000000001</v>
      </c>
      <c r="AA11">
        <v>1.513747</v>
      </c>
      <c r="AB11">
        <v>1.6271949999999999</v>
      </c>
      <c r="AC11">
        <v>1.604889</v>
      </c>
      <c r="AD11">
        <v>1.502481</v>
      </c>
      <c r="AE11">
        <v>1.6151690000000001</v>
      </c>
      <c r="AF11">
        <v>1.592428</v>
      </c>
      <c r="AG11">
        <v>1.5716049999999999</v>
      </c>
      <c r="AH11">
        <v>1.1964410000000001</v>
      </c>
      <c r="AI11">
        <v>1.170212</v>
      </c>
      <c r="AJ11">
        <v>1.2146479999999999</v>
      </c>
      <c r="AK11">
        <v>1.275047</v>
      </c>
      <c r="AL11">
        <v>1.1878580000000001</v>
      </c>
      <c r="AM11">
        <v>1.211789</v>
      </c>
      <c r="AN11">
        <v>1.2739879999999999</v>
      </c>
      <c r="AO11">
        <v>1.2757769999999999</v>
      </c>
      <c r="AP11">
        <v>1.1287240000000001</v>
      </c>
      <c r="AQ11">
        <v>1.169948</v>
      </c>
      <c r="AR11">
        <v>1.196356</v>
      </c>
      <c r="AS11">
        <v>1.257706</v>
      </c>
      <c r="AT11">
        <v>1.1376820000000001</v>
      </c>
      <c r="AU11">
        <v>1.147486</v>
      </c>
      <c r="AV11">
        <v>1.153238</v>
      </c>
      <c r="AW11">
        <v>1.16286</v>
      </c>
      <c r="AY11">
        <v>1.474496</v>
      </c>
      <c r="AZ11">
        <v>1.464942</v>
      </c>
      <c r="BA11">
        <v>1.474871</v>
      </c>
      <c r="BC11">
        <v>1.488939</v>
      </c>
      <c r="BD11">
        <v>1.4836929999999999</v>
      </c>
      <c r="BE11">
        <v>1.4722409999999999</v>
      </c>
      <c r="BF11">
        <v>1.443424</v>
      </c>
      <c r="BG11">
        <v>1.443424</v>
      </c>
      <c r="BH11">
        <v>1.443424</v>
      </c>
      <c r="BI11">
        <v>1.443424</v>
      </c>
      <c r="BJ11">
        <v>1.4089910000000001</v>
      </c>
      <c r="BK11">
        <v>1.4089910000000001</v>
      </c>
      <c r="BL11">
        <v>1.4089910000000001</v>
      </c>
      <c r="BM11">
        <v>1.4089910000000001</v>
      </c>
      <c r="BN11">
        <v>1.005884</v>
      </c>
      <c r="BO11">
        <v>1.134593</v>
      </c>
      <c r="BP11">
        <v>0.97953369999999995</v>
      </c>
      <c r="BQ11">
        <v>0.95974919999999997</v>
      </c>
      <c r="BR11">
        <v>1.1297269999999999</v>
      </c>
      <c r="BS11">
        <v>0.99197760000000001</v>
      </c>
      <c r="BT11">
        <v>0.97359839999999997</v>
      </c>
      <c r="BU11">
        <v>0.87542180000000003</v>
      </c>
      <c r="BV11">
        <v>1.6016170000000001</v>
      </c>
      <c r="BW11">
        <v>1.5761639999999999</v>
      </c>
      <c r="BX11">
        <v>1.5565960000000001</v>
      </c>
      <c r="BY11">
        <v>1.5410839999999999</v>
      </c>
      <c r="BZ11">
        <v>1.5761639999999999</v>
      </c>
      <c r="CA11">
        <v>1.5565960000000001</v>
      </c>
      <c r="CB11">
        <v>1.5410839999999999</v>
      </c>
      <c r="CC11">
        <v>1.5284850000000001</v>
      </c>
    </row>
    <row r="12" spans="1:81" x14ac:dyDescent="0.35">
      <c r="E12">
        <v>2011</v>
      </c>
      <c r="F12">
        <v>1.3744719999999999</v>
      </c>
      <c r="G12">
        <v>1.6094349999999999</v>
      </c>
      <c r="H12">
        <v>1.279695</v>
      </c>
      <c r="I12">
        <v>1.1861539999999999</v>
      </c>
      <c r="J12">
        <v>1.5461659999999999</v>
      </c>
      <c r="K12">
        <v>1.4347019999999999</v>
      </c>
      <c r="L12">
        <v>1.1008260000000001</v>
      </c>
      <c r="M12">
        <v>1.626511</v>
      </c>
      <c r="Q12">
        <v>2011</v>
      </c>
      <c r="R12">
        <v>1.5004090000000001</v>
      </c>
      <c r="S12">
        <v>1.3635569999999999</v>
      </c>
      <c r="T12">
        <v>1.317369</v>
      </c>
      <c r="U12">
        <v>1.3207249999999999</v>
      </c>
      <c r="V12">
        <v>1.390447</v>
      </c>
      <c r="W12">
        <v>1.334101</v>
      </c>
      <c r="X12">
        <v>1.3358699999999999</v>
      </c>
      <c r="Y12">
        <v>1.271744</v>
      </c>
      <c r="Z12">
        <v>1.5958639999999999</v>
      </c>
      <c r="AA12">
        <v>1.5971299999999999</v>
      </c>
      <c r="AB12">
        <v>1.6213329999999999</v>
      </c>
      <c r="AC12">
        <v>1.611961</v>
      </c>
      <c r="AD12">
        <v>1.594484</v>
      </c>
      <c r="AE12">
        <v>1.623399</v>
      </c>
      <c r="AF12">
        <v>1.6162730000000001</v>
      </c>
      <c r="AG12">
        <v>1.5750930000000001</v>
      </c>
      <c r="AH12">
        <v>1.2454289999999999</v>
      </c>
      <c r="AI12">
        <v>1.219554</v>
      </c>
      <c r="AJ12">
        <v>1.2669189999999999</v>
      </c>
      <c r="AK12">
        <v>1.363783</v>
      </c>
      <c r="AL12">
        <v>1.237061</v>
      </c>
      <c r="AM12">
        <v>1.26441</v>
      </c>
      <c r="AN12">
        <v>1.3636870000000001</v>
      </c>
      <c r="AO12">
        <v>1.313564</v>
      </c>
      <c r="AP12">
        <v>1.1527350000000001</v>
      </c>
      <c r="AQ12">
        <v>1.2073149999999999</v>
      </c>
      <c r="AR12">
        <v>1.2444010000000001</v>
      </c>
      <c r="AS12">
        <v>1.290816</v>
      </c>
      <c r="AT12">
        <v>1.177964</v>
      </c>
      <c r="AU12">
        <v>1.1890620000000001</v>
      </c>
      <c r="AV12">
        <v>1.186121</v>
      </c>
      <c r="AW12">
        <v>1.199144</v>
      </c>
      <c r="AY12">
        <v>1.5512010000000001</v>
      </c>
      <c r="AZ12">
        <v>1.5322070000000001</v>
      </c>
      <c r="BA12">
        <v>1.537722</v>
      </c>
      <c r="BC12">
        <v>1.563372</v>
      </c>
      <c r="BD12">
        <v>1.545693</v>
      </c>
      <c r="BE12">
        <v>1.5359860000000001</v>
      </c>
      <c r="BF12">
        <v>1.3996329999999999</v>
      </c>
      <c r="BG12">
        <v>1.3996329999999999</v>
      </c>
      <c r="BH12">
        <v>1.3996329999999999</v>
      </c>
      <c r="BI12">
        <v>1.3996329999999999</v>
      </c>
      <c r="BJ12">
        <v>1.4523269999999999</v>
      </c>
      <c r="BK12">
        <v>1.4523269999999999</v>
      </c>
      <c r="BL12">
        <v>1.4523269999999999</v>
      </c>
      <c r="BM12">
        <v>1.4523269999999999</v>
      </c>
      <c r="BN12">
        <v>1.3071470000000001</v>
      </c>
      <c r="BO12">
        <v>0.99813510000000005</v>
      </c>
      <c r="BP12">
        <v>0.96008559999999998</v>
      </c>
      <c r="BQ12">
        <v>0.98948440000000004</v>
      </c>
      <c r="BR12">
        <v>0.9981546</v>
      </c>
      <c r="BS12">
        <v>0.96658460000000002</v>
      </c>
      <c r="BT12">
        <v>0.98720759999999996</v>
      </c>
      <c r="BU12">
        <v>0.94507540000000001</v>
      </c>
      <c r="BV12">
        <v>1.677743</v>
      </c>
      <c r="BW12">
        <v>1.6426529999999999</v>
      </c>
      <c r="BX12">
        <v>1.615677</v>
      </c>
      <c r="BY12">
        <v>1.594292</v>
      </c>
      <c r="BZ12">
        <v>1.6426529999999999</v>
      </c>
      <c r="CA12">
        <v>1.615677</v>
      </c>
      <c r="CB12">
        <v>1.594292</v>
      </c>
      <c r="CC12">
        <v>1.5769230000000001</v>
      </c>
    </row>
    <row r="13" spans="1:81" ht="58" x14ac:dyDescent="0.35">
      <c r="A13" s="21" t="s">
        <v>218</v>
      </c>
      <c r="E13">
        <v>2012</v>
      </c>
      <c r="F13">
        <v>1.3638140000000001</v>
      </c>
      <c r="G13">
        <v>1.652353</v>
      </c>
      <c r="H13">
        <v>1.3300780000000001</v>
      </c>
      <c r="I13">
        <v>1.215608</v>
      </c>
      <c r="J13">
        <v>1.5737030000000001</v>
      </c>
      <c r="K13">
        <v>1.5369950000000001</v>
      </c>
      <c r="L13">
        <v>1.093682</v>
      </c>
      <c r="M13">
        <v>1.7131810000000001</v>
      </c>
      <c r="Q13">
        <v>2012</v>
      </c>
      <c r="R13">
        <v>1.4686760000000001</v>
      </c>
      <c r="S13">
        <v>1.349828</v>
      </c>
      <c r="T13">
        <v>1.2922039999999999</v>
      </c>
      <c r="U13">
        <v>1.3279570000000001</v>
      </c>
      <c r="V13">
        <v>1.365696</v>
      </c>
      <c r="W13">
        <v>1.3106739999999999</v>
      </c>
      <c r="X13">
        <v>1.334012</v>
      </c>
      <c r="Y13">
        <v>1.3163860000000001</v>
      </c>
      <c r="Z13">
        <v>1.5646070000000001</v>
      </c>
      <c r="AA13">
        <v>1.61754</v>
      </c>
      <c r="AB13">
        <v>1.7037119999999999</v>
      </c>
      <c r="AC13">
        <v>1.7250289999999999</v>
      </c>
      <c r="AD13">
        <v>1.615389</v>
      </c>
      <c r="AE13">
        <v>1.698531</v>
      </c>
      <c r="AF13">
        <v>1.7259260000000001</v>
      </c>
      <c r="AG13">
        <v>1.656242</v>
      </c>
      <c r="AH13">
        <v>1.3009630000000001</v>
      </c>
      <c r="AI13">
        <v>1.268106</v>
      </c>
      <c r="AJ13">
        <v>1.3224130000000001</v>
      </c>
      <c r="AK13">
        <v>1.4040630000000001</v>
      </c>
      <c r="AL13">
        <v>1.28742</v>
      </c>
      <c r="AM13">
        <v>1.3167740000000001</v>
      </c>
      <c r="AN13">
        <v>1.401826</v>
      </c>
      <c r="AO13">
        <v>1.367381</v>
      </c>
      <c r="AP13">
        <v>1.1877219999999999</v>
      </c>
      <c r="AQ13">
        <v>1.241171</v>
      </c>
      <c r="AR13">
        <v>1.284664</v>
      </c>
      <c r="AS13">
        <v>1.333591</v>
      </c>
      <c r="AT13">
        <v>1.2029129999999999</v>
      </c>
      <c r="AU13">
        <v>1.22227</v>
      </c>
      <c r="AV13">
        <v>1.213552</v>
      </c>
      <c r="AW13">
        <v>1.218744</v>
      </c>
      <c r="AY13">
        <v>1.570697</v>
      </c>
      <c r="AZ13">
        <v>1.5645979999999999</v>
      </c>
      <c r="BA13">
        <v>1.569672</v>
      </c>
      <c r="BC13">
        <v>1.5828690000000001</v>
      </c>
      <c r="BD13">
        <v>1.5785990000000001</v>
      </c>
      <c r="BE13">
        <v>1.5638829999999999</v>
      </c>
      <c r="BF13">
        <v>1.4407479999999999</v>
      </c>
      <c r="BG13">
        <v>1.4407479999999999</v>
      </c>
      <c r="BH13">
        <v>1.4407479999999999</v>
      </c>
      <c r="BI13">
        <v>1.4407479999999999</v>
      </c>
      <c r="BJ13">
        <v>1.5874969999999999</v>
      </c>
      <c r="BK13">
        <v>1.5874969999999999</v>
      </c>
      <c r="BL13">
        <v>1.5874969999999999</v>
      </c>
      <c r="BM13">
        <v>1.5874969999999999</v>
      </c>
      <c r="BN13">
        <v>0.99182119999999996</v>
      </c>
      <c r="BO13">
        <v>1.0775170000000001</v>
      </c>
      <c r="BP13">
        <v>1.07745</v>
      </c>
      <c r="BQ13">
        <v>1.0498799999999999</v>
      </c>
      <c r="BR13">
        <v>1.074217</v>
      </c>
      <c r="BS13">
        <v>1.08247</v>
      </c>
      <c r="BT13">
        <v>1.0452239999999999</v>
      </c>
      <c r="BU13">
        <v>0.92511589999999999</v>
      </c>
      <c r="BV13">
        <v>1.7781800000000001</v>
      </c>
      <c r="BW13">
        <v>1.73349</v>
      </c>
      <c r="BX13">
        <v>1.699133</v>
      </c>
      <c r="BY13">
        <v>1.671896</v>
      </c>
      <c r="BZ13">
        <v>1.73349</v>
      </c>
      <c r="CA13">
        <v>1.699133</v>
      </c>
      <c r="CB13">
        <v>1.671896</v>
      </c>
      <c r="CC13">
        <v>1.6497740000000001</v>
      </c>
    </row>
    <row r="14" spans="1:81" x14ac:dyDescent="0.35">
      <c r="E14">
        <v>2013</v>
      </c>
      <c r="F14">
        <v>1.3782239999999999</v>
      </c>
      <c r="G14">
        <v>1.7418610000000001</v>
      </c>
      <c r="H14">
        <v>1.3309949999999999</v>
      </c>
      <c r="I14">
        <v>1.2393130000000001</v>
      </c>
      <c r="J14">
        <v>1.590508</v>
      </c>
      <c r="K14">
        <v>1.586184</v>
      </c>
      <c r="L14">
        <v>1.081577</v>
      </c>
      <c r="M14">
        <v>1.782594</v>
      </c>
      <c r="Q14">
        <v>2013</v>
      </c>
      <c r="R14">
        <v>1.429853</v>
      </c>
      <c r="S14">
        <v>1.389956</v>
      </c>
      <c r="T14">
        <v>1.3242640000000001</v>
      </c>
      <c r="U14">
        <v>1.385966</v>
      </c>
      <c r="V14">
        <v>1.374271</v>
      </c>
      <c r="W14">
        <v>1.3444130000000001</v>
      </c>
      <c r="X14">
        <v>1.389043</v>
      </c>
      <c r="Y14">
        <v>1.3371919999999999</v>
      </c>
      <c r="Z14">
        <v>1.63978</v>
      </c>
      <c r="AA14">
        <v>1.7315039999999999</v>
      </c>
      <c r="AB14">
        <v>1.8064089999999999</v>
      </c>
      <c r="AC14">
        <v>1.817455</v>
      </c>
      <c r="AD14">
        <v>1.711921</v>
      </c>
      <c r="AE14">
        <v>1.792127</v>
      </c>
      <c r="AF14">
        <v>1.8079780000000001</v>
      </c>
      <c r="AG14">
        <v>1.7476529999999999</v>
      </c>
      <c r="AH14">
        <v>1.2935559999999999</v>
      </c>
      <c r="AI14">
        <v>1.278621</v>
      </c>
      <c r="AJ14">
        <v>1.309998</v>
      </c>
      <c r="AK14">
        <v>1.403259</v>
      </c>
      <c r="AL14">
        <v>1.2959510000000001</v>
      </c>
      <c r="AM14">
        <v>1.3052090000000001</v>
      </c>
      <c r="AN14">
        <v>1.40351</v>
      </c>
      <c r="AO14">
        <v>1.37981</v>
      </c>
      <c r="AP14">
        <v>1.209759</v>
      </c>
      <c r="AQ14">
        <v>1.266632</v>
      </c>
      <c r="AR14">
        <v>1.320586</v>
      </c>
      <c r="AS14">
        <v>1.3347929999999999</v>
      </c>
      <c r="AT14">
        <v>1.2265489999999999</v>
      </c>
      <c r="AU14">
        <v>1.246586</v>
      </c>
      <c r="AV14">
        <v>1.225069</v>
      </c>
      <c r="AW14">
        <v>1.2609570000000001</v>
      </c>
      <c r="AY14">
        <v>1.5826169999999999</v>
      </c>
      <c r="AZ14">
        <v>1.5864959999999999</v>
      </c>
      <c r="BA14">
        <v>1.5864860000000001</v>
      </c>
      <c r="BC14">
        <v>1.5966689999999999</v>
      </c>
      <c r="BD14">
        <v>1.5997779999999999</v>
      </c>
      <c r="BE14">
        <v>1.57809</v>
      </c>
      <c r="BF14">
        <v>1.5131950000000001</v>
      </c>
      <c r="BG14">
        <v>1.5131950000000001</v>
      </c>
      <c r="BH14">
        <v>1.5131950000000001</v>
      </c>
      <c r="BI14">
        <v>1.5131950000000001</v>
      </c>
      <c r="BJ14">
        <v>1.6231230000000001</v>
      </c>
      <c r="BK14">
        <v>1.6231230000000001</v>
      </c>
      <c r="BL14">
        <v>1.6231230000000001</v>
      </c>
      <c r="BM14">
        <v>1.6231230000000001</v>
      </c>
      <c r="BN14">
        <v>1.1258760000000001</v>
      </c>
      <c r="BO14">
        <v>0.96878370000000003</v>
      </c>
      <c r="BP14">
        <v>0.91371069999999999</v>
      </c>
      <c r="BQ14">
        <v>1.1139540000000001</v>
      </c>
      <c r="BR14">
        <v>0.97515189999999996</v>
      </c>
      <c r="BS14">
        <v>0.92803469999999999</v>
      </c>
      <c r="BT14">
        <v>1.1257509999999999</v>
      </c>
      <c r="BU14">
        <v>0.86819950000000001</v>
      </c>
      <c r="BV14">
        <v>1.8556589999999999</v>
      </c>
      <c r="BW14">
        <v>1.8053380000000001</v>
      </c>
      <c r="BX14">
        <v>1.766653</v>
      </c>
      <c r="BY14">
        <v>1.7359849999999999</v>
      </c>
      <c r="BZ14">
        <v>1.8053380000000001</v>
      </c>
      <c r="CA14">
        <v>1.766653</v>
      </c>
      <c r="CB14">
        <v>1.7359849999999999</v>
      </c>
      <c r="CC14">
        <v>1.711076</v>
      </c>
    </row>
    <row r="15" spans="1:81" x14ac:dyDescent="0.35">
      <c r="E15">
        <v>2014</v>
      </c>
      <c r="F15">
        <v>1.4073869999999999</v>
      </c>
      <c r="G15">
        <v>1.808584</v>
      </c>
      <c r="H15">
        <v>1.366007</v>
      </c>
      <c r="I15">
        <v>1.217425</v>
      </c>
      <c r="J15">
        <v>1.603593</v>
      </c>
      <c r="K15">
        <v>1.6548069999999999</v>
      </c>
      <c r="L15">
        <v>1.151538</v>
      </c>
      <c r="M15">
        <v>1.8385830000000001</v>
      </c>
      <c r="Q15">
        <v>2014</v>
      </c>
      <c r="R15">
        <v>1.4634750000000001</v>
      </c>
      <c r="S15">
        <v>1.4311940000000001</v>
      </c>
      <c r="T15">
        <v>1.3676630000000001</v>
      </c>
      <c r="U15">
        <v>1.385551</v>
      </c>
      <c r="V15">
        <v>1.41957</v>
      </c>
      <c r="W15">
        <v>1.3869199999999999</v>
      </c>
      <c r="X15">
        <v>1.3758440000000001</v>
      </c>
      <c r="Y15">
        <v>1.3662479999999999</v>
      </c>
      <c r="Z15">
        <v>1.702186</v>
      </c>
      <c r="AA15">
        <v>1.782138</v>
      </c>
      <c r="AB15">
        <v>1.9141589999999999</v>
      </c>
      <c r="AC15">
        <v>1.921206</v>
      </c>
      <c r="AD15">
        <v>1.7480389999999999</v>
      </c>
      <c r="AE15">
        <v>1.8826210000000001</v>
      </c>
      <c r="AF15">
        <v>1.896147</v>
      </c>
      <c r="AG15">
        <v>1.81921</v>
      </c>
      <c r="AH15">
        <v>1.3126439999999999</v>
      </c>
      <c r="AI15">
        <v>1.296497</v>
      </c>
      <c r="AJ15">
        <v>1.3944449999999999</v>
      </c>
      <c r="AK15">
        <v>1.4386000000000001</v>
      </c>
      <c r="AL15">
        <v>1.317258</v>
      </c>
      <c r="AM15">
        <v>1.382028</v>
      </c>
      <c r="AN15">
        <v>1.4388590000000001</v>
      </c>
      <c r="AO15">
        <v>1.425333</v>
      </c>
      <c r="AP15">
        <v>1.1923569999999999</v>
      </c>
      <c r="AQ15">
        <v>1.2533449999999999</v>
      </c>
      <c r="AR15">
        <v>1.288357</v>
      </c>
      <c r="AS15">
        <v>1.3289409999999999</v>
      </c>
      <c r="AT15">
        <v>1.2063699999999999</v>
      </c>
      <c r="AU15">
        <v>1.2146490000000001</v>
      </c>
      <c r="AV15">
        <v>1.2036789999999999</v>
      </c>
      <c r="AW15">
        <v>1.232164</v>
      </c>
      <c r="AY15">
        <v>1.612628</v>
      </c>
      <c r="AZ15">
        <v>1.588776</v>
      </c>
      <c r="BA15">
        <v>1.5965800000000001</v>
      </c>
      <c r="BC15">
        <v>1.6242780000000001</v>
      </c>
      <c r="BD15">
        <v>1.6052</v>
      </c>
      <c r="BE15">
        <v>1.5864769999999999</v>
      </c>
      <c r="BF15">
        <v>1.509355</v>
      </c>
      <c r="BG15">
        <v>1.509355</v>
      </c>
      <c r="BH15">
        <v>1.509355</v>
      </c>
      <c r="BI15">
        <v>1.509355</v>
      </c>
      <c r="BJ15">
        <v>1.7325680000000001</v>
      </c>
      <c r="BK15">
        <v>1.7325680000000001</v>
      </c>
      <c r="BL15">
        <v>1.7325680000000001</v>
      </c>
      <c r="BM15">
        <v>1.7325680000000001</v>
      </c>
      <c r="BN15">
        <v>1.0778559999999999</v>
      </c>
      <c r="BO15">
        <v>1.126061</v>
      </c>
      <c r="BP15">
        <v>1.1020779999999999</v>
      </c>
      <c r="BQ15">
        <v>0.94204659999999996</v>
      </c>
      <c r="BR15">
        <v>1.1249849999999999</v>
      </c>
      <c r="BS15">
        <v>1.1081920000000001</v>
      </c>
      <c r="BT15">
        <v>0.94977100000000003</v>
      </c>
      <c r="BU15">
        <v>1.0660799999999999</v>
      </c>
      <c r="BV15">
        <v>1.9183110000000001</v>
      </c>
      <c r="BW15">
        <v>1.863321</v>
      </c>
      <c r="BX15">
        <v>1.8210459999999999</v>
      </c>
      <c r="BY15">
        <v>1.7875319999999999</v>
      </c>
      <c r="BZ15">
        <v>1.863321</v>
      </c>
      <c r="CA15">
        <v>1.8210459999999999</v>
      </c>
      <c r="CB15">
        <v>1.7875319999999999</v>
      </c>
      <c r="CC15">
        <v>1.760311</v>
      </c>
    </row>
    <row r="16" spans="1:81" x14ac:dyDescent="0.35">
      <c r="E16">
        <v>2015</v>
      </c>
      <c r="F16">
        <v>1.461727</v>
      </c>
      <c r="G16">
        <v>1.8297289999999999</v>
      </c>
      <c r="H16">
        <v>1.3729819999999999</v>
      </c>
      <c r="I16">
        <v>1.1939249999999999</v>
      </c>
      <c r="J16">
        <v>1.640566</v>
      </c>
      <c r="K16">
        <v>1.7445360000000001</v>
      </c>
      <c r="L16">
        <v>1.1616679999999999</v>
      </c>
      <c r="M16">
        <v>1.9102969999999999</v>
      </c>
      <c r="Q16">
        <v>2015</v>
      </c>
      <c r="R16">
        <v>1.5071110000000001</v>
      </c>
      <c r="S16">
        <v>1.481257</v>
      </c>
      <c r="T16">
        <v>1.428493</v>
      </c>
      <c r="U16">
        <v>1.4402699999999999</v>
      </c>
      <c r="V16">
        <v>1.4730859999999999</v>
      </c>
      <c r="W16">
        <v>1.44815</v>
      </c>
      <c r="X16">
        <v>1.43909</v>
      </c>
      <c r="Y16">
        <v>1.4239599999999999</v>
      </c>
      <c r="Z16">
        <v>1.7174990000000001</v>
      </c>
      <c r="AA16">
        <v>1.8661559999999999</v>
      </c>
      <c r="AB16">
        <v>1.9381189999999999</v>
      </c>
      <c r="AC16">
        <v>1.881205</v>
      </c>
      <c r="AD16">
        <v>1.8285499999999999</v>
      </c>
      <c r="AE16">
        <v>1.909613</v>
      </c>
      <c r="AF16">
        <v>1.8605290000000001</v>
      </c>
      <c r="AG16">
        <v>1.7848200000000001</v>
      </c>
      <c r="AH16">
        <v>1.327458</v>
      </c>
      <c r="AI16">
        <v>1.3032459999999999</v>
      </c>
      <c r="AJ16">
        <v>1.400509</v>
      </c>
      <c r="AK16">
        <v>1.4403809999999999</v>
      </c>
      <c r="AL16">
        <v>1.3239339999999999</v>
      </c>
      <c r="AM16">
        <v>1.3831960000000001</v>
      </c>
      <c r="AN16">
        <v>1.44133</v>
      </c>
      <c r="AO16">
        <v>1.429106</v>
      </c>
      <c r="AP16">
        <v>1.1641649999999999</v>
      </c>
      <c r="AQ16">
        <v>1.2387870000000001</v>
      </c>
      <c r="AR16">
        <v>1.2683359999999999</v>
      </c>
      <c r="AS16">
        <v>1.303509</v>
      </c>
      <c r="AT16">
        <v>1.1880219999999999</v>
      </c>
      <c r="AU16">
        <v>1.1978599999999999</v>
      </c>
      <c r="AV16">
        <v>1.179905</v>
      </c>
      <c r="AW16">
        <v>1.1991449999999999</v>
      </c>
      <c r="AY16">
        <v>1.670153</v>
      </c>
      <c r="AZ16">
        <v>1.616906</v>
      </c>
      <c r="BA16">
        <v>1.6211960000000001</v>
      </c>
      <c r="BC16">
        <v>1.686161</v>
      </c>
      <c r="BD16">
        <v>1.6312420000000001</v>
      </c>
      <c r="BE16">
        <v>1.614649</v>
      </c>
      <c r="BF16">
        <v>1.661451</v>
      </c>
      <c r="BG16">
        <v>1.661451</v>
      </c>
      <c r="BH16">
        <v>1.661451</v>
      </c>
      <c r="BI16">
        <v>1.661451</v>
      </c>
      <c r="BJ16">
        <v>1.783965</v>
      </c>
      <c r="BK16">
        <v>1.783965</v>
      </c>
      <c r="BL16">
        <v>1.783965</v>
      </c>
      <c r="BM16">
        <v>1.783965</v>
      </c>
      <c r="BN16">
        <v>1.2653490000000001</v>
      </c>
      <c r="BO16">
        <v>0.96089239999999998</v>
      </c>
      <c r="BP16">
        <v>1.08988</v>
      </c>
      <c r="BQ16">
        <v>1.005849</v>
      </c>
      <c r="BR16">
        <v>0.9678215</v>
      </c>
      <c r="BS16">
        <v>1.0971010000000001</v>
      </c>
      <c r="BT16">
        <v>1.010114</v>
      </c>
      <c r="BU16">
        <v>1.0468919999999999</v>
      </c>
      <c r="BV16">
        <v>1.9883040000000001</v>
      </c>
      <c r="BW16">
        <v>1.9346019999999999</v>
      </c>
      <c r="BX16">
        <v>1.8933169999999999</v>
      </c>
      <c r="BY16">
        <v>1.860587</v>
      </c>
      <c r="BZ16">
        <v>1.9346019999999999</v>
      </c>
      <c r="CA16">
        <v>1.8933169999999999</v>
      </c>
      <c r="CB16">
        <v>1.860587</v>
      </c>
      <c r="CC16">
        <v>1.834004</v>
      </c>
    </row>
    <row r="17" spans="5:81" x14ac:dyDescent="0.35">
      <c r="E17">
        <v>2016</v>
      </c>
      <c r="F17">
        <v>1.524689</v>
      </c>
      <c r="G17">
        <v>1.9445520000000001</v>
      </c>
      <c r="H17">
        <v>1.3742369999999999</v>
      </c>
      <c r="I17">
        <v>1.1945330000000001</v>
      </c>
      <c r="J17">
        <v>1.6653960000000001</v>
      </c>
      <c r="K17">
        <v>1.8294360000000001</v>
      </c>
      <c r="L17">
        <v>1.1692709999999999</v>
      </c>
      <c r="M17">
        <v>1.9806699999999999</v>
      </c>
      <c r="Q17">
        <v>2016</v>
      </c>
      <c r="R17">
        <v>1.613218</v>
      </c>
      <c r="S17">
        <v>1.514229</v>
      </c>
      <c r="T17">
        <v>1.465276</v>
      </c>
      <c r="U17">
        <v>1.4999910000000001</v>
      </c>
      <c r="V17">
        <v>1.5096350000000001</v>
      </c>
      <c r="W17">
        <v>1.4946470000000001</v>
      </c>
      <c r="X17">
        <v>1.504259</v>
      </c>
      <c r="Y17">
        <v>1.489193</v>
      </c>
      <c r="Z17">
        <v>1.857712</v>
      </c>
      <c r="AA17">
        <v>1.8944810000000001</v>
      </c>
      <c r="AB17">
        <v>2.043911</v>
      </c>
      <c r="AC17">
        <v>2.0696330000000001</v>
      </c>
      <c r="AD17">
        <v>1.861075</v>
      </c>
      <c r="AE17">
        <v>2.0101260000000001</v>
      </c>
      <c r="AF17">
        <v>2.0340180000000001</v>
      </c>
      <c r="AG17">
        <v>1.955111</v>
      </c>
      <c r="AH17">
        <v>1.32264</v>
      </c>
      <c r="AI17">
        <v>1.3241689999999999</v>
      </c>
      <c r="AJ17">
        <v>1.4004430000000001</v>
      </c>
      <c r="AK17">
        <v>1.4421010000000001</v>
      </c>
      <c r="AL17">
        <v>1.3406640000000001</v>
      </c>
      <c r="AM17">
        <v>1.385594</v>
      </c>
      <c r="AN17">
        <v>1.4432210000000001</v>
      </c>
      <c r="AO17">
        <v>1.4019470000000001</v>
      </c>
      <c r="AP17">
        <v>1.1852050000000001</v>
      </c>
      <c r="AQ17">
        <v>1.2432749999999999</v>
      </c>
      <c r="AR17">
        <v>1.2641830000000001</v>
      </c>
      <c r="AS17">
        <v>1.3073779999999999</v>
      </c>
      <c r="AT17">
        <v>1.181541</v>
      </c>
      <c r="AU17">
        <v>1.1821360000000001</v>
      </c>
      <c r="AV17">
        <v>1.180072</v>
      </c>
      <c r="AW17">
        <v>1.1886239999999999</v>
      </c>
      <c r="AY17">
        <v>1.718788</v>
      </c>
      <c r="AZ17">
        <v>1.6251910000000001</v>
      </c>
      <c r="BA17">
        <v>1.6392310000000001</v>
      </c>
      <c r="BC17">
        <v>1.735614</v>
      </c>
      <c r="BD17">
        <v>1.646096</v>
      </c>
      <c r="BE17">
        <v>1.6301840000000001</v>
      </c>
      <c r="BF17">
        <v>1.6784049999999999</v>
      </c>
      <c r="BG17">
        <v>1.6784049999999999</v>
      </c>
      <c r="BH17">
        <v>1.6784049999999999</v>
      </c>
      <c r="BI17">
        <v>1.6784049999999999</v>
      </c>
      <c r="BJ17">
        <v>1.9069499999999999</v>
      </c>
      <c r="BK17">
        <v>1.9069499999999999</v>
      </c>
      <c r="BL17">
        <v>1.9069499999999999</v>
      </c>
      <c r="BM17">
        <v>1.9069499999999999</v>
      </c>
      <c r="BN17">
        <v>1.27928</v>
      </c>
      <c r="BO17">
        <v>1.0368809999999999</v>
      </c>
      <c r="BP17">
        <v>0.98338539999999997</v>
      </c>
      <c r="BQ17">
        <v>0.97509060000000003</v>
      </c>
      <c r="BR17">
        <v>1.0417050000000001</v>
      </c>
      <c r="BS17">
        <v>0.99221340000000002</v>
      </c>
      <c r="BT17">
        <v>0.97982590000000003</v>
      </c>
      <c r="BU17">
        <v>1.0550269999999999</v>
      </c>
      <c r="BV17">
        <v>2.0638610000000002</v>
      </c>
      <c r="BW17">
        <v>2.0065300000000001</v>
      </c>
      <c r="BX17">
        <v>1.9624550000000001</v>
      </c>
      <c r="BY17">
        <v>1.927513</v>
      </c>
      <c r="BZ17">
        <v>2.0065300000000001</v>
      </c>
      <c r="CA17">
        <v>1.9624550000000001</v>
      </c>
      <c r="CB17">
        <v>1.927513</v>
      </c>
      <c r="CC17">
        <v>1.8991340000000001</v>
      </c>
    </row>
    <row r="18" spans="5:81" x14ac:dyDescent="0.35">
      <c r="E18">
        <v>2017</v>
      </c>
      <c r="F18">
        <v>1.621407</v>
      </c>
      <c r="G18">
        <v>2.0329619999999999</v>
      </c>
      <c r="H18">
        <v>1.452609</v>
      </c>
      <c r="I18">
        <v>1.1999960000000001</v>
      </c>
      <c r="J18">
        <v>1.699608</v>
      </c>
      <c r="K18">
        <v>1.900881</v>
      </c>
      <c r="L18">
        <v>1.1478710000000001</v>
      </c>
      <c r="M18">
        <v>2.0670359999999999</v>
      </c>
      <c r="Q18">
        <v>2017</v>
      </c>
      <c r="R18">
        <v>1.689119</v>
      </c>
      <c r="S18">
        <v>1.6232</v>
      </c>
      <c r="T18">
        <v>1.5682290000000001</v>
      </c>
      <c r="U18">
        <v>1.578613</v>
      </c>
      <c r="V18">
        <v>1.6274630000000001</v>
      </c>
      <c r="W18">
        <v>1.5909660000000001</v>
      </c>
      <c r="X18">
        <v>1.60114</v>
      </c>
      <c r="Y18">
        <v>1.580829</v>
      </c>
      <c r="Z18">
        <v>1.9614659999999999</v>
      </c>
      <c r="AA18">
        <v>2.0177930000000002</v>
      </c>
      <c r="AB18">
        <v>2.097137</v>
      </c>
      <c r="AC18">
        <v>2.1294759999999999</v>
      </c>
      <c r="AD18">
        <v>1.975077</v>
      </c>
      <c r="AE18">
        <v>2.0759629999999998</v>
      </c>
      <c r="AF18">
        <v>2.1104020000000001</v>
      </c>
      <c r="AG18">
        <v>1.9908079999999999</v>
      </c>
      <c r="AH18">
        <v>1.396946</v>
      </c>
      <c r="AI18">
        <v>1.42269</v>
      </c>
      <c r="AJ18">
        <v>1.4646440000000001</v>
      </c>
      <c r="AK18">
        <v>1.5395529999999999</v>
      </c>
      <c r="AL18">
        <v>1.4250780000000001</v>
      </c>
      <c r="AM18">
        <v>1.4479280000000001</v>
      </c>
      <c r="AN18">
        <v>1.5419119999999999</v>
      </c>
      <c r="AO18">
        <v>1.456793</v>
      </c>
      <c r="AP18">
        <v>1.186785</v>
      </c>
      <c r="AQ18">
        <v>1.2489410000000001</v>
      </c>
      <c r="AR18">
        <v>1.2653719999999999</v>
      </c>
      <c r="AS18">
        <v>1.368633</v>
      </c>
      <c r="AT18">
        <v>1.1815979999999999</v>
      </c>
      <c r="AU18">
        <v>1.1849609999999999</v>
      </c>
      <c r="AV18">
        <v>1.197268</v>
      </c>
      <c r="AW18">
        <v>1.1895789999999999</v>
      </c>
      <c r="AY18">
        <v>1.780686</v>
      </c>
      <c r="AZ18">
        <v>1.649278</v>
      </c>
      <c r="BA18">
        <v>1.6514420000000001</v>
      </c>
      <c r="BC18">
        <v>1.7987059999999999</v>
      </c>
      <c r="BD18">
        <v>1.670452</v>
      </c>
      <c r="BE18">
        <v>1.6530309999999999</v>
      </c>
      <c r="BF18">
        <v>1.8158000000000001</v>
      </c>
      <c r="BG18">
        <v>1.8158000000000001</v>
      </c>
      <c r="BH18">
        <v>1.8158000000000001</v>
      </c>
      <c r="BI18">
        <v>1.8158000000000001</v>
      </c>
      <c r="BJ18">
        <v>1.9384410000000001</v>
      </c>
      <c r="BK18">
        <v>1.9384410000000001</v>
      </c>
      <c r="BL18">
        <v>1.9384410000000001</v>
      </c>
      <c r="BM18">
        <v>1.9384410000000001</v>
      </c>
      <c r="BN18">
        <v>1.1475580000000001</v>
      </c>
      <c r="BO18">
        <v>1.0431790000000001</v>
      </c>
      <c r="BP18">
        <v>0.86692259999999999</v>
      </c>
      <c r="BQ18">
        <v>1.1460779999999999</v>
      </c>
      <c r="BR18">
        <v>1.0475479999999999</v>
      </c>
      <c r="BS18">
        <v>0.87880979999999997</v>
      </c>
      <c r="BT18">
        <v>1.1463989999999999</v>
      </c>
      <c r="BU18">
        <v>0.97556200000000004</v>
      </c>
      <c r="BV18">
        <v>2.1593640000000001</v>
      </c>
      <c r="BW18">
        <v>2.0955859999999999</v>
      </c>
      <c r="BX18">
        <v>2.0465550000000001</v>
      </c>
      <c r="BY18">
        <v>2.0076849999999999</v>
      </c>
      <c r="BZ18">
        <v>2.0955859999999999</v>
      </c>
      <c r="CA18">
        <v>2.0465550000000001</v>
      </c>
      <c r="CB18">
        <v>2.0076849999999999</v>
      </c>
      <c r="CC18">
        <v>1.9761139999999999</v>
      </c>
    </row>
    <row r="19" spans="5:81" x14ac:dyDescent="0.35">
      <c r="E19">
        <v>2018</v>
      </c>
      <c r="F19">
        <v>1.6762349999999999</v>
      </c>
      <c r="G19">
        <v>2.107523</v>
      </c>
      <c r="H19">
        <v>1.4954099999999999</v>
      </c>
      <c r="I19">
        <v>1.2646299999999999</v>
      </c>
      <c r="J19">
        <v>1.7300610000000001</v>
      </c>
      <c r="K19">
        <v>1.971365</v>
      </c>
      <c r="L19">
        <v>1.206145</v>
      </c>
      <c r="M19">
        <v>0.78716280000000005</v>
      </c>
      <c r="Q19">
        <v>2018</v>
      </c>
      <c r="R19">
        <v>1.7600849999999999</v>
      </c>
      <c r="S19">
        <v>1.685719</v>
      </c>
      <c r="T19">
        <v>1.618206</v>
      </c>
      <c r="U19">
        <v>1.591242</v>
      </c>
      <c r="V19">
        <v>1.693973</v>
      </c>
      <c r="W19">
        <v>1.649024</v>
      </c>
      <c r="X19">
        <v>1.608225</v>
      </c>
      <c r="Y19">
        <v>1.647073</v>
      </c>
      <c r="Z19">
        <v>1.9434020000000001</v>
      </c>
      <c r="AA19">
        <v>2.0793330000000001</v>
      </c>
      <c r="AB19">
        <v>2.2303440000000001</v>
      </c>
      <c r="AC19">
        <v>2.2103959999999998</v>
      </c>
      <c r="AD19">
        <v>2.050395</v>
      </c>
      <c r="AE19">
        <v>2.208599</v>
      </c>
      <c r="AF19">
        <v>2.1963970000000002</v>
      </c>
      <c r="AG19">
        <v>2.165076</v>
      </c>
      <c r="AH19">
        <v>1.4168769999999999</v>
      </c>
      <c r="AI19">
        <v>1.4477329999999999</v>
      </c>
      <c r="AJ19">
        <v>1.5294490000000001</v>
      </c>
      <c r="AK19">
        <v>1.56908</v>
      </c>
      <c r="AL19">
        <v>1.4480919999999999</v>
      </c>
      <c r="AM19">
        <v>1.5126329999999999</v>
      </c>
      <c r="AN19">
        <v>1.573027</v>
      </c>
      <c r="AO19">
        <v>1.5809530000000001</v>
      </c>
      <c r="AP19">
        <v>1.228111</v>
      </c>
      <c r="AQ19">
        <v>1.342519</v>
      </c>
      <c r="AR19">
        <v>1.3647549999999999</v>
      </c>
      <c r="AS19">
        <v>1.453757</v>
      </c>
      <c r="AT19">
        <v>1.249668</v>
      </c>
      <c r="AU19">
        <v>1.259482</v>
      </c>
      <c r="AV19">
        <v>1.2666139999999999</v>
      </c>
      <c r="AW19">
        <v>1.2560929999999999</v>
      </c>
      <c r="AY19">
        <v>1.836246</v>
      </c>
      <c r="AZ19">
        <v>1.6640729999999999</v>
      </c>
      <c r="BA19">
        <v>1.669467</v>
      </c>
      <c r="BC19">
        <v>1.861669</v>
      </c>
      <c r="BD19">
        <v>1.689829</v>
      </c>
      <c r="BE19">
        <v>1.6711100000000001</v>
      </c>
      <c r="BF19">
        <v>1.7573620000000001</v>
      </c>
      <c r="BG19">
        <v>1.7573620000000001</v>
      </c>
      <c r="BH19">
        <v>1.7573620000000001</v>
      </c>
      <c r="BI19">
        <v>1.7573620000000001</v>
      </c>
      <c r="BJ19">
        <v>2.0808360000000001</v>
      </c>
      <c r="BK19">
        <v>2.0808360000000001</v>
      </c>
      <c r="BL19">
        <v>2.0808360000000001</v>
      </c>
      <c r="BM19">
        <v>2.0808360000000001</v>
      </c>
      <c r="BN19">
        <v>1.1848650000000001</v>
      </c>
      <c r="BO19">
        <v>1.130736</v>
      </c>
      <c r="BP19">
        <v>1.0628070000000001</v>
      </c>
      <c r="BQ19">
        <v>1.0616909999999999</v>
      </c>
      <c r="BR19">
        <v>1.133319</v>
      </c>
      <c r="BS19">
        <v>1.071126</v>
      </c>
      <c r="BT19">
        <v>1.072978</v>
      </c>
      <c r="BU19">
        <v>0.96731409999999995</v>
      </c>
      <c r="BV19">
        <v>0.58590690000000001</v>
      </c>
      <c r="BW19">
        <v>0.73154520000000001</v>
      </c>
      <c r="BX19">
        <v>0.8435106</v>
      </c>
      <c r="BY19">
        <v>0.93227090000000001</v>
      </c>
      <c r="BZ19">
        <v>0.73154520000000001</v>
      </c>
      <c r="CA19">
        <v>0.8435106</v>
      </c>
      <c r="CB19">
        <v>0.93227090000000001</v>
      </c>
      <c r="CC19">
        <v>1.004362</v>
      </c>
    </row>
    <row r="20" spans="5:81" x14ac:dyDescent="0.35">
      <c r="E20">
        <v>2019</v>
      </c>
      <c r="F20">
        <v>1.754127</v>
      </c>
      <c r="G20">
        <v>2.262734</v>
      </c>
      <c r="H20">
        <v>1.5290699999999999</v>
      </c>
      <c r="I20">
        <v>1.327769</v>
      </c>
      <c r="J20">
        <v>1.7593080000000001</v>
      </c>
      <c r="K20">
        <v>2.0145010000000001</v>
      </c>
      <c r="L20">
        <v>1.177697</v>
      </c>
      <c r="M20">
        <v>0.80504589999999998</v>
      </c>
      <c r="Q20">
        <v>2019</v>
      </c>
      <c r="R20">
        <v>1.8776679999999999</v>
      </c>
      <c r="S20">
        <v>1.7323809999999999</v>
      </c>
      <c r="T20">
        <v>1.652101</v>
      </c>
      <c r="U20">
        <v>1.71854</v>
      </c>
      <c r="V20">
        <v>1.744507</v>
      </c>
      <c r="W20">
        <v>1.691948</v>
      </c>
      <c r="X20">
        <v>1.7544470000000001</v>
      </c>
      <c r="Y20">
        <v>1.6628339999999999</v>
      </c>
      <c r="Z20">
        <v>2.064489</v>
      </c>
      <c r="AA20">
        <v>2.275077</v>
      </c>
      <c r="AB20">
        <v>2.4132419999999999</v>
      </c>
      <c r="AC20">
        <v>2.364795</v>
      </c>
      <c r="AD20">
        <v>2.2383190000000002</v>
      </c>
      <c r="AE20">
        <v>2.3872680000000002</v>
      </c>
      <c r="AF20">
        <v>2.3585219999999998</v>
      </c>
      <c r="AG20">
        <v>2.263458</v>
      </c>
      <c r="AH20">
        <v>1.491517</v>
      </c>
      <c r="AI20">
        <v>1.511876</v>
      </c>
      <c r="AJ20">
        <v>1.5727100000000001</v>
      </c>
      <c r="AK20">
        <v>1.550635</v>
      </c>
      <c r="AL20">
        <v>1.5051369999999999</v>
      </c>
      <c r="AM20">
        <v>1.5529459999999999</v>
      </c>
      <c r="AN20">
        <v>1.5552999999999999</v>
      </c>
      <c r="AO20">
        <v>1.526726</v>
      </c>
      <c r="AP20">
        <v>1.2729760000000001</v>
      </c>
      <c r="AQ20">
        <v>1.418822</v>
      </c>
      <c r="AR20">
        <v>1.4359390000000001</v>
      </c>
      <c r="AS20">
        <v>1.5121260000000001</v>
      </c>
      <c r="AT20">
        <v>1.321526</v>
      </c>
      <c r="AU20">
        <v>1.3219730000000001</v>
      </c>
      <c r="AV20">
        <v>1.320913</v>
      </c>
      <c r="AW20">
        <v>1.3426739999999999</v>
      </c>
      <c r="AY20">
        <v>1.8917200000000001</v>
      </c>
      <c r="AZ20">
        <v>1.679408</v>
      </c>
      <c r="BA20">
        <v>1.690626</v>
      </c>
      <c r="BC20">
        <v>1.917362</v>
      </c>
      <c r="BD20">
        <v>1.707498</v>
      </c>
      <c r="BE20">
        <v>1.69207</v>
      </c>
      <c r="BF20">
        <v>1.8671770000000001</v>
      </c>
      <c r="BG20">
        <v>1.8671770000000001</v>
      </c>
      <c r="BH20">
        <v>1.8671770000000001</v>
      </c>
      <c r="BI20">
        <v>1.8671770000000001</v>
      </c>
      <c r="BJ20">
        <v>2.081445</v>
      </c>
      <c r="BK20">
        <v>2.081445</v>
      </c>
      <c r="BL20">
        <v>2.081445</v>
      </c>
      <c r="BM20">
        <v>2.081445</v>
      </c>
      <c r="BN20">
        <v>1.2403439999999999</v>
      </c>
      <c r="BO20">
        <v>1.041326</v>
      </c>
      <c r="BP20">
        <v>1.0108760000000001</v>
      </c>
      <c r="BQ20">
        <v>1.1738189999999999</v>
      </c>
      <c r="BR20">
        <v>1.04339</v>
      </c>
      <c r="BS20">
        <v>1.020635</v>
      </c>
      <c r="BT20">
        <v>1.1823680000000001</v>
      </c>
      <c r="BU20">
        <v>0.79013290000000003</v>
      </c>
      <c r="BV20">
        <v>0.60197579999999995</v>
      </c>
      <c r="BW20">
        <v>0.74854030000000005</v>
      </c>
      <c r="BX20">
        <v>0.86121789999999998</v>
      </c>
      <c r="BY20">
        <v>0.95054260000000002</v>
      </c>
      <c r="BZ20">
        <v>0.74854030000000005</v>
      </c>
      <c r="CA20">
        <v>0.86121789999999998</v>
      </c>
      <c r="CB20">
        <v>0.95054260000000002</v>
      </c>
      <c r="CC20">
        <v>1.023093</v>
      </c>
    </row>
    <row r="21" spans="5:81" x14ac:dyDescent="0.35">
      <c r="E21">
        <v>2020</v>
      </c>
      <c r="F21">
        <v>1.8913759999999999</v>
      </c>
      <c r="G21">
        <v>2.1718570000000001</v>
      </c>
      <c r="H21">
        <v>1.644903</v>
      </c>
      <c r="I21">
        <v>1.353675</v>
      </c>
      <c r="J21">
        <v>1.820538</v>
      </c>
      <c r="K21">
        <v>2.0956239999999999</v>
      </c>
      <c r="L21">
        <v>0.91190559999999998</v>
      </c>
      <c r="M21">
        <v>0.80295539999999999</v>
      </c>
      <c r="Q21">
        <v>2020</v>
      </c>
      <c r="R21">
        <v>2.0072009999999998</v>
      </c>
      <c r="S21">
        <v>1.8709640000000001</v>
      </c>
      <c r="T21">
        <v>1.765382</v>
      </c>
      <c r="U21">
        <v>1.8532979999999999</v>
      </c>
      <c r="V21">
        <v>1.894625</v>
      </c>
      <c r="W21">
        <v>1.798977</v>
      </c>
      <c r="X21">
        <v>1.9163030000000001</v>
      </c>
      <c r="Y21">
        <v>1.79227</v>
      </c>
      <c r="Z21">
        <v>1.968926</v>
      </c>
      <c r="AA21">
        <v>2.1371630000000001</v>
      </c>
      <c r="AB21">
        <v>2.2478899999999999</v>
      </c>
      <c r="AC21">
        <v>2.2737219999999998</v>
      </c>
      <c r="AD21">
        <v>2.1637789999999999</v>
      </c>
      <c r="AE21">
        <v>2.269682</v>
      </c>
      <c r="AF21">
        <v>2.2947039999999999</v>
      </c>
      <c r="AG21">
        <v>2.1751839999999998</v>
      </c>
      <c r="AH21">
        <v>1.57372</v>
      </c>
      <c r="AI21">
        <v>1.5799160000000001</v>
      </c>
      <c r="AJ21">
        <v>1.7173529999999999</v>
      </c>
      <c r="AK21">
        <v>1.7403090000000001</v>
      </c>
      <c r="AL21">
        <v>1.5765670000000001</v>
      </c>
      <c r="AM21">
        <v>1.683187</v>
      </c>
      <c r="AN21">
        <v>1.7443649999999999</v>
      </c>
      <c r="AO21">
        <v>1.6910529999999999</v>
      </c>
      <c r="AP21">
        <v>1.3215570000000001</v>
      </c>
      <c r="AQ21">
        <v>1.4030929999999999</v>
      </c>
      <c r="AR21">
        <v>1.4673309999999999</v>
      </c>
      <c r="AS21">
        <v>1.4941610000000001</v>
      </c>
      <c r="AT21">
        <v>1.3237779999999999</v>
      </c>
      <c r="AU21">
        <v>1.347955</v>
      </c>
      <c r="AV21">
        <v>1.324128</v>
      </c>
      <c r="AW21">
        <v>1.4144760000000001</v>
      </c>
      <c r="AY21">
        <v>1.987479</v>
      </c>
      <c r="AZ21">
        <v>1.752899</v>
      </c>
      <c r="BA21">
        <v>1.758845</v>
      </c>
      <c r="BC21">
        <v>1.98689</v>
      </c>
      <c r="BD21">
        <v>1.7617799999999999</v>
      </c>
      <c r="BE21">
        <v>1.7428650000000001</v>
      </c>
      <c r="BF21">
        <v>1.932196</v>
      </c>
      <c r="BG21">
        <v>1.932196</v>
      </c>
      <c r="BH21">
        <v>1.932196</v>
      </c>
      <c r="BI21">
        <v>1.932196</v>
      </c>
      <c r="BJ21">
        <v>2.1710790000000002</v>
      </c>
      <c r="BK21">
        <v>2.1710790000000002</v>
      </c>
      <c r="BL21">
        <v>2.1710790000000002</v>
      </c>
      <c r="BM21">
        <v>2.1710790000000002</v>
      </c>
      <c r="BN21">
        <v>0.96259749999999999</v>
      </c>
      <c r="BO21">
        <v>0.76985309999999996</v>
      </c>
      <c r="BP21">
        <v>0.62447229999999998</v>
      </c>
      <c r="BQ21">
        <v>0.90991619999999995</v>
      </c>
      <c r="BR21">
        <v>0.77723520000000001</v>
      </c>
      <c r="BS21">
        <v>0.63771679999999997</v>
      </c>
      <c r="BT21">
        <v>0.91596999999999995</v>
      </c>
      <c r="BU21">
        <v>0.79072430000000005</v>
      </c>
      <c r="BV21">
        <v>0.60089559999999997</v>
      </c>
      <c r="BW21">
        <v>0.74666250000000001</v>
      </c>
      <c r="BX21">
        <v>0.85872669999999995</v>
      </c>
      <c r="BY21">
        <v>0.94756530000000005</v>
      </c>
      <c r="BZ21">
        <v>0.74666250000000001</v>
      </c>
      <c r="CA21">
        <v>0.85872669999999995</v>
      </c>
      <c r="CB21">
        <v>0.94756530000000005</v>
      </c>
      <c r="CC21">
        <v>1.01972</v>
      </c>
    </row>
    <row r="22" spans="5:81" x14ac:dyDescent="0.35">
      <c r="E22">
        <v>2021</v>
      </c>
      <c r="F22">
        <v>2.0077509999999998</v>
      </c>
      <c r="G22">
        <v>2.366584</v>
      </c>
      <c r="H22">
        <v>1.7217800000000001</v>
      </c>
      <c r="I22">
        <v>1.380336</v>
      </c>
      <c r="J22">
        <v>1.885227</v>
      </c>
      <c r="K22">
        <v>2.229285</v>
      </c>
      <c r="L22">
        <v>1.151902</v>
      </c>
      <c r="M22">
        <v>0.84306959999999997</v>
      </c>
      <c r="Q22">
        <v>2021</v>
      </c>
      <c r="R22">
        <v>2.1427010000000002</v>
      </c>
      <c r="S22">
        <v>1.9847440000000001</v>
      </c>
      <c r="T22">
        <v>1.962845</v>
      </c>
      <c r="U22">
        <v>1.8645659999999999</v>
      </c>
      <c r="V22">
        <v>2.0301589999999998</v>
      </c>
      <c r="W22">
        <v>1.9974289999999999</v>
      </c>
      <c r="X22">
        <v>1.9354720000000001</v>
      </c>
      <c r="Y22">
        <v>1.8794960000000001</v>
      </c>
      <c r="Z22">
        <v>2.190903</v>
      </c>
      <c r="AA22">
        <v>2.3431999999999999</v>
      </c>
      <c r="AB22">
        <v>2.4776440000000002</v>
      </c>
      <c r="AC22">
        <v>2.4361039999999998</v>
      </c>
      <c r="AD22">
        <v>2.3467229999999999</v>
      </c>
      <c r="AE22">
        <v>2.476709</v>
      </c>
      <c r="AF22">
        <v>2.4435880000000001</v>
      </c>
      <c r="AG22">
        <v>2.3546450000000001</v>
      </c>
      <c r="AH22">
        <v>1.6470119999999999</v>
      </c>
      <c r="AI22">
        <v>1.6507000000000001</v>
      </c>
      <c r="AJ22">
        <v>1.7904720000000001</v>
      </c>
      <c r="AK22">
        <v>1.8726309999999999</v>
      </c>
      <c r="AL22">
        <v>1.6412180000000001</v>
      </c>
      <c r="AM22">
        <v>1.7567649999999999</v>
      </c>
      <c r="AN22">
        <v>1.8747389999999999</v>
      </c>
      <c r="AO22">
        <v>1.7315959999999999</v>
      </c>
      <c r="AP22">
        <v>1.3681449999999999</v>
      </c>
      <c r="AQ22">
        <v>1.42849</v>
      </c>
      <c r="AR22">
        <v>1.479393</v>
      </c>
      <c r="AS22">
        <v>1.563712</v>
      </c>
      <c r="AT22">
        <v>1.336185</v>
      </c>
      <c r="AU22">
        <v>1.362255</v>
      </c>
      <c r="AV22">
        <v>1.353119</v>
      </c>
      <c r="AW22">
        <v>1.4339489999999999</v>
      </c>
      <c r="AY22">
        <v>2.0550570000000001</v>
      </c>
      <c r="AZ22">
        <v>1.800521</v>
      </c>
      <c r="BA22">
        <v>1.7995490000000001</v>
      </c>
      <c r="BC22">
        <v>2.0833710000000001</v>
      </c>
      <c r="BD22">
        <v>1.820567</v>
      </c>
      <c r="BE22">
        <v>1.7978339999999999</v>
      </c>
      <c r="BF22">
        <v>2.0256590000000001</v>
      </c>
      <c r="BG22">
        <v>2.0256590000000001</v>
      </c>
      <c r="BH22">
        <v>2.0256590000000001</v>
      </c>
      <c r="BI22">
        <v>2.0256590000000001</v>
      </c>
      <c r="BJ22">
        <v>2.3266209999999998</v>
      </c>
      <c r="BK22">
        <v>2.3266209999999998</v>
      </c>
      <c r="BL22">
        <v>2.3266209999999998</v>
      </c>
      <c r="BM22">
        <v>2.3266209999999998</v>
      </c>
      <c r="BN22">
        <v>1.1665129999999999</v>
      </c>
      <c r="BO22">
        <v>0.86628559999999999</v>
      </c>
      <c r="BP22">
        <v>1.030087</v>
      </c>
      <c r="BQ22">
        <v>0.94946960000000002</v>
      </c>
      <c r="BR22">
        <v>0.88233090000000003</v>
      </c>
      <c r="BS22">
        <v>1.0435540000000001</v>
      </c>
      <c r="BT22">
        <v>0.96012090000000005</v>
      </c>
      <c r="BU22">
        <v>1.2300420000000001</v>
      </c>
      <c r="BV22">
        <v>0.63300339999999999</v>
      </c>
      <c r="BW22">
        <v>0.78424780000000005</v>
      </c>
      <c r="BX22">
        <v>0.90052299999999996</v>
      </c>
      <c r="BY22">
        <v>0.99269989999999997</v>
      </c>
      <c r="BZ22">
        <v>0.78424780000000005</v>
      </c>
      <c r="CA22">
        <v>0.90052299999999996</v>
      </c>
      <c r="CB22">
        <v>0.99269989999999997</v>
      </c>
      <c r="CC22">
        <v>1.067566</v>
      </c>
    </row>
    <row r="23" spans="5:81" x14ac:dyDescent="0.35">
      <c r="E23">
        <v>2022</v>
      </c>
      <c r="F23">
        <v>2.0931259999999998</v>
      </c>
      <c r="G23">
        <v>2.4016090000000001</v>
      </c>
      <c r="H23">
        <v>1.829728</v>
      </c>
      <c r="I23">
        <v>1.535094</v>
      </c>
      <c r="J23">
        <v>1.9460189999999999</v>
      </c>
      <c r="K23">
        <v>2.3224239999999998</v>
      </c>
      <c r="L23">
        <v>1.3172079999999999</v>
      </c>
      <c r="M23">
        <v>0.89361970000000002</v>
      </c>
      <c r="Q23">
        <v>2022</v>
      </c>
      <c r="R23">
        <v>2.2712189999999999</v>
      </c>
      <c r="S23">
        <v>2.0280740000000002</v>
      </c>
      <c r="T23">
        <v>1.9934320000000001</v>
      </c>
      <c r="U23">
        <v>1.9983420000000001</v>
      </c>
      <c r="V23">
        <v>2.0721660000000002</v>
      </c>
      <c r="W23">
        <v>2.0255130000000001</v>
      </c>
      <c r="X23">
        <v>2.0873620000000002</v>
      </c>
      <c r="Y23">
        <v>1.9570270000000001</v>
      </c>
      <c r="Z23">
        <v>2.210693</v>
      </c>
      <c r="AA23">
        <v>2.357723</v>
      </c>
      <c r="AB23">
        <v>2.5357059999999998</v>
      </c>
      <c r="AC23">
        <v>2.5010620000000001</v>
      </c>
      <c r="AD23">
        <v>2.334355</v>
      </c>
      <c r="AE23">
        <v>2.5159229999999999</v>
      </c>
      <c r="AF23">
        <v>2.4907110000000001</v>
      </c>
      <c r="AG23">
        <v>2.4965899999999999</v>
      </c>
      <c r="AH23">
        <v>1.741619</v>
      </c>
      <c r="AI23">
        <v>1.7630870000000001</v>
      </c>
      <c r="AJ23">
        <v>1.906072</v>
      </c>
      <c r="AK23">
        <v>1.940952</v>
      </c>
      <c r="AL23">
        <v>1.7596700000000001</v>
      </c>
      <c r="AM23">
        <v>1.8754869999999999</v>
      </c>
      <c r="AN23">
        <v>1.9418010000000001</v>
      </c>
      <c r="AO23">
        <v>1.878593</v>
      </c>
      <c r="AP23">
        <v>1.522621</v>
      </c>
      <c r="AQ23">
        <v>1.5512680000000001</v>
      </c>
      <c r="AR23">
        <v>1.7320679999999999</v>
      </c>
      <c r="AS23">
        <v>1.7676160000000001</v>
      </c>
      <c r="AT23">
        <v>1.4663060000000001</v>
      </c>
      <c r="AU23">
        <v>1.546362</v>
      </c>
      <c r="AV23">
        <v>1.5162180000000001</v>
      </c>
      <c r="AW23">
        <v>1.5780460000000001</v>
      </c>
      <c r="AY23">
        <v>2.1399599999999999</v>
      </c>
      <c r="AZ23">
        <v>1.8534189999999999</v>
      </c>
      <c r="BA23">
        <v>1.8488789999999999</v>
      </c>
      <c r="BC23">
        <v>2.1582490000000001</v>
      </c>
      <c r="BD23">
        <v>1.8777550000000001</v>
      </c>
      <c r="BE23">
        <v>1.8503130000000001</v>
      </c>
      <c r="BF23">
        <v>2.1260050000000001</v>
      </c>
      <c r="BG23">
        <v>2.1260050000000001</v>
      </c>
      <c r="BH23">
        <v>2.1260050000000001</v>
      </c>
      <c r="BI23">
        <v>2.1260050000000001</v>
      </c>
      <c r="BJ23">
        <v>2.414221</v>
      </c>
      <c r="BK23">
        <v>2.414221</v>
      </c>
      <c r="BL23">
        <v>2.414221</v>
      </c>
      <c r="BM23">
        <v>2.414221</v>
      </c>
      <c r="BN23">
        <v>1.079326</v>
      </c>
      <c r="BO23">
        <v>1.0548599999999999</v>
      </c>
      <c r="BP23">
        <v>1.0245249999999999</v>
      </c>
      <c r="BQ23">
        <v>1.4141980000000001</v>
      </c>
      <c r="BR23">
        <v>1.06067</v>
      </c>
      <c r="BS23">
        <v>1.0349029999999999</v>
      </c>
      <c r="BT23">
        <v>1.41676</v>
      </c>
      <c r="BU23">
        <v>1.4009780000000001</v>
      </c>
      <c r="BV23">
        <v>0.68864590000000003</v>
      </c>
      <c r="BW23">
        <v>0.83357170000000003</v>
      </c>
      <c r="BX23">
        <v>0.94498939999999998</v>
      </c>
      <c r="BY23">
        <v>1.0333159999999999</v>
      </c>
      <c r="BZ23">
        <v>0.83357170000000003</v>
      </c>
      <c r="CA23">
        <v>0.94498939999999998</v>
      </c>
      <c r="CB23">
        <v>1.0333159999999999</v>
      </c>
      <c r="CC23">
        <v>1.105054</v>
      </c>
    </row>
    <row r="24" spans="5:81" x14ac:dyDescent="0.35">
      <c r="E24">
        <v>2023</v>
      </c>
      <c r="F24">
        <v>2.3029920000000002</v>
      </c>
      <c r="G24">
        <v>2.654963</v>
      </c>
      <c r="H24">
        <v>1.9221520000000001</v>
      </c>
      <c r="I24">
        <v>1.7254430000000001</v>
      </c>
      <c r="J24">
        <v>2.0477910000000001</v>
      </c>
      <c r="K24">
        <v>2.3164560000000001</v>
      </c>
      <c r="L24">
        <v>1.4315869999999999</v>
      </c>
      <c r="M24">
        <v>0.9869637</v>
      </c>
      <c r="Q24">
        <v>2023</v>
      </c>
      <c r="R24">
        <v>2.5203440000000001</v>
      </c>
      <c r="S24">
        <v>2.2362959999999998</v>
      </c>
      <c r="T24">
        <v>2.1839879999999998</v>
      </c>
      <c r="U24">
        <v>2.1617649999999999</v>
      </c>
      <c r="V24">
        <v>2.2924310000000001</v>
      </c>
      <c r="W24">
        <v>2.2267380000000001</v>
      </c>
      <c r="X24">
        <v>2.2548710000000001</v>
      </c>
      <c r="Y24">
        <v>2.1468419999999999</v>
      </c>
      <c r="Z24">
        <v>2.2906840000000002</v>
      </c>
      <c r="AA24">
        <v>2.580743</v>
      </c>
      <c r="AB24">
        <v>2.9021490000000001</v>
      </c>
      <c r="AC24">
        <v>2.9734050000000001</v>
      </c>
      <c r="AD24">
        <v>2.5341749999999998</v>
      </c>
      <c r="AE24">
        <v>2.8629920000000002</v>
      </c>
      <c r="AF24">
        <v>2.9527519999999998</v>
      </c>
      <c r="AG24">
        <v>2.854463</v>
      </c>
      <c r="AH24">
        <v>1.851577</v>
      </c>
      <c r="AI24">
        <v>1.8719589999999999</v>
      </c>
      <c r="AJ24">
        <v>1.9732400000000001</v>
      </c>
      <c r="AK24">
        <v>2.0144000000000002</v>
      </c>
      <c r="AL24">
        <v>1.865119</v>
      </c>
      <c r="AM24">
        <v>1.946377</v>
      </c>
      <c r="AN24">
        <v>2.0162629999999999</v>
      </c>
      <c r="AO24">
        <v>1.94079</v>
      </c>
      <c r="AP24">
        <v>1.6804939999999999</v>
      </c>
      <c r="AQ24">
        <v>1.7971699999999999</v>
      </c>
      <c r="AR24">
        <v>1.9344060000000001</v>
      </c>
      <c r="AS24">
        <v>2.007479</v>
      </c>
      <c r="AT24">
        <v>1.6805380000000001</v>
      </c>
      <c r="AU24">
        <v>1.748996</v>
      </c>
      <c r="AV24">
        <v>1.7269760000000001</v>
      </c>
      <c r="AW24">
        <v>1.7103390000000001</v>
      </c>
      <c r="AY24">
        <v>2.24159</v>
      </c>
      <c r="AZ24">
        <v>1.956342</v>
      </c>
      <c r="BA24">
        <v>1.953306</v>
      </c>
      <c r="BC24">
        <v>2.2731249999999998</v>
      </c>
      <c r="BD24">
        <v>1.977093</v>
      </c>
      <c r="BE24">
        <v>1.9436230000000001</v>
      </c>
      <c r="BF24">
        <v>2.1120960000000002</v>
      </c>
      <c r="BG24">
        <v>2.1120960000000002</v>
      </c>
      <c r="BH24">
        <v>2.1120960000000002</v>
      </c>
      <c r="BI24">
        <v>2.1120960000000002</v>
      </c>
      <c r="BJ24">
        <v>2.4131830000000001</v>
      </c>
      <c r="BK24">
        <v>2.4131830000000001</v>
      </c>
      <c r="BL24">
        <v>2.4131830000000001</v>
      </c>
      <c r="BM24">
        <v>2.4131830000000001</v>
      </c>
      <c r="BN24">
        <v>1.4237299999999999</v>
      </c>
      <c r="BO24">
        <v>1.1909860000000001</v>
      </c>
      <c r="BP24">
        <v>1.0910010000000001</v>
      </c>
      <c r="BQ24">
        <v>1.2461500000000001</v>
      </c>
      <c r="BR24">
        <v>1.1998089999999999</v>
      </c>
      <c r="BS24">
        <v>1.105823</v>
      </c>
      <c r="BT24">
        <v>1.2559910000000001</v>
      </c>
      <c r="BU24">
        <v>1.1234360000000001</v>
      </c>
      <c r="BV24">
        <v>0.77442319999999998</v>
      </c>
      <c r="BW24">
        <v>0.92252179999999995</v>
      </c>
      <c r="BX24">
        <v>1.0363789999999999</v>
      </c>
      <c r="BY24">
        <v>1.1266389999999999</v>
      </c>
      <c r="BZ24">
        <v>0.92252179999999995</v>
      </c>
      <c r="CA24">
        <v>1.0363789999999999</v>
      </c>
      <c r="CB24">
        <v>1.1266389999999999</v>
      </c>
      <c r="CC24">
        <v>1.199948</v>
      </c>
    </row>
    <row r="25" spans="5:81" x14ac:dyDescent="0.35">
      <c r="E25">
        <v>2024</v>
      </c>
      <c r="F25">
        <v>2.4974099999999999</v>
      </c>
      <c r="G25">
        <v>2.6848390000000002</v>
      </c>
      <c r="H25">
        <v>2.0033099999999999</v>
      </c>
      <c r="I25">
        <v>1.7564439999999999</v>
      </c>
      <c r="J25">
        <v>2.1782910000000002</v>
      </c>
      <c r="K25">
        <v>2.439873</v>
      </c>
      <c r="L25">
        <v>1.3451200000000001</v>
      </c>
      <c r="M25">
        <v>1.0787450000000001</v>
      </c>
      <c r="Q25">
        <v>2024</v>
      </c>
      <c r="R25">
        <v>2.757514</v>
      </c>
      <c r="S25">
        <v>2.4292899999999999</v>
      </c>
      <c r="T25">
        <v>2.360579</v>
      </c>
      <c r="U25">
        <v>2.3228279999999999</v>
      </c>
      <c r="V25">
        <v>2.493957</v>
      </c>
      <c r="W25">
        <v>2.404169</v>
      </c>
      <c r="X25">
        <v>2.4288340000000002</v>
      </c>
      <c r="Y25">
        <v>2.3002319999999998</v>
      </c>
      <c r="Z25">
        <v>2.5011869999999998</v>
      </c>
      <c r="AA25">
        <v>2.6419250000000001</v>
      </c>
      <c r="AB25">
        <v>2.7869269999999999</v>
      </c>
      <c r="AC25">
        <v>2.7840210000000001</v>
      </c>
      <c r="AD25">
        <v>2.6086830000000001</v>
      </c>
      <c r="AE25">
        <v>2.7647840000000001</v>
      </c>
      <c r="AF25">
        <v>2.7794020000000002</v>
      </c>
      <c r="AG25">
        <v>2.708405</v>
      </c>
      <c r="AH25">
        <v>1.9371320000000001</v>
      </c>
      <c r="AI25">
        <v>1.92279</v>
      </c>
      <c r="AJ25">
        <v>2.036257</v>
      </c>
      <c r="AK25">
        <v>2.1408879999999999</v>
      </c>
      <c r="AL25">
        <v>1.9205749999999999</v>
      </c>
      <c r="AM25">
        <v>2.0001380000000002</v>
      </c>
      <c r="AN25">
        <v>2.1424979999999998</v>
      </c>
      <c r="AO25">
        <v>2.041455</v>
      </c>
      <c r="AP25">
        <v>1.713821</v>
      </c>
      <c r="AQ25">
        <v>1.849826</v>
      </c>
      <c r="AR25">
        <v>1.9510350000000001</v>
      </c>
      <c r="AS25">
        <v>2.0180449999999999</v>
      </c>
      <c r="AT25">
        <v>1.7144980000000001</v>
      </c>
      <c r="AU25">
        <v>1.7662059999999999</v>
      </c>
      <c r="AV25">
        <v>1.747541</v>
      </c>
      <c r="AW25">
        <v>1.7538830000000001</v>
      </c>
      <c r="AY25">
        <v>2.4058099999999998</v>
      </c>
      <c r="AZ25">
        <v>2.0758860000000001</v>
      </c>
      <c r="BA25">
        <v>2.0593530000000002</v>
      </c>
      <c r="BC25">
        <v>2.4362490000000001</v>
      </c>
      <c r="BD25">
        <v>2.1000519999999998</v>
      </c>
      <c r="BE25">
        <v>2.0568979999999999</v>
      </c>
      <c r="BF25">
        <v>2.250375</v>
      </c>
      <c r="BG25">
        <v>2.250375</v>
      </c>
      <c r="BH25">
        <v>2.250375</v>
      </c>
      <c r="BI25">
        <v>2.250375</v>
      </c>
      <c r="BJ25">
        <v>2.5256959999999999</v>
      </c>
      <c r="BK25">
        <v>2.5256959999999999</v>
      </c>
      <c r="BL25">
        <v>2.5256959999999999</v>
      </c>
      <c r="BM25">
        <v>2.5256959999999999</v>
      </c>
      <c r="BN25">
        <v>1.416361</v>
      </c>
      <c r="BO25">
        <v>1.1810560000000001</v>
      </c>
      <c r="BP25">
        <v>1.0580689999999999</v>
      </c>
      <c r="BQ25">
        <v>1.019698</v>
      </c>
      <c r="BR25">
        <v>1.1850400000000001</v>
      </c>
      <c r="BS25">
        <v>1.067374</v>
      </c>
      <c r="BT25">
        <v>1.028783</v>
      </c>
      <c r="BU25">
        <v>0.94612649999999998</v>
      </c>
      <c r="BV25">
        <v>0.8554195</v>
      </c>
      <c r="BW25">
        <v>1.0095419999999999</v>
      </c>
      <c r="BX25">
        <v>1.128031</v>
      </c>
      <c r="BY25">
        <v>1.221962</v>
      </c>
      <c r="BZ25">
        <v>1.0095419999999999</v>
      </c>
      <c r="CA25">
        <v>1.128031</v>
      </c>
      <c r="CB25">
        <v>1.221962</v>
      </c>
      <c r="CC25">
        <v>1.2982530000000001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E94AD-FBF6-4FF9-947E-53E12F47A21A}">
  <dimension ref="A1:AB193"/>
  <sheetViews>
    <sheetView topLeftCell="D181" workbookViewId="0">
      <selection activeCell="P211" sqref="P211"/>
    </sheetView>
  </sheetViews>
  <sheetFormatPr defaultRowHeight="14.5" x14ac:dyDescent="0.35"/>
  <cols>
    <col min="1" max="1" width="23.453125" customWidth="1"/>
    <col min="2" max="2" width="24.08984375" customWidth="1"/>
  </cols>
  <sheetData>
    <row r="1" spans="1:28" s="1" customFormat="1" ht="43.5" x14ac:dyDescent="0.35">
      <c r="A1" s="21" t="s">
        <v>207</v>
      </c>
      <c r="B1" s="21"/>
      <c r="E1" s="1" t="s">
        <v>0</v>
      </c>
      <c r="F1" s="1" t="s">
        <v>1</v>
      </c>
      <c r="G1" s="1" t="s">
        <v>113</v>
      </c>
      <c r="H1" s="1" t="s">
        <v>115</v>
      </c>
      <c r="I1" s="1" t="s">
        <v>112</v>
      </c>
      <c r="J1" s="1" t="s">
        <v>124</v>
      </c>
      <c r="K1" s="1" t="s">
        <v>125</v>
      </c>
      <c r="L1" s="1" t="s">
        <v>123</v>
      </c>
      <c r="M1" s="1" t="s">
        <v>127</v>
      </c>
      <c r="N1" s="1" t="s">
        <v>128</v>
      </c>
      <c r="O1" s="1" t="s">
        <v>119</v>
      </c>
      <c r="P1" s="1" t="s">
        <v>118</v>
      </c>
      <c r="Q1" s="1" t="s">
        <v>131</v>
      </c>
      <c r="R1" s="1" t="s">
        <v>130</v>
      </c>
      <c r="S1" s="1" t="s">
        <v>121</v>
      </c>
      <c r="T1" s="1" t="s">
        <v>120</v>
      </c>
      <c r="U1" s="1" t="s">
        <v>117</v>
      </c>
      <c r="V1" s="1" t="s">
        <v>126</v>
      </c>
      <c r="W1" s="1" t="s">
        <v>110</v>
      </c>
      <c r="X1" s="1" t="s">
        <v>114</v>
      </c>
      <c r="Y1" s="1" t="s">
        <v>116</v>
      </c>
      <c r="Z1" s="1" t="s">
        <v>129</v>
      </c>
      <c r="AA1" s="1" t="s">
        <v>111</v>
      </c>
      <c r="AB1" s="1" t="s">
        <v>122</v>
      </c>
    </row>
    <row r="2" spans="1:28" x14ac:dyDescent="0.35">
      <c r="A2" s="22" t="s">
        <v>208</v>
      </c>
      <c r="B2" s="22"/>
      <c r="E2">
        <v>2001</v>
      </c>
      <c r="F2">
        <v>1</v>
      </c>
      <c r="G2" s="16">
        <v>63.915120000000002</v>
      </c>
      <c r="H2" s="16">
        <v>638.25840000000005</v>
      </c>
      <c r="I2" s="16">
        <v>0</v>
      </c>
      <c r="J2" s="16">
        <v>0</v>
      </c>
      <c r="K2" s="16">
        <v>0</v>
      </c>
      <c r="L2" s="16">
        <v>252.7114</v>
      </c>
      <c r="M2" s="16">
        <v>1079.511</v>
      </c>
      <c r="N2" s="16">
        <v>1068.529</v>
      </c>
      <c r="O2" s="16">
        <v>2259.915</v>
      </c>
      <c r="P2" s="16">
        <v>22.192</v>
      </c>
      <c r="Q2" s="16">
        <v>537.31039999999996</v>
      </c>
      <c r="R2" s="16">
        <v>295.98770000000002</v>
      </c>
      <c r="S2" s="16">
        <v>99.304249999999996</v>
      </c>
      <c r="T2" s="16">
        <v>574.39509999999996</v>
      </c>
      <c r="U2" s="16">
        <v>19.3</v>
      </c>
      <c r="V2" s="16">
        <v>5350.5280000000002</v>
      </c>
      <c r="W2" s="16">
        <v>1246.6949999999999</v>
      </c>
      <c r="X2" s="16">
        <v>0</v>
      </c>
      <c r="Y2" s="16">
        <v>7085.2110000000002</v>
      </c>
      <c r="Z2" s="16">
        <v>1244.848</v>
      </c>
      <c r="AA2" s="16">
        <v>405</v>
      </c>
      <c r="AB2" s="16">
        <v>71.680000000000007</v>
      </c>
    </row>
    <row r="3" spans="1:28" x14ac:dyDescent="0.35">
      <c r="A3" s="22" t="s">
        <v>209</v>
      </c>
      <c r="B3" s="22"/>
      <c r="E3">
        <v>2002</v>
      </c>
      <c r="F3">
        <v>1</v>
      </c>
      <c r="G3" s="16">
        <v>63.489220000000003</v>
      </c>
      <c r="H3" s="16">
        <v>716.7645</v>
      </c>
      <c r="I3" s="16">
        <v>0</v>
      </c>
      <c r="J3" s="16">
        <v>0</v>
      </c>
      <c r="K3" s="16">
        <v>0</v>
      </c>
      <c r="L3" s="16">
        <v>309.3349</v>
      </c>
      <c r="M3" s="16">
        <v>1077.874</v>
      </c>
      <c r="N3" s="16">
        <v>1133.4590000000001</v>
      </c>
      <c r="O3" s="16">
        <v>2307.1089999999999</v>
      </c>
      <c r="P3" s="16">
        <v>21.888000000000002</v>
      </c>
      <c r="Q3" s="16">
        <v>628.73490000000004</v>
      </c>
      <c r="R3" s="16">
        <v>328.23140000000001</v>
      </c>
      <c r="S3" s="16">
        <v>100.7653</v>
      </c>
      <c r="T3" s="16">
        <v>607.90520000000004</v>
      </c>
      <c r="U3" s="16">
        <v>17.19932</v>
      </c>
      <c r="V3" s="16">
        <v>5655.2020000000002</v>
      </c>
      <c r="W3" s="16">
        <v>1309.5419999999999</v>
      </c>
      <c r="X3" s="16">
        <v>0</v>
      </c>
      <c r="Y3" s="16">
        <v>6981.2969999999996</v>
      </c>
      <c r="Z3" s="16">
        <v>1124.3019999999999</v>
      </c>
      <c r="AA3" s="16">
        <v>437.64</v>
      </c>
      <c r="AB3" s="16">
        <v>74.216049999999996</v>
      </c>
    </row>
    <row r="4" spans="1:28" x14ac:dyDescent="0.35">
      <c r="A4" s="22">
        <v>1</v>
      </c>
      <c r="B4" s="22" t="s">
        <v>210</v>
      </c>
      <c r="E4">
        <v>2003</v>
      </c>
      <c r="F4">
        <v>1</v>
      </c>
      <c r="G4" s="16">
        <v>62.007539999999999</v>
      </c>
      <c r="H4" s="16">
        <v>618.18679999999995</v>
      </c>
      <c r="I4" s="16">
        <v>0</v>
      </c>
      <c r="J4" s="16">
        <v>0</v>
      </c>
      <c r="K4" s="16">
        <v>0</v>
      </c>
      <c r="L4" s="16">
        <v>264.06560000000002</v>
      </c>
      <c r="M4" s="16">
        <v>1099.0619999999999</v>
      </c>
      <c r="N4" s="16">
        <v>1029.829</v>
      </c>
      <c r="O4" s="16">
        <v>2357.5100000000002</v>
      </c>
      <c r="P4" s="16">
        <v>22.977329999999998</v>
      </c>
      <c r="Q4" s="16">
        <v>618.9896</v>
      </c>
      <c r="R4" s="16">
        <v>405.72469999999998</v>
      </c>
      <c r="S4" s="16">
        <v>116.2231</v>
      </c>
      <c r="T4" s="16">
        <v>548.2079</v>
      </c>
      <c r="U4" s="16">
        <v>14.87982</v>
      </c>
      <c r="V4" s="16">
        <v>5943.0110000000004</v>
      </c>
      <c r="W4" s="16">
        <v>1552.704</v>
      </c>
      <c r="X4" s="16">
        <v>0</v>
      </c>
      <c r="Y4" s="16">
        <v>7187.0609999999997</v>
      </c>
      <c r="Z4" s="16">
        <v>1061.2059999999999</v>
      </c>
      <c r="AA4" s="16">
        <v>467.4</v>
      </c>
      <c r="AB4" s="16">
        <v>76.263180000000006</v>
      </c>
    </row>
    <row r="5" spans="1:28" x14ac:dyDescent="0.35">
      <c r="A5" s="22">
        <v>2</v>
      </c>
      <c r="B5" s="22" t="s">
        <v>211</v>
      </c>
      <c r="E5">
        <v>2004</v>
      </c>
      <c r="F5">
        <v>1</v>
      </c>
      <c r="G5" s="16">
        <v>61.753100000000003</v>
      </c>
      <c r="H5" s="16">
        <v>707.67309999999998</v>
      </c>
      <c r="I5" s="16">
        <v>0</v>
      </c>
      <c r="J5" s="16">
        <v>0</v>
      </c>
      <c r="K5" s="16">
        <v>0</v>
      </c>
      <c r="L5" s="16">
        <v>216.5934</v>
      </c>
      <c r="M5" s="16">
        <v>1167.557</v>
      </c>
      <c r="N5" s="16">
        <v>1288.7760000000001</v>
      </c>
      <c r="O5" s="16">
        <v>2477.5259999999998</v>
      </c>
      <c r="P5" s="16">
        <v>22.597329999999999</v>
      </c>
      <c r="Q5" s="16">
        <v>740.33199999999999</v>
      </c>
      <c r="R5" s="16">
        <v>381.13229999999999</v>
      </c>
      <c r="S5" s="16">
        <v>106.7914</v>
      </c>
      <c r="T5" s="16">
        <v>562.45979999999997</v>
      </c>
      <c r="U5" s="16">
        <v>12.91043</v>
      </c>
      <c r="V5" s="16">
        <v>6201.8239999999996</v>
      </c>
      <c r="W5" s="16">
        <v>1654.356</v>
      </c>
      <c r="X5" s="16">
        <v>0</v>
      </c>
      <c r="Y5" s="16">
        <v>7827.585</v>
      </c>
      <c r="Z5" s="16">
        <v>1001.2910000000001</v>
      </c>
      <c r="AA5" s="16">
        <v>492.48</v>
      </c>
      <c r="AB5" s="16">
        <v>79.191310000000001</v>
      </c>
    </row>
    <row r="6" spans="1:28" x14ac:dyDescent="0.35">
      <c r="A6" s="22">
        <v>3</v>
      </c>
      <c r="B6" s="22" t="s">
        <v>212</v>
      </c>
      <c r="E6">
        <v>2005</v>
      </c>
      <c r="F6">
        <v>1</v>
      </c>
      <c r="G6" s="16">
        <v>63.085360000000001</v>
      </c>
      <c r="H6" s="16">
        <v>727.84670000000006</v>
      </c>
      <c r="I6" s="16">
        <v>0</v>
      </c>
      <c r="J6" s="16">
        <v>0</v>
      </c>
      <c r="K6" s="16">
        <v>0</v>
      </c>
      <c r="L6" s="16">
        <v>233.64510000000001</v>
      </c>
      <c r="M6" s="16">
        <v>967.30250000000001</v>
      </c>
      <c r="N6" s="16">
        <v>1364.992</v>
      </c>
      <c r="O6" s="16">
        <v>2518.3330000000001</v>
      </c>
      <c r="P6" s="16">
        <v>23.294</v>
      </c>
      <c r="Q6" s="16">
        <v>786.02459999999996</v>
      </c>
      <c r="R6" s="16">
        <v>411.48680000000002</v>
      </c>
      <c r="S6" s="16">
        <v>107.08499999999999</v>
      </c>
      <c r="T6" s="16">
        <v>537.87040000000002</v>
      </c>
      <c r="U6" s="16">
        <v>11.42245</v>
      </c>
      <c r="V6" s="16">
        <v>6701.7349999999997</v>
      </c>
      <c r="W6" s="16">
        <v>1733.2439999999999</v>
      </c>
      <c r="X6" s="16">
        <v>0</v>
      </c>
      <c r="Y6" s="16">
        <v>7814.9870000000001</v>
      </c>
      <c r="Z6" s="16">
        <v>1149.1590000000001</v>
      </c>
      <c r="AA6" s="16">
        <v>516.48</v>
      </c>
      <c r="AB6" s="16">
        <v>82.996859999999998</v>
      </c>
    </row>
    <row r="7" spans="1:28" x14ac:dyDescent="0.35">
      <c r="A7" s="22">
        <v>4</v>
      </c>
      <c r="B7" s="22" t="s">
        <v>213</v>
      </c>
      <c r="E7">
        <v>2006</v>
      </c>
      <c r="F7">
        <v>1</v>
      </c>
      <c r="G7" s="16">
        <v>63.883020000000002</v>
      </c>
      <c r="H7" s="16">
        <v>745.43669999999997</v>
      </c>
      <c r="I7" s="16">
        <v>0</v>
      </c>
      <c r="J7" s="16">
        <v>0</v>
      </c>
      <c r="K7" s="16">
        <v>0</v>
      </c>
      <c r="L7" s="16">
        <v>225.72839999999999</v>
      </c>
      <c r="M7" s="16">
        <v>970.74749999999995</v>
      </c>
      <c r="N7" s="16">
        <v>1292.943</v>
      </c>
      <c r="O7" s="16">
        <v>2562.3739999999998</v>
      </c>
      <c r="P7" s="16">
        <v>24.13</v>
      </c>
      <c r="Q7" s="16">
        <v>839.36959999999999</v>
      </c>
      <c r="R7" s="16">
        <v>441.27339999999998</v>
      </c>
      <c r="S7" s="16">
        <v>128.79580000000001</v>
      </c>
      <c r="T7" s="16">
        <v>633.37440000000004</v>
      </c>
      <c r="U7" s="16">
        <v>9.5843539999999994</v>
      </c>
      <c r="V7" s="16">
        <v>6933.6629999999996</v>
      </c>
      <c r="W7" s="16">
        <v>1924.7639999999999</v>
      </c>
      <c r="X7" s="16">
        <v>0</v>
      </c>
      <c r="Y7" s="16">
        <v>7306.6769999999997</v>
      </c>
      <c r="Z7" s="16">
        <v>1318.171</v>
      </c>
      <c r="AA7" s="16">
        <v>545.22630000000004</v>
      </c>
      <c r="AB7" s="16">
        <v>85.503209999999996</v>
      </c>
    </row>
    <row r="8" spans="1:28" x14ac:dyDescent="0.35">
      <c r="A8" s="22">
        <v>5</v>
      </c>
      <c r="B8" s="22" t="s">
        <v>214</v>
      </c>
      <c r="E8">
        <v>2007</v>
      </c>
      <c r="F8">
        <v>1</v>
      </c>
      <c r="G8" s="16">
        <v>63.127589999999998</v>
      </c>
      <c r="H8" s="16">
        <v>739.4941</v>
      </c>
      <c r="I8" s="16">
        <v>0</v>
      </c>
      <c r="J8" s="16">
        <v>0</v>
      </c>
      <c r="K8" s="16">
        <v>0</v>
      </c>
      <c r="L8" s="16">
        <v>255.81479999999999</v>
      </c>
      <c r="M8" s="16">
        <v>971.48469999999998</v>
      </c>
      <c r="N8" s="16">
        <v>1317.827</v>
      </c>
      <c r="O8" s="16">
        <v>2704.55</v>
      </c>
      <c r="P8" s="16">
        <v>26.764669999999999</v>
      </c>
      <c r="Q8" s="16">
        <v>884.84310000000005</v>
      </c>
      <c r="R8" s="16">
        <v>448.99979999999999</v>
      </c>
      <c r="S8" s="16">
        <v>142.64150000000001</v>
      </c>
      <c r="T8" s="16">
        <v>615.62270000000001</v>
      </c>
      <c r="U8" s="16">
        <v>7.078417</v>
      </c>
      <c r="V8" s="16">
        <v>7263.5730000000003</v>
      </c>
      <c r="W8" s="16">
        <v>1552.873</v>
      </c>
      <c r="X8" s="16">
        <v>0</v>
      </c>
      <c r="Y8" s="16">
        <v>7299.7759999999998</v>
      </c>
      <c r="Z8" s="16">
        <v>1489.0119999999999</v>
      </c>
      <c r="AA8" s="16">
        <v>567.16309999999999</v>
      </c>
      <c r="AB8" s="16">
        <v>89.783069999999995</v>
      </c>
    </row>
    <row r="9" spans="1:28" x14ac:dyDescent="0.35">
      <c r="A9" s="22">
        <v>6</v>
      </c>
      <c r="B9" s="22" t="s">
        <v>215</v>
      </c>
      <c r="E9">
        <v>2008</v>
      </c>
      <c r="F9">
        <v>1</v>
      </c>
      <c r="G9" s="16">
        <v>63.67559</v>
      </c>
      <c r="H9" s="16">
        <v>830.84130000000005</v>
      </c>
      <c r="I9" s="16">
        <v>0</v>
      </c>
      <c r="J9" s="16">
        <v>0</v>
      </c>
      <c r="K9" s="16">
        <v>0</v>
      </c>
      <c r="L9" s="16">
        <v>280.48759999999999</v>
      </c>
      <c r="M9" s="16">
        <v>1141.336</v>
      </c>
      <c r="N9" s="16">
        <v>1379.6410000000001</v>
      </c>
      <c r="O9" s="16">
        <v>2936.71</v>
      </c>
      <c r="P9" s="16">
        <v>28.253</v>
      </c>
      <c r="Q9" s="16">
        <v>934.06110000000001</v>
      </c>
      <c r="R9" s="16">
        <v>413.43259999999998</v>
      </c>
      <c r="S9" s="16">
        <v>114.5724</v>
      </c>
      <c r="T9" s="16">
        <v>605.51070000000004</v>
      </c>
      <c r="U9" s="16">
        <v>107.9983</v>
      </c>
      <c r="V9" s="16">
        <v>7692.9690000000001</v>
      </c>
      <c r="W9" s="16">
        <v>1661.1669999999999</v>
      </c>
      <c r="X9" s="16">
        <v>0</v>
      </c>
      <c r="Y9" s="16">
        <v>7549.4170000000004</v>
      </c>
      <c r="Z9" s="16">
        <v>1573.865</v>
      </c>
      <c r="AA9" s="16">
        <v>598.40940000000001</v>
      </c>
      <c r="AB9" s="16">
        <v>94.233770000000007</v>
      </c>
    </row>
    <row r="10" spans="1:28" x14ac:dyDescent="0.35">
      <c r="A10" s="22">
        <v>7</v>
      </c>
      <c r="B10" s="22" t="s">
        <v>216</v>
      </c>
      <c r="E10">
        <v>2009</v>
      </c>
      <c r="F10">
        <v>1</v>
      </c>
      <c r="G10" s="16">
        <v>64.784800000000004</v>
      </c>
      <c r="H10" s="16">
        <v>850.41309999999999</v>
      </c>
      <c r="I10" s="16">
        <v>0</v>
      </c>
      <c r="J10" s="16">
        <v>0</v>
      </c>
      <c r="K10" s="16">
        <v>0</v>
      </c>
      <c r="L10" s="16">
        <v>336.21530000000001</v>
      </c>
      <c r="M10" s="16">
        <v>1053.4390000000001</v>
      </c>
      <c r="N10" s="16">
        <v>1314.5619999999999</v>
      </c>
      <c r="O10" s="16">
        <v>2923.5210000000002</v>
      </c>
      <c r="P10" s="16">
        <v>27.17633</v>
      </c>
      <c r="Q10" s="16">
        <v>987.04139999999995</v>
      </c>
      <c r="R10" s="16">
        <v>413.98700000000002</v>
      </c>
      <c r="S10" s="16">
        <v>118.6097</v>
      </c>
      <c r="T10" s="16">
        <v>570.79880000000003</v>
      </c>
      <c r="U10" s="16">
        <v>80.37285</v>
      </c>
      <c r="V10" s="16">
        <v>7997.18</v>
      </c>
      <c r="W10" s="16">
        <v>1702.0650000000001</v>
      </c>
      <c r="X10" s="16">
        <v>0</v>
      </c>
      <c r="Y10" s="16">
        <v>7528.26</v>
      </c>
      <c r="Z10" s="16">
        <v>1568.3140000000001</v>
      </c>
      <c r="AA10" s="16">
        <v>633.56240000000003</v>
      </c>
      <c r="AB10" s="16">
        <v>97.389290000000003</v>
      </c>
    </row>
    <row r="11" spans="1:28" x14ac:dyDescent="0.35">
      <c r="A11" s="22">
        <v>8</v>
      </c>
      <c r="B11" s="22" t="s">
        <v>217</v>
      </c>
      <c r="E11">
        <v>2010</v>
      </c>
      <c r="F11">
        <v>1</v>
      </c>
      <c r="G11" s="16">
        <v>65.574010000000001</v>
      </c>
      <c r="H11" s="16">
        <v>640.73140000000001</v>
      </c>
      <c r="I11" s="16">
        <v>0</v>
      </c>
      <c r="J11" s="16">
        <v>0</v>
      </c>
      <c r="K11" s="16">
        <v>0</v>
      </c>
      <c r="L11" s="16">
        <v>319.52429999999998</v>
      </c>
      <c r="M11" s="16">
        <v>1080.0889999999999</v>
      </c>
      <c r="N11" s="16">
        <v>1374.018</v>
      </c>
      <c r="O11" s="16">
        <v>2914.357</v>
      </c>
      <c r="P11" s="16">
        <v>27.530999999999999</v>
      </c>
      <c r="Q11" s="16">
        <v>1104.1199999999999</v>
      </c>
      <c r="R11" s="16">
        <v>433.33550000000002</v>
      </c>
      <c r="S11" s="16">
        <v>104.5222</v>
      </c>
      <c r="T11" s="16">
        <v>760.50440000000003</v>
      </c>
      <c r="U11" s="16">
        <v>64.329970000000003</v>
      </c>
      <c r="V11" s="16">
        <v>8216.2890000000007</v>
      </c>
      <c r="W11" s="16">
        <v>1763.038</v>
      </c>
      <c r="X11" s="16">
        <v>0</v>
      </c>
      <c r="Y11" s="16">
        <v>7884.8789999999999</v>
      </c>
      <c r="Z11" s="16">
        <v>1517.46</v>
      </c>
      <c r="AA11" s="16">
        <v>662.61189999999999</v>
      </c>
      <c r="AB11" s="16">
        <v>100.8467</v>
      </c>
    </row>
    <row r="12" spans="1:28" x14ac:dyDescent="0.35">
      <c r="A12" s="22"/>
      <c r="B12" s="22"/>
      <c r="E12">
        <v>2011</v>
      </c>
      <c r="F12">
        <v>1</v>
      </c>
      <c r="G12" s="16">
        <v>65.558620000000005</v>
      </c>
      <c r="H12" s="16">
        <v>852.28560000000004</v>
      </c>
      <c r="I12" s="16">
        <v>0</v>
      </c>
      <c r="J12" s="16">
        <v>0</v>
      </c>
      <c r="K12" s="16">
        <v>0</v>
      </c>
      <c r="L12" s="16">
        <v>321.85419999999999</v>
      </c>
      <c r="M12" s="16">
        <v>1094.673</v>
      </c>
      <c r="N12" s="16">
        <v>1365.903</v>
      </c>
      <c r="O12" s="16">
        <v>3060.8249999999998</v>
      </c>
      <c r="P12" s="16">
        <v>31.16</v>
      </c>
      <c r="Q12" s="16">
        <v>1151.8050000000001</v>
      </c>
      <c r="R12" s="16">
        <v>469.16199999999998</v>
      </c>
      <c r="S12" s="16">
        <v>112.6938</v>
      </c>
      <c r="T12" s="16">
        <v>752.74109999999996</v>
      </c>
      <c r="U12" s="16">
        <v>53.40446</v>
      </c>
      <c r="V12" s="16">
        <v>8265.31</v>
      </c>
      <c r="W12" s="16">
        <v>1718.5239999999999</v>
      </c>
      <c r="X12" s="16">
        <v>0</v>
      </c>
      <c r="Y12" s="16">
        <v>8151.9930000000004</v>
      </c>
      <c r="Z12" s="16">
        <v>1450.354</v>
      </c>
      <c r="AA12" s="16">
        <v>698.72720000000004</v>
      </c>
      <c r="AB12" s="16">
        <v>101.01909999999999</v>
      </c>
    </row>
    <row r="13" spans="1:28" x14ac:dyDescent="0.35">
      <c r="E13">
        <v>2012</v>
      </c>
      <c r="F13">
        <v>1</v>
      </c>
      <c r="G13" s="16">
        <v>67.567700000000002</v>
      </c>
      <c r="H13" s="16">
        <v>628.86300000000006</v>
      </c>
      <c r="I13" s="16">
        <v>0</v>
      </c>
      <c r="J13" s="16">
        <v>0</v>
      </c>
      <c r="K13" s="16">
        <v>0</v>
      </c>
      <c r="L13" s="16">
        <v>331.23540000000003</v>
      </c>
      <c r="M13" s="16">
        <v>1185.712</v>
      </c>
      <c r="N13" s="16">
        <v>1360.2809999999999</v>
      </c>
      <c r="O13" s="16">
        <v>3156.2930000000001</v>
      </c>
      <c r="P13" s="16">
        <v>31.337330000000001</v>
      </c>
      <c r="Q13" s="16">
        <v>1162.7570000000001</v>
      </c>
      <c r="R13" s="16">
        <v>460.81099999999998</v>
      </c>
      <c r="S13" s="16">
        <v>120.25230000000001</v>
      </c>
      <c r="T13" s="16">
        <v>678.1979</v>
      </c>
      <c r="U13" s="16">
        <v>46.192149999999998</v>
      </c>
      <c r="V13" s="16">
        <v>8067.2349999999997</v>
      </c>
      <c r="W13" s="16">
        <v>1777.787</v>
      </c>
      <c r="X13" s="16">
        <v>0</v>
      </c>
      <c r="Y13" s="16">
        <v>8290.3809999999994</v>
      </c>
      <c r="Z13" s="16">
        <v>1603.415</v>
      </c>
      <c r="AA13" s="16">
        <v>744.6694</v>
      </c>
      <c r="AB13" s="16">
        <v>102.95359999999999</v>
      </c>
    </row>
    <row r="14" spans="1:28" x14ac:dyDescent="0.35">
      <c r="E14">
        <v>2013</v>
      </c>
      <c r="F14">
        <v>1</v>
      </c>
      <c r="G14" s="16">
        <v>69.260189999999994</v>
      </c>
      <c r="H14" s="16">
        <v>721.3</v>
      </c>
      <c r="I14" s="16">
        <v>0</v>
      </c>
      <c r="J14" s="16">
        <v>0</v>
      </c>
      <c r="K14" s="16">
        <v>0</v>
      </c>
      <c r="L14" s="16">
        <v>343.64839999999998</v>
      </c>
      <c r="M14" s="16">
        <v>1152.992</v>
      </c>
      <c r="N14" s="16">
        <v>1318.0519999999999</v>
      </c>
      <c r="O14" s="16">
        <v>3164.3910000000001</v>
      </c>
      <c r="P14" s="16">
        <v>31.05866</v>
      </c>
      <c r="Q14" s="16">
        <v>1249.7249999999999</v>
      </c>
      <c r="R14" s="16">
        <v>450.83850000000001</v>
      </c>
      <c r="S14" s="16">
        <v>126.348</v>
      </c>
      <c r="T14" s="16">
        <v>714.97680000000003</v>
      </c>
      <c r="U14" s="16">
        <v>41.04345</v>
      </c>
      <c r="V14" s="16">
        <v>7860.2560000000003</v>
      </c>
      <c r="W14" s="16">
        <v>1874.653</v>
      </c>
      <c r="X14" s="16">
        <v>0</v>
      </c>
      <c r="Y14" s="16">
        <v>8484.9650000000001</v>
      </c>
      <c r="Z14" s="16">
        <v>1592.3989999999999</v>
      </c>
      <c r="AA14" s="16">
        <v>779.1354</v>
      </c>
      <c r="AB14" s="16">
        <v>105.42</v>
      </c>
    </row>
    <row r="15" spans="1:28" x14ac:dyDescent="0.35">
      <c r="E15">
        <v>2014</v>
      </c>
      <c r="F15">
        <v>1</v>
      </c>
      <c r="G15" s="16">
        <v>68.947909999999993</v>
      </c>
      <c r="H15" s="16">
        <v>687.89400000000001</v>
      </c>
      <c r="I15" s="16">
        <v>0</v>
      </c>
      <c r="J15" s="16">
        <v>0</v>
      </c>
      <c r="K15" s="16">
        <v>0</v>
      </c>
      <c r="L15" s="16">
        <v>411.6404</v>
      </c>
      <c r="M15" s="16">
        <v>1123.106</v>
      </c>
      <c r="N15" s="16">
        <v>1441.1420000000001</v>
      </c>
      <c r="O15" s="16">
        <v>3258.2109999999998</v>
      </c>
      <c r="P15" s="16">
        <v>31.292999999999999</v>
      </c>
      <c r="Q15" s="16">
        <v>1371.491</v>
      </c>
      <c r="R15" s="16">
        <v>419.68270000000001</v>
      </c>
      <c r="S15" s="16">
        <v>114.71639999999999</v>
      </c>
      <c r="T15" s="16">
        <v>677.82169999999996</v>
      </c>
      <c r="U15" s="16">
        <v>38.815600000000003</v>
      </c>
      <c r="V15" s="16">
        <v>7952.9889999999996</v>
      </c>
      <c r="W15" s="16">
        <v>1872.019</v>
      </c>
      <c r="X15" s="16">
        <v>0</v>
      </c>
      <c r="Y15" s="16">
        <v>8248.6929999999993</v>
      </c>
      <c r="Z15" s="16">
        <v>1683.7070000000001</v>
      </c>
      <c r="AA15" s="16">
        <v>807.07029999999997</v>
      </c>
      <c r="AB15" s="16">
        <v>107.3503</v>
      </c>
    </row>
    <row r="16" spans="1:28" x14ac:dyDescent="0.35">
      <c r="E16">
        <v>2015</v>
      </c>
      <c r="F16">
        <v>1</v>
      </c>
      <c r="G16" s="16">
        <v>69.144959999999998</v>
      </c>
      <c r="H16" s="16">
        <v>819.34929999999997</v>
      </c>
      <c r="I16" s="16">
        <v>0</v>
      </c>
      <c r="J16" s="16">
        <v>0</v>
      </c>
      <c r="K16" s="16">
        <v>0</v>
      </c>
      <c r="L16" s="16">
        <v>423.91149999999999</v>
      </c>
      <c r="M16" s="16">
        <v>1182.92</v>
      </c>
      <c r="N16" s="16">
        <v>1480.037</v>
      </c>
      <c r="O16" s="16">
        <v>3247.752</v>
      </c>
      <c r="P16" s="16">
        <v>31.736339999999998</v>
      </c>
      <c r="Q16" s="16">
        <v>1312.5160000000001</v>
      </c>
      <c r="R16" s="16">
        <v>433.28199999999998</v>
      </c>
      <c r="S16" s="16">
        <v>116.7803</v>
      </c>
      <c r="T16" s="16">
        <v>735.80769999999995</v>
      </c>
      <c r="U16" s="16">
        <v>35.279879999999999</v>
      </c>
      <c r="V16" s="16">
        <v>8194.1949999999997</v>
      </c>
      <c r="W16" s="16">
        <v>2068.1080000000002</v>
      </c>
      <c r="X16" s="16">
        <v>0</v>
      </c>
      <c r="Y16" s="16">
        <v>8100.777</v>
      </c>
      <c r="Z16" s="16">
        <v>1596.7819999999999</v>
      </c>
      <c r="AA16" s="16">
        <v>834.7115</v>
      </c>
      <c r="AB16" s="16">
        <v>113.07340000000001</v>
      </c>
    </row>
    <row r="17" spans="5:28" x14ac:dyDescent="0.35">
      <c r="E17">
        <v>2016</v>
      </c>
      <c r="F17">
        <v>1</v>
      </c>
      <c r="G17" s="16">
        <v>69.30986</v>
      </c>
      <c r="H17" s="16">
        <v>828.96669999999995</v>
      </c>
      <c r="I17" s="16">
        <v>0</v>
      </c>
      <c r="J17" s="16">
        <v>0</v>
      </c>
      <c r="K17" s="16">
        <v>0</v>
      </c>
      <c r="L17" s="16">
        <v>370.94150000000002</v>
      </c>
      <c r="M17" s="16">
        <v>1198.0360000000001</v>
      </c>
      <c r="N17" s="16">
        <v>1748.7529999999999</v>
      </c>
      <c r="O17" s="16">
        <v>3216.5920000000001</v>
      </c>
      <c r="P17" s="16">
        <v>31.584340000000001</v>
      </c>
      <c r="Q17" s="16">
        <v>1390.9090000000001</v>
      </c>
      <c r="R17" s="16">
        <v>473.40469999999999</v>
      </c>
      <c r="S17" s="16">
        <v>131.5967</v>
      </c>
      <c r="T17" s="16">
        <v>902.18119999999999</v>
      </c>
      <c r="U17" s="16">
        <v>29.222249999999999</v>
      </c>
      <c r="V17" s="16">
        <v>8606.59</v>
      </c>
      <c r="W17" s="16">
        <v>2095.6289999999999</v>
      </c>
      <c r="X17" s="16">
        <v>0</v>
      </c>
      <c r="Y17" s="16">
        <v>7981.8209999999999</v>
      </c>
      <c r="Z17" s="16">
        <v>1891.001</v>
      </c>
      <c r="AA17" s="16">
        <v>867.30200000000002</v>
      </c>
      <c r="AB17" s="16">
        <v>116.49939999999999</v>
      </c>
    </row>
    <row r="18" spans="5:28" x14ac:dyDescent="0.35">
      <c r="E18">
        <v>2017</v>
      </c>
      <c r="F18">
        <v>1</v>
      </c>
      <c r="G18" s="16">
        <v>68.872609999999995</v>
      </c>
      <c r="H18" s="16">
        <v>736.91210000000001</v>
      </c>
      <c r="I18" s="16">
        <v>0</v>
      </c>
      <c r="J18" s="16">
        <v>0</v>
      </c>
      <c r="K18" s="16">
        <v>0</v>
      </c>
      <c r="L18" s="16">
        <v>531.1422</v>
      </c>
      <c r="M18" s="16">
        <v>1443.2829999999999</v>
      </c>
      <c r="N18" s="16">
        <v>1732.1279999999999</v>
      </c>
      <c r="O18" s="16">
        <v>3221.607</v>
      </c>
      <c r="P18" s="16">
        <v>31.10933</v>
      </c>
      <c r="Q18" s="16">
        <v>1501.0029999999999</v>
      </c>
      <c r="R18" s="16">
        <v>447.70699999999999</v>
      </c>
      <c r="S18" s="16">
        <v>127.95140000000001</v>
      </c>
      <c r="T18" s="16">
        <v>843.80619999999999</v>
      </c>
      <c r="U18" s="16">
        <v>30.069710000000001</v>
      </c>
      <c r="V18" s="16">
        <v>9110.4259999999995</v>
      </c>
      <c r="W18" s="16">
        <v>2268.723</v>
      </c>
      <c r="X18" s="16">
        <v>0</v>
      </c>
      <c r="Y18" s="16">
        <v>7924.9030000000002</v>
      </c>
      <c r="Z18" s="16">
        <v>1961.085</v>
      </c>
      <c r="AA18" s="16">
        <v>909.51589999999999</v>
      </c>
      <c r="AB18" s="16">
        <v>119.81</v>
      </c>
    </row>
    <row r="19" spans="5:28" x14ac:dyDescent="0.35">
      <c r="E19">
        <v>2018</v>
      </c>
      <c r="F19">
        <v>1</v>
      </c>
      <c r="G19" s="16">
        <v>68.56</v>
      </c>
      <c r="H19" s="16">
        <v>763.42110000000002</v>
      </c>
      <c r="I19" s="16">
        <v>0</v>
      </c>
      <c r="J19" s="16">
        <v>0</v>
      </c>
      <c r="K19" s="16">
        <v>0</v>
      </c>
      <c r="L19" s="16">
        <v>464.37639999999999</v>
      </c>
      <c r="M19" s="16">
        <v>1482.5450000000001</v>
      </c>
      <c r="N19" s="16">
        <v>1713.1780000000001</v>
      </c>
      <c r="O19" s="16">
        <v>3249.4859999999999</v>
      </c>
      <c r="P19" s="16">
        <v>30.97</v>
      </c>
      <c r="Q19" s="16">
        <v>1485.204</v>
      </c>
      <c r="R19" s="16">
        <v>567.40300000000002</v>
      </c>
      <c r="S19" s="16">
        <v>154.23079999999999</v>
      </c>
      <c r="T19" s="16">
        <v>748.6078</v>
      </c>
      <c r="U19" s="16">
        <v>49.998330000000003</v>
      </c>
      <c r="V19" s="16">
        <v>9584.9089999999997</v>
      </c>
      <c r="W19" s="16">
        <v>2174.8119999999999</v>
      </c>
      <c r="X19" s="16">
        <v>0</v>
      </c>
      <c r="Y19" s="16">
        <v>8280.9580000000005</v>
      </c>
      <c r="Z19" s="16">
        <v>1949.279</v>
      </c>
      <c r="AA19" s="16">
        <v>157.43</v>
      </c>
      <c r="AB19" s="16">
        <v>121.8601</v>
      </c>
    </row>
    <row r="20" spans="5:28" x14ac:dyDescent="0.35">
      <c r="E20">
        <v>2019</v>
      </c>
      <c r="F20">
        <v>1</v>
      </c>
      <c r="G20" s="16">
        <v>68.502830000000003</v>
      </c>
      <c r="H20" s="16">
        <v>802.43370000000004</v>
      </c>
      <c r="I20" s="16">
        <v>0</v>
      </c>
      <c r="J20" s="16">
        <v>0</v>
      </c>
      <c r="K20" s="16">
        <v>0</v>
      </c>
      <c r="L20" s="16">
        <v>420.77960000000002</v>
      </c>
      <c r="M20" s="16">
        <v>1751.0070000000001</v>
      </c>
      <c r="N20" s="16">
        <v>1936.425</v>
      </c>
      <c r="O20" s="16">
        <v>3231.9290000000001</v>
      </c>
      <c r="P20" s="16">
        <v>30.976330000000001</v>
      </c>
      <c r="Q20" s="16">
        <v>1701.1120000000001</v>
      </c>
      <c r="R20" s="16">
        <v>568.76859999999999</v>
      </c>
      <c r="S20" s="16">
        <v>129.20519999999999</v>
      </c>
      <c r="T20" s="16">
        <v>813.03359999999998</v>
      </c>
      <c r="U20" s="16">
        <v>41.523699999999998</v>
      </c>
      <c r="V20" s="16">
        <v>10116.44</v>
      </c>
      <c r="W20" s="16">
        <v>2322.3130000000001</v>
      </c>
      <c r="X20" s="16">
        <v>0</v>
      </c>
      <c r="Y20" s="16">
        <v>8668.2990000000009</v>
      </c>
      <c r="Z20" s="16">
        <v>1935.663</v>
      </c>
      <c r="AA20" s="16">
        <v>163.43</v>
      </c>
      <c r="AB20" s="16">
        <v>123.5198</v>
      </c>
    </row>
    <row r="21" spans="5:28" x14ac:dyDescent="0.35">
      <c r="E21">
        <v>2020</v>
      </c>
      <c r="F21">
        <v>1</v>
      </c>
      <c r="G21" s="16">
        <v>66.904210000000006</v>
      </c>
      <c r="H21" s="16">
        <v>609.00639999999999</v>
      </c>
      <c r="I21" s="16">
        <v>0</v>
      </c>
      <c r="J21" s="16">
        <v>0</v>
      </c>
      <c r="K21" s="16">
        <v>0</v>
      </c>
      <c r="L21" s="16">
        <v>436.89409999999998</v>
      </c>
      <c r="M21" s="16">
        <v>1827.646</v>
      </c>
      <c r="N21" s="16">
        <v>2194.2469999999998</v>
      </c>
      <c r="O21" s="16">
        <v>3432.895</v>
      </c>
      <c r="P21" s="16">
        <v>29.703330000000001</v>
      </c>
      <c r="Q21" s="16">
        <v>1606.739</v>
      </c>
      <c r="R21" s="16">
        <v>594.73800000000006</v>
      </c>
      <c r="S21" s="16">
        <v>106.3792</v>
      </c>
      <c r="T21" s="16">
        <v>719.9873</v>
      </c>
      <c r="U21" s="16">
        <v>37.989989999999999</v>
      </c>
      <c r="V21" s="16">
        <v>10690.1</v>
      </c>
      <c r="W21" s="16">
        <v>2408.16</v>
      </c>
      <c r="X21" s="16">
        <v>0</v>
      </c>
      <c r="Y21" s="16">
        <v>8899.6610000000001</v>
      </c>
      <c r="Z21" s="16">
        <v>2108.982</v>
      </c>
      <c r="AA21" s="16">
        <v>163.43</v>
      </c>
      <c r="AB21" s="16">
        <v>123.00490000000001</v>
      </c>
    </row>
    <row r="22" spans="5:28" x14ac:dyDescent="0.35">
      <c r="E22">
        <v>2021</v>
      </c>
      <c r="F22">
        <v>1</v>
      </c>
      <c r="G22" s="16">
        <v>69.585920000000002</v>
      </c>
      <c r="H22" s="16">
        <v>749.5086</v>
      </c>
      <c r="I22" s="16">
        <v>0</v>
      </c>
      <c r="J22" s="16">
        <v>0</v>
      </c>
      <c r="K22" s="16">
        <v>0</v>
      </c>
      <c r="L22" s="16">
        <v>462.41840000000002</v>
      </c>
      <c r="M22" s="16">
        <v>2023.125</v>
      </c>
      <c r="N22" s="16">
        <v>2496.4780000000001</v>
      </c>
      <c r="O22" s="16">
        <v>3479.7370000000001</v>
      </c>
      <c r="P22" s="16">
        <v>33.762999999999998</v>
      </c>
      <c r="Q22" s="16">
        <v>1732.461</v>
      </c>
      <c r="R22" s="16">
        <v>644.43589999999995</v>
      </c>
      <c r="S22" s="16">
        <v>159.28100000000001</v>
      </c>
      <c r="T22" s="16">
        <v>856.75559999999996</v>
      </c>
      <c r="U22" s="16">
        <v>44.967860000000002</v>
      </c>
      <c r="V22" s="16">
        <v>11257.65</v>
      </c>
      <c r="W22" s="16">
        <v>2519.5059999999999</v>
      </c>
      <c r="X22" s="16">
        <v>0</v>
      </c>
      <c r="Y22" s="16">
        <v>9005.1769999999997</v>
      </c>
      <c r="Z22" s="16">
        <v>2391.5459999999998</v>
      </c>
      <c r="AA22" s="16">
        <v>173.43</v>
      </c>
      <c r="AB22" s="16">
        <v>128.31010000000001</v>
      </c>
    </row>
    <row r="23" spans="5:28" x14ac:dyDescent="0.35">
      <c r="E23">
        <v>2022</v>
      </c>
      <c r="F23">
        <v>1</v>
      </c>
      <c r="G23" s="16">
        <v>72.512410000000003</v>
      </c>
      <c r="H23" s="16">
        <v>685.36210000000005</v>
      </c>
      <c r="I23" s="16">
        <v>0</v>
      </c>
      <c r="J23" s="16">
        <v>0</v>
      </c>
      <c r="K23" s="16">
        <v>0</v>
      </c>
      <c r="L23" s="16">
        <v>462.69400000000002</v>
      </c>
      <c r="M23" s="16">
        <v>1968.1410000000001</v>
      </c>
      <c r="N23" s="16">
        <v>2570.4299999999998</v>
      </c>
      <c r="O23" s="16">
        <v>3845.951</v>
      </c>
      <c r="P23" s="16">
        <v>40.564999999999998</v>
      </c>
      <c r="Q23" s="16">
        <v>1739.4749999999999</v>
      </c>
      <c r="R23" s="16">
        <v>664.01319999999998</v>
      </c>
      <c r="S23" s="16">
        <v>159.03290000000001</v>
      </c>
      <c r="T23" s="16">
        <v>864.96169999999995</v>
      </c>
      <c r="U23" s="16">
        <v>36.527200000000001</v>
      </c>
      <c r="V23" s="16">
        <v>12008.65</v>
      </c>
      <c r="W23" s="16">
        <v>2654.9839999999999</v>
      </c>
      <c r="X23" s="16">
        <v>0</v>
      </c>
      <c r="Y23" s="16">
        <v>9958.7780000000002</v>
      </c>
      <c r="Z23" s="16">
        <v>2724.739</v>
      </c>
      <c r="AA23" s="16">
        <v>199.43</v>
      </c>
      <c r="AB23" s="16">
        <v>128.83369999999999</v>
      </c>
    </row>
    <row r="24" spans="5:28" x14ac:dyDescent="0.35">
      <c r="E24">
        <v>2023</v>
      </c>
      <c r="F24">
        <v>1</v>
      </c>
      <c r="G24" s="16">
        <v>72.689329999999998</v>
      </c>
      <c r="H24" s="16">
        <v>927.01610000000005</v>
      </c>
      <c r="I24" s="16">
        <v>0</v>
      </c>
      <c r="J24" s="16">
        <v>0</v>
      </c>
      <c r="K24" s="16">
        <v>0</v>
      </c>
      <c r="L24" s="16">
        <v>438.91199999999998</v>
      </c>
      <c r="M24" s="16">
        <v>2164.502</v>
      </c>
      <c r="N24" s="16">
        <v>2692.2959999999998</v>
      </c>
      <c r="O24" s="16">
        <v>4021.0529999999999</v>
      </c>
      <c r="P24" s="16">
        <v>38.741</v>
      </c>
      <c r="Q24" s="16">
        <v>1698.8979999999999</v>
      </c>
      <c r="R24" s="16">
        <v>743.30709999999999</v>
      </c>
      <c r="S24" s="16">
        <v>189.28</v>
      </c>
      <c r="T24" s="16">
        <v>960.54110000000003</v>
      </c>
      <c r="U24" s="16">
        <v>32.93918</v>
      </c>
      <c r="V24" s="16">
        <v>13485.93</v>
      </c>
      <c r="W24" s="16">
        <v>2640.9630000000002</v>
      </c>
      <c r="X24" s="16">
        <v>0</v>
      </c>
      <c r="Y24" s="16">
        <v>11262.34</v>
      </c>
      <c r="Z24" s="16">
        <v>2736.2739999999999</v>
      </c>
      <c r="AA24" s="16">
        <v>232.43</v>
      </c>
      <c r="AB24" s="16">
        <v>136.72200000000001</v>
      </c>
    </row>
    <row r="25" spans="5:28" x14ac:dyDescent="0.35">
      <c r="E25">
        <v>2024</v>
      </c>
      <c r="F25">
        <v>1</v>
      </c>
      <c r="G25" s="16">
        <v>73.472470000000001</v>
      </c>
      <c r="H25" s="16">
        <v>921.05899999999997</v>
      </c>
      <c r="I25" s="16">
        <v>0</v>
      </c>
      <c r="J25" s="16">
        <v>0</v>
      </c>
      <c r="K25" s="16">
        <v>0</v>
      </c>
      <c r="L25" s="16">
        <v>491.9615</v>
      </c>
      <c r="M25" s="16">
        <v>2332.4969999999998</v>
      </c>
      <c r="N25" s="16">
        <v>2668.8890000000001</v>
      </c>
      <c r="O25" s="16">
        <v>4142.616</v>
      </c>
      <c r="P25" s="16">
        <v>36.783999999999999</v>
      </c>
      <c r="Q25" s="16">
        <v>1817.6579999999999</v>
      </c>
      <c r="R25" s="16">
        <v>795.26729999999998</v>
      </c>
      <c r="S25" s="16">
        <v>212.1575</v>
      </c>
      <c r="T25" s="16">
        <v>1084.318</v>
      </c>
      <c r="U25" s="16">
        <v>31.174579999999999</v>
      </c>
      <c r="V25" s="16">
        <v>15031.75</v>
      </c>
      <c r="W25" s="16">
        <v>2817.788</v>
      </c>
      <c r="X25" s="16">
        <v>0</v>
      </c>
      <c r="Y25" s="16">
        <v>11361.96</v>
      </c>
      <c r="Z25" s="16">
        <v>2914.2669999999998</v>
      </c>
      <c r="AA25" s="16">
        <v>261.93</v>
      </c>
      <c r="AB25" s="16">
        <v>145.8313</v>
      </c>
    </row>
    <row r="26" spans="5:28" x14ac:dyDescent="0.35">
      <c r="E26">
        <v>2001</v>
      </c>
      <c r="F26">
        <v>2</v>
      </c>
      <c r="G26" s="16">
        <v>63.915120000000002</v>
      </c>
      <c r="H26" s="16">
        <v>1307.2070000000001</v>
      </c>
      <c r="I26" s="16">
        <v>127.7677</v>
      </c>
      <c r="J26" s="16">
        <v>5103.424</v>
      </c>
      <c r="K26" s="16">
        <v>1588.252</v>
      </c>
      <c r="L26" s="16">
        <v>406.7176</v>
      </c>
      <c r="M26" s="16">
        <v>1931.1569999999999</v>
      </c>
      <c r="N26" s="16">
        <v>2234.2339999999999</v>
      </c>
      <c r="O26" s="16">
        <v>3322.3029999999999</v>
      </c>
      <c r="P26" s="16">
        <v>24.527999999999999</v>
      </c>
      <c r="Q26" s="16">
        <v>1386.549</v>
      </c>
      <c r="R26" s="16">
        <v>404.30360000000002</v>
      </c>
      <c r="S26" s="16">
        <v>185.0651</v>
      </c>
      <c r="T26" s="16">
        <v>929.49310000000003</v>
      </c>
      <c r="U26" s="16">
        <v>19.3</v>
      </c>
      <c r="V26" s="16">
        <v>7775.7309999999998</v>
      </c>
      <c r="W26" s="16">
        <v>1246.6949999999999</v>
      </c>
      <c r="X26" s="16">
        <v>131.3587</v>
      </c>
      <c r="Y26" s="16">
        <v>7050.3230000000003</v>
      </c>
      <c r="Z26" s="16">
        <v>1949.7149999999999</v>
      </c>
      <c r="AA26" s="16">
        <v>405</v>
      </c>
      <c r="AB26" s="16">
        <v>143.36000000000001</v>
      </c>
    </row>
    <row r="27" spans="5:28" x14ac:dyDescent="0.35">
      <c r="E27">
        <v>2002</v>
      </c>
      <c r="F27">
        <v>2</v>
      </c>
      <c r="G27" s="16">
        <v>63.489220000000003</v>
      </c>
      <c r="H27" s="16">
        <v>1243.2270000000001</v>
      </c>
      <c r="I27" s="16">
        <v>124.4729</v>
      </c>
      <c r="J27" s="16">
        <v>5350.1589999999997</v>
      </c>
      <c r="K27" s="16">
        <v>1705.1669999999999</v>
      </c>
      <c r="L27" s="16">
        <v>470.16399999999999</v>
      </c>
      <c r="M27" s="16">
        <v>1886.924</v>
      </c>
      <c r="N27" s="16">
        <v>2635.1320000000001</v>
      </c>
      <c r="O27" s="16">
        <v>3389.538</v>
      </c>
      <c r="P27" s="16">
        <v>24.192</v>
      </c>
      <c r="Q27" s="16">
        <v>1370.845</v>
      </c>
      <c r="R27" s="16">
        <v>451.21370000000002</v>
      </c>
      <c r="S27" s="16">
        <v>188.74680000000001</v>
      </c>
      <c r="T27" s="16">
        <v>946.70169999999996</v>
      </c>
      <c r="U27" s="16">
        <v>17.19932</v>
      </c>
      <c r="V27" s="16">
        <v>8158.692</v>
      </c>
      <c r="W27" s="16">
        <v>1309.5419999999999</v>
      </c>
      <c r="X27" s="16">
        <v>129.9041</v>
      </c>
      <c r="Y27" s="16">
        <v>6998.2280000000001</v>
      </c>
      <c r="Z27" s="16">
        <v>1987.827</v>
      </c>
      <c r="AA27" s="16">
        <v>437.64</v>
      </c>
      <c r="AB27" s="16">
        <v>148.43209999999999</v>
      </c>
    </row>
    <row r="28" spans="5:28" x14ac:dyDescent="0.35">
      <c r="E28">
        <v>2003</v>
      </c>
      <c r="F28">
        <v>2</v>
      </c>
      <c r="G28" s="16">
        <v>62.007539999999999</v>
      </c>
      <c r="H28" s="16">
        <v>1229.55</v>
      </c>
      <c r="I28" s="16">
        <v>123.4966</v>
      </c>
      <c r="J28" s="16">
        <v>5603.3519999999999</v>
      </c>
      <c r="K28" s="16">
        <v>1833.4359999999999</v>
      </c>
      <c r="L28" s="16">
        <v>494.84269999999998</v>
      </c>
      <c r="M28" s="16">
        <v>1909.3389999999999</v>
      </c>
      <c r="N28" s="16">
        <v>2344.3119999999999</v>
      </c>
      <c r="O28" s="16">
        <v>3458.7869999999998</v>
      </c>
      <c r="P28" s="16">
        <v>25.396000000000001</v>
      </c>
      <c r="Q28" s="16">
        <v>1654.5309999999999</v>
      </c>
      <c r="R28" s="16">
        <v>556.87019999999995</v>
      </c>
      <c r="S28" s="16">
        <v>214.52680000000001</v>
      </c>
      <c r="T28" s="16">
        <v>856.10080000000005</v>
      </c>
      <c r="U28" s="16">
        <v>14.87982</v>
      </c>
      <c r="V28" s="16">
        <v>8593.7000000000007</v>
      </c>
      <c r="W28" s="16">
        <v>1552.704</v>
      </c>
      <c r="X28" s="16">
        <v>130.9059</v>
      </c>
      <c r="Y28" s="16">
        <v>7232.1059999999998</v>
      </c>
      <c r="Z28" s="16">
        <v>1965.356</v>
      </c>
      <c r="AA28" s="16">
        <v>467.4</v>
      </c>
      <c r="AB28" s="16">
        <v>152.5264</v>
      </c>
    </row>
    <row r="29" spans="5:28" x14ac:dyDescent="0.35">
      <c r="E29">
        <v>2004</v>
      </c>
      <c r="F29">
        <v>2</v>
      </c>
      <c r="G29" s="16">
        <v>61.753100000000003</v>
      </c>
      <c r="H29" s="16">
        <v>1159.3399999999999</v>
      </c>
      <c r="I29" s="16">
        <v>122.0322</v>
      </c>
      <c r="J29" s="16">
        <v>5800.52</v>
      </c>
      <c r="K29" s="16">
        <v>1959.972</v>
      </c>
      <c r="L29" s="16">
        <v>350.99369999999999</v>
      </c>
      <c r="M29" s="16">
        <v>2027.4359999999999</v>
      </c>
      <c r="N29" s="16">
        <v>2356.8760000000002</v>
      </c>
      <c r="O29" s="16">
        <v>3653.4690000000001</v>
      </c>
      <c r="P29" s="16">
        <v>24.975999999999999</v>
      </c>
      <c r="Q29" s="16">
        <v>1949.2080000000001</v>
      </c>
      <c r="R29" s="16">
        <v>534.94849999999997</v>
      </c>
      <c r="S29" s="16">
        <v>238.72049999999999</v>
      </c>
      <c r="T29" s="16">
        <v>993.27030000000002</v>
      </c>
      <c r="U29" s="16">
        <v>12.91043</v>
      </c>
      <c r="V29" s="16">
        <v>8793.5259999999998</v>
      </c>
      <c r="W29" s="16">
        <v>1654.356</v>
      </c>
      <c r="X29" s="16">
        <v>132.49449999999999</v>
      </c>
      <c r="Y29" s="16">
        <v>7888.04</v>
      </c>
      <c r="Z29" s="16">
        <v>2065.1439999999998</v>
      </c>
      <c r="AA29" s="16">
        <v>492.48</v>
      </c>
      <c r="AB29" s="16">
        <v>158.3826</v>
      </c>
    </row>
    <row r="30" spans="5:28" x14ac:dyDescent="0.35">
      <c r="E30">
        <v>2005</v>
      </c>
      <c r="F30">
        <v>2</v>
      </c>
      <c r="G30" s="16">
        <v>63.085360000000001</v>
      </c>
      <c r="H30" s="16">
        <v>1263.712</v>
      </c>
      <c r="I30" s="16">
        <v>120.68989999999999</v>
      </c>
      <c r="J30" s="16">
        <v>6037.4589999999998</v>
      </c>
      <c r="K30" s="16">
        <v>2068.5129999999999</v>
      </c>
      <c r="L30" s="16">
        <v>370.81060000000002</v>
      </c>
      <c r="M30" s="16">
        <v>1641.125</v>
      </c>
      <c r="N30" s="16">
        <v>2539.7640000000001</v>
      </c>
      <c r="O30" s="16">
        <v>3691.7359999999999</v>
      </c>
      <c r="P30" s="16">
        <v>25.745999999999999</v>
      </c>
      <c r="Q30" s="16">
        <v>2004.27</v>
      </c>
      <c r="R30" s="16">
        <v>574.01779999999997</v>
      </c>
      <c r="S30" s="16">
        <v>231.5643</v>
      </c>
      <c r="T30" s="16">
        <v>953.40279999999996</v>
      </c>
      <c r="U30" s="16">
        <v>11.42245</v>
      </c>
      <c r="V30" s="16">
        <v>8894.2960000000003</v>
      </c>
      <c r="W30" s="16">
        <v>1733.2439999999999</v>
      </c>
      <c r="X30" s="16">
        <v>142.26410000000001</v>
      </c>
      <c r="Y30" s="16">
        <v>7842.3689999999997</v>
      </c>
      <c r="Z30" s="16">
        <v>2185.19</v>
      </c>
      <c r="AA30" s="16">
        <v>516.48</v>
      </c>
      <c r="AB30" s="16">
        <v>165.99369999999999</v>
      </c>
    </row>
    <row r="31" spans="5:28" x14ac:dyDescent="0.35">
      <c r="E31">
        <v>2006</v>
      </c>
      <c r="F31">
        <v>2</v>
      </c>
      <c r="G31" s="16">
        <v>63.883020000000002</v>
      </c>
      <c r="H31" s="16">
        <v>1527.856</v>
      </c>
      <c r="I31" s="16">
        <v>119.1035</v>
      </c>
      <c r="J31" s="16">
        <v>6392.7290000000003</v>
      </c>
      <c r="K31" s="16">
        <v>2197.0940000000001</v>
      </c>
      <c r="L31" s="16">
        <v>454.60860000000002</v>
      </c>
      <c r="M31" s="16">
        <v>1626.3979999999999</v>
      </c>
      <c r="N31" s="16">
        <v>2617.8890000000001</v>
      </c>
      <c r="O31" s="16">
        <v>3751.3319999999999</v>
      </c>
      <c r="P31" s="16">
        <v>26.67</v>
      </c>
      <c r="Q31" s="16">
        <v>2036.0160000000001</v>
      </c>
      <c r="R31" s="16">
        <v>605.07529999999997</v>
      </c>
      <c r="S31" s="16">
        <v>229.19640000000001</v>
      </c>
      <c r="T31" s="16">
        <v>949.43740000000003</v>
      </c>
      <c r="U31" s="16">
        <v>9.5843539999999994</v>
      </c>
      <c r="V31" s="16">
        <v>9166.7690000000002</v>
      </c>
      <c r="W31" s="16">
        <v>1924.7639999999999</v>
      </c>
      <c r="X31" s="16">
        <v>143.1285</v>
      </c>
      <c r="Y31" s="16">
        <v>7356.0969999999998</v>
      </c>
      <c r="Z31" s="16">
        <v>2393.337</v>
      </c>
      <c r="AA31" s="16">
        <v>545.22630000000004</v>
      </c>
      <c r="AB31" s="16">
        <v>171.00640000000001</v>
      </c>
    </row>
    <row r="32" spans="5:28" x14ac:dyDescent="0.35">
      <c r="E32">
        <v>2007</v>
      </c>
      <c r="F32">
        <v>2</v>
      </c>
      <c r="G32" s="16">
        <v>63.127589999999998</v>
      </c>
      <c r="H32" s="16">
        <v>1372.231</v>
      </c>
      <c r="I32" s="16">
        <v>117.3694</v>
      </c>
      <c r="J32" s="16">
        <v>6651.2420000000002</v>
      </c>
      <c r="K32" s="16">
        <v>2283.509</v>
      </c>
      <c r="L32" s="16">
        <v>372.11630000000002</v>
      </c>
      <c r="M32" s="16">
        <v>1813.268</v>
      </c>
      <c r="N32" s="16">
        <v>2771.7440000000001</v>
      </c>
      <c r="O32" s="16">
        <v>3968.54</v>
      </c>
      <c r="P32" s="16">
        <v>29.582000000000001</v>
      </c>
      <c r="Q32" s="16">
        <v>2316.6370000000002</v>
      </c>
      <c r="R32" s="16">
        <v>620.30899999999997</v>
      </c>
      <c r="S32" s="16">
        <v>269.2296</v>
      </c>
      <c r="T32" s="16">
        <v>1042.5730000000001</v>
      </c>
      <c r="U32" s="16">
        <v>7.078417</v>
      </c>
      <c r="V32" s="16">
        <v>9598.7340000000004</v>
      </c>
      <c r="W32" s="16">
        <v>1552.873</v>
      </c>
      <c r="X32" s="16">
        <v>147.66069999999999</v>
      </c>
      <c r="Y32" s="16">
        <v>7309.4440000000004</v>
      </c>
      <c r="Z32" s="16">
        <v>2422.252</v>
      </c>
      <c r="AA32" s="16">
        <v>567.16309999999999</v>
      </c>
      <c r="AB32" s="16">
        <v>179.56610000000001</v>
      </c>
    </row>
    <row r="33" spans="5:28" x14ac:dyDescent="0.35">
      <c r="E33">
        <v>2008</v>
      </c>
      <c r="F33">
        <v>2</v>
      </c>
      <c r="G33" s="16">
        <v>63.67559</v>
      </c>
      <c r="H33" s="16">
        <v>1425.2840000000001</v>
      </c>
      <c r="I33" s="16">
        <v>120.1212</v>
      </c>
      <c r="J33" s="16">
        <v>6966.0190000000002</v>
      </c>
      <c r="K33" s="16">
        <v>2404.3580000000002</v>
      </c>
      <c r="L33" s="16">
        <v>359.43299999999999</v>
      </c>
      <c r="M33" s="16">
        <v>1902.1569999999999</v>
      </c>
      <c r="N33" s="16">
        <v>2662.56</v>
      </c>
      <c r="O33" s="16">
        <v>4315.1670000000004</v>
      </c>
      <c r="P33" s="16">
        <v>31.227</v>
      </c>
      <c r="Q33" s="16">
        <v>2495.4969999999998</v>
      </c>
      <c r="R33" s="16">
        <v>568.31579999999997</v>
      </c>
      <c r="S33" s="16">
        <v>221.95590000000001</v>
      </c>
      <c r="T33" s="16">
        <v>1040.0889999999999</v>
      </c>
      <c r="U33" s="16">
        <v>107.9983</v>
      </c>
      <c r="V33" s="16">
        <v>10170.67</v>
      </c>
      <c r="W33" s="16">
        <v>1661.1669999999999</v>
      </c>
      <c r="X33" s="16">
        <v>141.5308</v>
      </c>
      <c r="Y33" s="16">
        <v>7618.1090000000004</v>
      </c>
      <c r="Z33" s="16">
        <v>2536.5189999999998</v>
      </c>
      <c r="AA33" s="16">
        <v>598.40940000000001</v>
      </c>
      <c r="AB33" s="16">
        <v>188.4675</v>
      </c>
    </row>
    <row r="34" spans="5:28" x14ac:dyDescent="0.35">
      <c r="E34">
        <v>2009</v>
      </c>
      <c r="F34">
        <v>2</v>
      </c>
      <c r="G34" s="16">
        <v>64.784800000000004</v>
      </c>
      <c r="H34" s="16">
        <v>1194.6869999999999</v>
      </c>
      <c r="I34" s="16">
        <v>122.69240000000001</v>
      </c>
      <c r="J34" s="16">
        <v>7207.06</v>
      </c>
      <c r="K34" s="16">
        <v>2460.2429999999999</v>
      </c>
      <c r="L34" s="16">
        <v>359.57240000000002</v>
      </c>
      <c r="M34" s="16">
        <v>1969.71</v>
      </c>
      <c r="N34" s="16">
        <v>2676.45</v>
      </c>
      <c r="O34" s="16">
        <v>4295.7280000000001</v>
      </c>
      <c r="P34" s="16">
        <v>30.036999999999999</v>
      </c>
      <c r="Q34" s="16">
        <v>2595.6480000000001</v>
      </c>
      <c r="R34" s="16">
        <v>597.93299999999999</v>
      </c>
      <c r="S34" s="16">
        <v>219.47730000000001</v>
      </c>
      <c r="T34" s="16">
        <v>901.14710000000002</v>
      </c>
      <c r="U34" s="16">
        <v>80.37285</v>
      </c>
      <c r="V34" s="16">
        <v>10581.73</v>
      </c>
      <c r="W34" s="16">
        <v>1702.0650000000001</v>
      </c>
      <c r="X34" s="16">
        <v>142.547</v>
      </c>
      <c r="Y34" s="16">
        <v>7563.7659999999996</v>
      </c>
      <c r="Z34" s="16">
        <v>2508.3130000000001</v>
      </c>
      <c r="AA34" s="16">
        <v>633.56240000000003</v>
      </c>
      <c r="AB34" s="16">
        <v>194.77860000000001</v>
      </c>
    </row>
    <row r="35" spans="5:28" x14ac:dyDescent="0.35">
      <c r="E35">
        <v>2010</v>
      </c>
      <c r="F35">
        <v>2</v>
      </c>
      <c r="G35" s="16">
        <v>65.574010000000001</v>
      </c>
      <c r="H35" s="16">
        <v>1490.0909999999999</v>
      </c>
      <c r="I35" s="16">
        <v>119.051</v>
      </c>
      <c r="J35" s="16">
        <v>7434.8739999999998</v>
      </c>
      <c r="K35" s="16">
        <v>2559.5059999999999</v>
      </c>
      <c r="L35" s="16">
        <v>376.60980000000001</v>
      </c>
      <c r="M35" s="16">
        <v>1859.3489999999999</v>
      </c>
      <c r="N35" s="16">
        <v>2468.7829999999999</v>
      </c>
      <c r="O35" s="16">
        <v>4286.5879999999997</v>
      </c>
      <c r="P35" s="16">
        <v>30.428999999999998</v>
      </c>
      <c r="Q35" s="16">
        <v>2848.5050000000001</v>
      </c>
      <c r="R35" s="16">
        <v>596.399</v>
      </c>
      <c r="S35" s="16">
        <v>207.4502</v>
      </c>
      <c r="T35" s="16">
        <v>984.76049999999998</v>
      </c>
      <c r="U35" s="16">
        <v>64.329970000000003</v>
      </c>
      <c r="V35" s="16">
        <v>10846.78</v>
      </c>
      <c r="W35" s="16">
        <v>1763.038</v>
      </c>
      <c r="X35" s="16">
        <v>135.50129999999999</v>
      </c>
      <c r="Y35" s="16">
        <v>7972.2489999999998</v>
      </c>
      <c r="Z35" s="16">
        <v>2557.3310000000001</v>
      </c>
      <c r="AA35" s="16">
        <v>662.61189999999999</v>
      </c>
      <c r="AB35" s="16">
        <v>201.69329999999999</v>
      </c>
    </row>
    <row r="36" spans="5:28" x14ac:dyDescent="0.35">
      <c r="E36">
        <v>2011</v>
      </c>
      <c r="F36">
        <v>2</v>
      </c>
      <c r="G36" s="16">
        <v>65.558620000000005</v>
      </c>
      <c r="H36" s="16">
        <v>1303.0070000000001</v>
      </c>
      <c r="I36" s="16">
        <v>113.4131</v>
      </c>
      <c r="J36" s="16">
        <v>7822.8860000000004</v>
      </c>
      <c r="K36" s="16">
        <v>2715.2890000000002</v>
      </c>
      <c r="L36" s="16">
        <v>473.82709999999997</v>
      </c>
      <c r="M36" s="16">
        <v>1895.3720000000001</v>
      </c>
      <c r="N36" s="16">
        <v>2724.8130000000001</v>
      </c>
      <c r="O36" s="16">
        <v>4506.9769999999999</v>
      </c>
      <c r="P36" s="16">
        <v>34.44</v>
      </c>
      <c r="Q36" s="16">
        <v>2957.8040000000001</v>
      </c>
      <c r="R36" s="16">
        <v>618.95920000000001</v>
      </c>
      <c r="S36" s="16">
        <v>211.2816</v>
      </c>
      <c r="T36" s="16">
        <v>1028.029</v>
      </c>
      <c r="U36" s="16">
        <v>53.40446</v>
      </c>
      <c r="V36" s="16">
        <v>10924.34</v>
      </c>
      <c r="W36" s="16">
        <v>1718.5239999999999</v>
      </c>
      <c r="X36" s="16">
        <v>130.50210000000001</v>
      </c>
      <c r="Y36" s="16">
        <v>8212.9660000000003</v>
      </c>
      <c r="Z36" s="16">
        <v>2652.9189999999999</v>
      </c>
      <c r="AA36" s="16">
        <v>698.72720000000004</v>
      </c>
      <c r="AB36" s="16">
        <v>202.03819999999999</v>
      </c>
    </row>
    <row r="37" spans="5:28" x14ac:dyDescent="0.35">
      <c r="E37">
        <v>2012</v>
      </c>
      <c r="F37">
        <v>2</v>
      </c>
      <c r="G37" s="16">
        <v>67.567700000000002</v>
      </c>
      <c r="H37" s="16">
        <v>1409.8389999999999</v>
      </c>
      <c r="I37" s="16">
        <v>112.09269999999999</v>
      </c>
      <c r="J37" s="16">
        <v>7894.5039999999999</v>
      </c>
      <c r="K37" s="16">
        <v>2788.3890000000001</v>
      </c>
      <c r="L37" s="16">
        <v>475.63369999999998</v>
      </c>
      <c r="M37" s="16">
        <v>2025.828</v>
      </c>
      <c r="N37" s="16">
        <v>2668.48</v>
      </c>
      <c r="O37" s="16">
        <v>4632.5839999999998</v>
      </c>
      <c r="P37" s="16">
        <v>34.636000000000003</v>
      </c>
      <c r="Q37" s="16">
        <v>3006.4360000000001</v>
      </c>
      <c r="R37" s="16">
        <v>629.74480000000005</v>
      </c>
      <c r="S37" s="16">
        <v>217.88300000000001</v>
      </c>
      <c r="T37" s="16">
        <v>1027.8030000000001</v>
      </c>
      <c r="U37" s="16">
        <v>46.192149999999998</v>
      </c>
      <c r="V37" s="16">
        <v>10843.25</v>
      </c>
      <c r="W37" s="16">
        <v>1777.787</v>
      </c>
      <c r="X37" s="16">
        <v>122.61920000000001</v>
      </c>
      <c r="Y37" s="16">
        <v>8408.1720000000005</v>
      </c>
      <c r="Z37" s="16">
        <v>2762.4160000000002</v>
      </c>
      <c r="AA37" s="16">
        <v>744.6694</v>
      </c>
      <c r="AB37" s="16">
        <v>205.90719999999999</v>
      </c>
    </row>
    <row r="38" spans="5:28" x14ac:dyDescent="0.35">
      <c r="E38">
        <v>2013</v>
      </c>
      <c r="F38">
        <v>2</v>
      </c>
      <c r="G38" s="16">
        <v>69.260189999999994</v>
      </c>
      <c r="H38" s="16">
        <v>1259.0609999999999</v>
      </c>
      <c r="I38" s="16">
        <v>109.3116</v>
      </c>
      <c r="J38" s="16">
        <v>7919.53</v>
      </c>
      <c r="K38" s="16">
        <v>2837.9409999999998</v>
      </c>
      <c r="L38" s="16">
        <v>587.11059999999998</v>
      </c>
      <c r="M38" s="16">
        <v>2065.98</v>
      </c>
      <c r="N38" s="16">
        <v>2755.2350000000001</v>
      </c>
      <c r="O38" s="16">
        <v>4648.2389999999996</v>
      </c>
      <c r="P38" s="16">
        <v>34.328000000000003</v>
      </c>
      <c r="Q38" s="16">
        <v>3296.7550000000001</v>
      </c>
      <c r="R38" s="16">
        <v>635.49659999999994</v>
      </c>
      <c r="S38" s="16">
        <v>228.73140000000001</v>
      </c>
      <c r="T38" s="16">
        <v>986.87070000000006</v>
      </c>
      <c r="U38" s="16">
        <v>41.04345</v>
      </c>
      <c r="V38" s="16">
        <v>11158.18</v>
      </c>
      <c r="W38" s="16">
        <v>1874.653</v>
      </c>
      <c r="X38" s="16">
        <v>133.6748</v>
      </c>
      <c r="Y38" s="16">
        <v>8563.3760000000002</v>
      </c>
      <c r="Z38" s="16">
        <v>2836.364</v>
      </c>
      <c r="AA38" s="16">
        <v>779.1354</v>
      </c>
      <c r="AB38" s="16">
        <v>210.84</v>
      </c>
    </row>
    <row r="39" spans="5:28" x14ac:dyDescent="0.35">
      <c r="E39">
        <v>2014</v>
      </c>
      <c r="F39">
        <v>2</v>
      </c>
      <c r="G39" s="16">
        <v>68.947909999999993</v>
      </c>
      <c r="H39" s="16">
        <v>1475.02</v>
      </c>
      <c r="I39" s="16">
        <v>106.7294</v>
      </c>
      <c r="J39" s="16">
        <v>8050.5309999999999</v>
      </c>
      <c r="K39" s="16">
        <v>2911.3330000000001</v>
      </c>
      <c r="L39" s="16">
        <v>597.20860000000005</v>
      </c>
      <c r="M39" s="16">
        <v>2019.12</v>
      </c>
      <c r="N39" s="16">
        <v>3033.7820000000002</v>
      </c>
      <c r="O39" s="16">
        <v>4789.1890000000003</v>
      </c>
      <c r="P39" s="16">
        <v>34.587000000000003</v>
      </c>
      <c r="Q39" s="16">
        <v>3447.1370000000002</v>
      </c>
      <c r="R39" s="16">
        <v>608.68910000000005</v>
      </c>
      <c r="S39" s="16">
        <v>203.8047</v>
      </c>
      <c r="T39" s="16">
        <v>1045.829</v>
      </c>
      <c r="U39" s="16">
        <v>38.815600000000003</v>
      </c>
      <c r="V39" s="16">
        <v>11292.42</v>
      </c>
      <c r="W39" s="16">
        <v>1872.019</v>
      </c>
      <c r="X39" s="16">
        <v>140.4632</v>
      </c>
      <c r="Y39" s="16">
        <v>8334.3670000000002</v>
      </c>
      <c r="Z39" s="16">
        <v>2945.7860000000001</v>
      </c>
      <c r="AA39" s="16">
        <v>807.07029999999997</v>
      </c>
      <c r="AB39" s="16">
        <v>214.70050000000001</v>
      </c>
    </row>
    <row r="40" spans="5:28" x14ac:dyDescent="0.35">
      <c r="E40">
        <v>2015</v>
      </c>
      <c r="F40">
        <v>2</v>
      </c>
      <c r="G40" s="16">
        <v>69.144959999999998</v>
      </c>
      <c r="H40" s="16">
        <v>1248.356</v>
      </c>
      <c r="I40" s="16">
        <v>103.5834</v>
      </c>
      <c r="J40" s="16">
        <v>8372.67</v>
      </c>
      <c r="K40" s="16">
        <v>2985.4380000000001</v>
      </c>
      <c r="L40" s="16">
        <v>706.95749999999998</v>
      </c>
      <c r="M40" s="16">
        <v>2083.1030000000001</v>
      </c>
      <c r="N40" s="16">
        <v>3224.1280000000002</v>
      </c>
      <c r="O40" s="16">
        <v>4760.3360000000002</v>
      </c>
      <c r="P40" s="16">
        <v>35.076999999999998</v>
      </c>
      <c r="Q40" s="16">
        <v>3569.9760000000001</v>
      </c>
      <c r="R40" s="16">
        <v>606.69029999999998</v>
      </c>
      <c r="S40" s="16">
        <v>229.1054</v>
      </c>
      <c r="T40" s="16">
        <v>1068.2170000000001</v>
      </c>
      <c r="U40" s="16">
        <v>35.279879999999999</v>
      </c>
      <c r="V40" s="16">
        <v>11603.2</v>
      </c>
      <c r="W40" s="16">
        <v>2068.1080000000002</v>
      </c>
      <c r="X40" s="16">
        <v>147.21549999999999</v>
      </c>
      <c r="Y40" s="16">
        <v>8184.9409999999998</v>
      </c>
      <c r="Z40" s="16">
        <v>2964.1889999999999</v>
      </c>
      <c r="AA40" s="16">
        <v>834.7115</v>
      </c>
      <c r="AB40" s="16">
        <v>226.14680000000001</v>
      </c>
    </row>
    <row r="41" spans="5:28" x14ac:dyDescent="0.35">
      <c r="E41">
        <v>2016</v>
      </c>
      <c r="F41">
        <v>2</v>
      </c>
      <c r="G41" s="16">
        <v>69.30986</v>
      </c>
      <c r="H41" s="16">
        <v>1352.3810000000001</v>
      </c>
      <c r="I41" s="16">
        <v>102.23009999999999</v>
      </c>
      <c r="J41" s="16">
        <v>8621.1260000000002</v>
      </c>
      <c r="K41" s="16">
        <v>3078.848</v>
      </c>
      <c r="L41" s="16">
        <v>658.08029999999997</v>
      </c>
      <c r="M41" s="16">
        <v>2238.5360000000001</v>
      </c>
      <c r="N41" s="16">
        <v>3068.4110000000001</v>
      </c>
      <c r="O41" s="16">
        <v>4715.5020000000004</v>
      </c>
      <c r="P41" s="16">
        <v>34.908999999999999</v>
      </c>
      <c r="Q41" s="16">
        <v>3563.1419999999998</v>
      </c>
      <c r="R41" s="16">
        <v>670.85450000000003</v>
      </c>
      <c r="S41" s="16">
        <v>262.00439999999998</v>
      </c>
      <c r="T41" s="16">
        <v>1120.6849999999999</v>
      </c>
      <c r="U41" s="16">
        <v>29.222249999999999</v>
      </c>
      <c r="V41" s="16">
        <v>12088.96</v>
      </c>
      <c r="W41" s="16">
        <v>2095.6289999999999</v>
      </c>
      <c r="X41" s="16">
        <v>144.75710000000001</v>
      </c>
      <c r="Y41" s="16">
        <v>8091.0360000000001</v>
      </c>
      <c r="Z41" s="16">
        <v>3098.4879999999998</v>
      </c>
      <c r="AA41" s="16">
        <v>867.30200000000002</v>
      </c>
      <c r="AB41" s="16">
        <v>232.99870000000001</v>
      </c>
    </row>
    <row r="42" spans="5:28" x14ac:dyDescent="0.35">
      <c r="E42">
        <v>2017</v>
      </c>
      <c r="F42">
        <v>2</v>
      </c>
      <c r="G42" s="16">
        <v>68.872609999999995</v>
      </c>
      <c r="H42" s="16">
        <v>1361.453</v>
      </c>
      <c r="I42" s="16">
        <v>99.533159999999995</v>
      </c>
      <c r="J42" s="16">
        <v>9062.1460000000006</v>
      </c>
      <c r="K42" s="16">
        <v>3064.7190000000001</v>
      </c>
      <c r="L42" s="16">
        <v>772.39239999999995</v>
      </c>
      <c r="M42" s="16">
        <v>2749.7269999999999</v>
      </c>
      <c r="N42" s="16">
        <v>3619.2240000000002</v>
      </c>
      <c r="O42" s="16">
        <v>4724.8280000000004</v>
      </c>
      <c r="P42" s="16">
        <v>34.384</v>
      </c>
      <c r="Q42" s="16">
        <v>3801.1570000000002</v>
      </c>
      <c r="R42" s="16">
        <v>608.73699999999997</v>
      </c>
      <c r="S42" s="16">
        <v>242.82919999999999</v>
      </c>
      <c r="T42" s="16">
        <v>1258.0740000000001</v>
      </c>
      <c r="U42" s="16">
        <v>30.069710000000001</v>
      </c>
      <c r="V42" s="16">
        <v>12628.95</v>
      </c>
      <c r="W42" s="16">
        <v>2268.723</v>
      </c>
      <c r="X42" s="16">
        <v>150.80080000000001</v>
      </c>
      <c r="Y42" s="16">
        <v>8001.116</v>
      </c>
      <c r="Z42" s="16">
        <v>3239.4059999999999</v>
      </c>
      <c r="AA42" s="16">
        <v>909.51589999999999</v>
      </c>
      <c r="AB42" s="16">
        <v>239.62</v>
      </c>
    </row>
    <row r="43" spans="5:28" x14ac:dyDescent="0.35">
      <c r="E43">
        <v>2018</v>
      </c>
      <c r="F43">
        <v>2</v>
      </c>
      <c r="G43" s="16">
        <v>68.56</v>
      </c>
      <c r="H43" s="16">
        <v>1481.818</v>
      </c>
      <c r="I43" s="16">
        <v>96.914339999999996</v>
      </c>
      <c r="J43" s="16">
        <v>9400.9609999999993</v>
      </c>
      <c r="K43" s="16">
        <v>3102.518</v>
      </c>
      <c r="L43" s="16">
        <v>787.43619999999999</v>
      </c>
      <c r="M43" s="16">
        <v>2837.7139999999999</v>
      </c>
      <c r="N43" s="16">
        <v>3719.8719999999998</v>
      </c>
      <c r="O43" s="16">
        <v>4769.1719999999996</v>
      </c>
      <c r="P43" s="16">
        <v>34.229999999999997</v>
      </c>
      <c r="Q43" s="16">
        <v>3796.7370000000001</v>
      </c>
      <c r="R43" s="16">
        <v>811.44529999999997</v>
      </c>
      <c r="S43" s="16">
        <v>285.32679999999999</v>
      </c>
      <c r="T43" s="16">
        <v>1206.0719999999999</v>
      </c>
      <c r="U43" s="16">
        <v>49.998330000000003</v>
      </c>
      <c r="V43" s="16">
        <v>13154.11</v>
      </c>
      <c r="W43" s="16">
        <v>2174.8119999999999</v>
      </c>
      <c r="X43" s="16">
        <v>162.99469999999999</v>
      </c>
      <c r="Y43" s="16">
        <v>8426.4779999999992</v>
      </c>
      <c r="Z43" s="16">
        <v>3656.2420000000002</v>
      </c>
      <c r="AA43" s="16">
        <v>157.43</v>
      </c>
      <c r="AB43" s="16">
        <v>243.72020000000001</v>
      </c>
    </row>
    <row r="44" spans="5:28" x14ac:dyDescent="0.35">
      <c r="E44">
        <v>2019</v>
      </c>
      <c r="F44">
        <v>2</v>
      </c>
      <c r="G44" s="16">
        <v>68.502830000000003</v>
      </c>
      <c r="H44" s="16">
        <v>1359.2819999999999</v>
      </c>
      <c r="I44" s="16">
        <v>94.924009999999996</v>
      </c>
      <c r="J44" s="16">
        <v>9704.4130000000005</v>
      </c>
      <c r="K44" s="16">
        <v>3186.8</v>
      </c>
      <c r="L44" s="16">
        <v>655.03489999999999</v>
      </c>
      <c r="M44" s="16">
        <v>3210.0360000000001</v>
      </c>
      <c r="N44" s="16">
        <v>3634.0230000000001</v>
      </c>
      <c r="O44" s="16">
        <v>4735.3900000000003</v>
      </c>
      <c r="P44" s="16">
        <v>34.237000000000002</v>
      </c>
      <c r="Q44" s="16">
        <v>4606.1090000000004</v>
      </c>
      <c r="R44" s="16">
        <v>802.62739999999997</v>
      </c>
      <c r="S44" s="16">
        <v>266.84780000000001</v>
      </c>
      <c r="T44" s="16">
        <v>1204.7260000000001</v>
      </c>
      <c r="U44" s="16">
        <v>41.523699999999998</v>
      </c>
      <c r="V44" s="16">
        <v>13707.05</v>
      </c>
      <c r="W44" s="16">
        <v>2322.3130000000001</v>
      </c>
      <c r="X44" s="16">
        <v>162.84030000000001</v>
      </c>
      <c r="Y44" s="16">
        <v>8739.6740000000009</v>
      </c>
      <c r="Z44" s="16">
        <v>4029.7829999999999</v>
      </c>
      <c r="AA44" s="16">
        <v>163.43</v>
      </c>
      <c r="AB44" s="16">
        <v>247.03960000000001</v>
      </c>
    </row>
    <row r="45" spans="5:28" x14ac:dyDescent="0.35">
      <c r="E45">
        <v>2020</v>
      </c>
      <c r="F45">
        <v>2</v>
      </c>
      <c r="G45" s="16">
        <v>66.904210000000006</v>
      </c>
      <c r="H45" s="16">
        <v>988.65830000000005</v>
      </c>
      <c r="I45" s="16">
        <v>94.416340000000005</v>
      </c>
      <c r="J45" s="16">
        <v>10252.44</v>
      </c>
      <c r="K45" s="16">
        <v>3303.4380000000001</v>
      </c>
      <c r="L45" s="16">
        <v>666.14179999999999</v>
      </c>
      <c r="M45" s="16">
        <v>3289.7759999999998</v>
      </c>
      <c r="N45" s="16">
        <v>4399.2430000000004</v>
      </c>
      <c r="O45" s="16">
        <v>5016.1729999999998</v>
      </c>
      <c r="P45" s="16">
        <v>32.83</v>
      </c>
      <c r="Q45" s="16">
        <v>4414.7610000000004</v>
      </c>
      <c r="R45" s="16">
        <v>767.40830000000005</v>
      </c>
      <c r="S45" s="16">
        <v>187.1174</v>
      </c>
      <c r="T45" s="16">
        <v>1043.1300000000001</v>
      </c>
      <c r="U45" s="16">
        <v>37.989989999999999</v>
      </c>
      <c r="V45" s="16">
        <v>14329.04</v>
      </c>
      <c r="W45" s="16">
        <v>2408.16</v>
      </c>
      <c r="X45" s="16">
        <v>164.27889999999999</v>
      </c>
      <c r="Y45" s="16">
        <v>8942.1450000000004</v>
      </c>
      <c r="Z45" s="16">
        <v>3685.7489999999998</v>
      </c>
      <c r="AA45" s="16">
        <v>163.43</v>
      </c>
      <c r="AB45" s="16">
        <v>246.00989999999999</v>
      </c>
    </row>
    <row r="46" spans="5:28" x14ac:dyDescent="0.35">
      <c r="E46">
        <v>2021</v>
      </c>
      <c r="F46">
        <v>2</v>
      </c>
      <c r="G46" s="16">
        <v>69.585920000000002</v>
      </c>
      <c r="H46" s="16">
        <v>1118.1969999999999</v>
      </c>
      <c r="I46" s="16">
        <v>100.2568</v>
      </c>
      <c r="J46" s="16">
        <v>10703.24</v>
      </c>
      <c r="K46" s="16">
        <v>3291.9520000000002</v>
      </c>
      <c r="L46" s="16">
        <v>787.24289999999996</v>
      </c>
      <c r="M46" s="16">
        <v>3575.4229999999998</v>
      </c>
      <c r="N46" s="16">
        <v>5013.125</v>
      </c>
      <c r="O46" s="16">
        <v>5099.6350000000002</v>
      </c>
      <c r="P46" s="16">
        <v>37.317</v>
      </c>
      <c r="Q46" s="16">
        <v>4743.6360000000004</v>
      </c>
      <c r="R46" s="16">
        <v>839.16300000000001</v>
      </c>
      <c r="S46" s="16">
        <v>261.88600000000002</v>
      </c>
      <c r="T46" s="16">
        <v>1129.049</v>
      </c>
      <c r="U46" s="16">
        <v>44.967860000000002</v>
      </c>
      <c r="V46" s="16">
        <v>14854.09</v>
      </c>
      <c r="W46" s="16">
        <v>2519.5059999999999</v>
      </c>
      <c r="X46" s="16">
        <v>188.84790000000001</v>
      </c>
      <c r="Y46" s="16">
        <v>9135.2729999999992</v>
      </c>
      <c r="Z46" s="16">
        <v>3721.1930000000002</v>
      </c>
      <c r="AA46" s="16">
        <v>173.43</v>
      </c>
      <c r="AB46" s="16">
        <v>256.62009999999998</v>
      </c>
    </row>
    <row r="47" spans="5:28" x14ac:dyDescent="0.35">
      <c r="E47">
        <v>2022</v>
      </c>
      <c r="F47">
        <v>2</v>
      </c>
      <c r="G47" s="16">
        <v>72.512410000000003</v>
      </c>
      <c r="H47" s="16">
        <v>1373.83</v>
      </c>
      <c r="I47" s="16">
        <v>106.251</v>
      </c>
      <c r="J47" s="16">
        <v>11202.7</v>
      </c>
      <c r="K47" s="16">
        <v>3371.0349999999999</v>
      </c>
      <c r="L47" s="16">
        <v>672.351</v>
      </c>
      <c r="M47" s="16">
        <v>3614.8240000000001</v>
      </c>
      <c r="N47" s="16">
        <v>4668.5309999999999</v>
      </c>
      <c r="O47" s="16">
        <v>5645.8909999999996</v>
      </c>
      <c r="P47" s="16">
        <v>44.835000000000001</v>
      </c>
      <c r="Q47" s="16">
        <v>4553.0969999999998</v>
      </c>
      <c r="R47" s="16">
        <v>892.75210000000004</v>
      </c>
      <c r="S47" s="16">
        <v>346.31959999999998</v>
      </c>
      <c r="T47" s="16">
        <v>1344.56</v>
      </c>
      <c r="U47" s="16">
        <v>36.527200000000001</v>
      </c>
      <c r="V47" s="16">
        <v>15632.42</v>
      </c>
      <c r="W47" s="16">
        <v>2654.9839999999999</v>
      </c>
      <c r="X47" s="16">
        <v>194.45849999999999</v>
      </c>
      <c r="Y47" s="16">
        <v>10059.049999999999</v>
      </c>
      <c r="Z47" s="16">
        <v>3902.422</v>
      </c>
      <c r="AA47" s="16">
        <v>199.43</v>
      </c>
      <c r="AB47" s="16">
        <v>257.66739999999999</v>
      </c>
    </row>
    <row r="48" spans="5:28" x14ac:dyDescent="0.35">
      <c r="E48">
        <v>2023</v>
      </c>
      <c r="F48">
        <v>2</v>
      </c>
      <c r="G48" s="16">
        <v>72.689329999999998</v>
      </c>
      <c r="H48" s="16">
        <v>1560.298</v>
      </c>
      <c r="I48" s="16">
        <v>104.9709</v>
      </c>
      <c r="J48" s="16">
        <v>11815</v>
      </c>
      <c r="K48" s="16">
        <v>3474.5650000000001</v>
      </c>
      <c r="L48" s="16">
        <v>650.29240000000004</v>
      </c>
      <c r="M48" s="16">
        <v>3935.0419999999999</v>
      </c>
      <c r="N48" s="16">
        <v>5011.6679999999997</v>
      </c>
      <c r="O48" s="16">
        <v>5902.3149999999996</v>
      </c>
      <c r="P48" s="16">
        <v>42.819000000000003</v>
      </c>
      <c r="Q48" s="16">
        <v>4976.7089999999998</v>
      </c>
      <c r="R48" s="16">
        <v>1099.7860000000001</v>
      </c>
      <c r="S48" s="16">
        <v>345.7647</v>
      </c>
      <c r="T48" s="16">
        <v>1475.1990000000001</v>
      </c>
      <c r="U48" s="16">
        <v>32.93918</v>
      </c>
      <c r="V48" s="16">
        <v>17373.580000000002</v>
      </c>
      <c r="W48" s="16">
        <v>2640.9630000000002</v>
      </c>
      <c r="X48" s="16">
        <v>186.32470000000001</v>
      </c>
      <c r="Y48" s="16">
        <v>11380.99</v>
      </c>
      <c r="Z48" s="16">
        <v>4793.6090000000004</v>
      </c>
      <c r="AA48" s="16">
        <v>232.43</v>
      </c>
      <c r="AB48" s="16">
        <v>273.44409999999999</v>
      </c>
    </row>
    <row r="49" spans="5:28" x14ac:dyDescent="0.35">
      <c r="E49">
        <v>2024</v>
      </c>
      <c r="F49">
        <v>2</v>
      </c>
      <c r="G49" s="16">
        <v>73.472470000000001</v>
      </c>
      <c r="H49" s="16">
        <v>1545.8989999999999</v>
      </c>
      <c r="I49" s="16">
        <v>103.4602</v>
      </c>
      <c r="J49" s="16">
        <v>12846.43</v>
      </c>
      <c r="K49" s="16">
        <v>3600.9009999999998</v>
      </c>
      <c r="L49" s="16">
        <v>849.41719999999998</v>
      </c>
      <c r="M49" s="16">
        <v>4060.547</v>
      </c>
      <c r="N49" s="16">
        <v>5136.4859999999999</v>
      </c>
      <c r="O49" s="16">
        <v>6047.2610000000004</v>
      </c>
      <c r="P49" s="16">
        <v>40.655999999999999</v>
      </c>
      <c r="Q49" s="16">
        <v>4899.5680000000002</v>
      </c>
      <c r="R49" s="16">
        <v>1082.739</v>
      </c>
      <c r="S49" s="16">
        <v>451.64069999999998</v>
      </c>
      <c r="T49" s="16">
        <v>1467.028</v>
      </c>
      <c r="U49" s="16">
        <v>31.174579999999999</v>
      </c>
      <c r="V49" s="16">
        <v>19180.62</v>
      </c>
      <c r="W49" s="16">
        <v>2817.788</v>
      </c>
      <c r="X49" s="16">
        <v>171.51939999999999</v>
      </c>
      <c r="Y49" s="16">
        <v>11495.33</v>
      </c>
      <c r="Z49" s="16">
        <v>5153.1660000000002</v>
      </c>
      <c r="AA49" s="16">
        <v>261.93</v>
      </c>
      <c r="AB49" s="16">
        <v>291.66269999999997</v>
      </c>
    </row>
    <row r="50" spans="5:28" x14ac:dyDescent="0.35">
      <c r="E50">
        <v>2001</v>
      </c>
      <c r="F50">
        <v>3</v>
      </c>
      <c r="G50" s="16">
        <v>63.915120000000002</v>
      </c>
      <c r="H50" s="16">
        <v>1772.2670000000001</v>
      </c>
      <c r="I50" s="16">
        <v>255.53550000000001</v>
      </c>
      <c r="J50" s="16">
        <v>10698.79</v>
      </c>
      <c r="K50" s="16">
        <v>3175.7730000000001</v>
      </c>
      <c r="L50" s="16">
        <v>416.96</v>
      </c>
      <c r="M50" s="16">
        <v>2003.71</v>
      </c>
      <c r="N50" s="16">
        <v>2302.2860000000001</v>
      </c>
      <c r="O50" s="16">
        <v>4767.9759999999997</v>
      </c>
      <c r="P50" s="16">
        <v>28.032</v>
      </c>
      <c r="Q50" s="16">
        <v>2002.569</v>
      </c>
      <c r="R50" s="16">
        <v>508.90480000000002</v>
      </c>
      <c r="S50" s="16">
        <v>272.04730000000001</v>
      </c>
      <c r="T50" s="16">
        <v>1067.7329999999999</v>
      </c>
      <c r="U50" s="16">
        <v>19.3</v>
      </c>
      <c r="V50" s="16">
        <v>7767.2269999999999</v>
      </c>
      <c r="W50" s="16">
        <v>1246.6949999999999</v>
      </c>
      <c r="X50" s="16">
        <v>262.71730000000002</v>
      </c>
      <c r="Y50" s="16">
        <v>6999.0209999999997</v>
      </c>
      <c r="Z50" s="16">
        <v>1306.9480000000001</v>
      </c>
      <c r="AA50" s="16">
        <v>405</v>
      </c>
      <c r="AB50" s="16">
        <v>215.04</v>
      </c>
    </row>
    <row r="51" spans="5:28" x14ac:dyDescent="0.35">
      <c r="E51">
        <v>2002</v>
      </c>
      <c r="F51">
        <v>3</v>
      </c>
      <c r="G51" s="16">
        <v>63.489220000000003</v>
      </c>
      <c r="H51" s="16">
        <v>2002.6310000000001</v>
      </c>
      <c r="I51" s="16">
        <v>248.94579999999999</v>
      </c>
      <c r="J51" s="16">
        <v>11241.31</v>
      </c>
      <c r="K51" s="16">
        <v>3416.625</v>
      </c>
      <c r="L51" s="16">
        <v>501.72480000000002</v>
      </c>
      <c r="M51" s="16">
        <v>1950.229</v>
      </c>
      <c r="N51" s="16">
        <v>2125.7570000000001</v>
      </c>
      <c r="O51" s="16">
        <v>4867.6620000000003</v>
      </c>
      <c r="P51" s="16">
        <v>27.648</v>
      </c>
      <c r="Q51" s="16">
        <v>2328.319</v>
      </c>
      <c r="R51" s="16">
        <v>570.22230000000002</v>
      </c>
      <c r="S51" s="16">
        <v>277.41070000000002</v>
      </c>
      <c r="T51" s="16">
        <v>1168.0260000000001</v>
      </c>
      <c r="U51" s="16">
        <v>17.19932</v>
      </c>
      <c r="V51" s="16">
        <v>8208.4349999999995</v>
      </c>
      <c r="W51" s="16">
        <v>1309.5419999999999</v>
      </c>
      <c r="X51" s="16">
        <v>259.8082</v>
      </c>
      <c r="Y51" s="16">
        <v>6879.277</v>
      </c>
      <c r="Z51" s="16">
        <v>1352.999</v>
      </c>
      <c r="AA51" s="16">
        <v>437.64</v>
      </c>
      <c r="AB51" s="16">
        <v>222.6481</v>
      </c>
    </row>
    <row r="52" spans="5:28" x14ac:dyDescent="0.35">
      <c r="E52">
        <v>2003</v>
      </c>
      <c r="F52">
        <v>3</v>
      </c>
      <c r="G52" s="16">
        <v>62.007539999999999</v>
      </c>
      <c r="H52" s="16">
        <v>1644.462</v>
      </c>
      <c r="I52" s="16">
        <v>246.9933</v>
      </c>
      <c r="J52" s="16">
        <v>11724.49</v>
      </c>
      <c r="K52" s="16">
        <v>3657.8850000000002</v>
      </c>
      <c r="L52" s="16">
        <v>522.51610000000005</v>
      </c>
      <c r="M52" s="16">
        <v>1988.8630000000001</v>
      </c>
      <c r="N52" s="16">
        <v>2007.7850000000001</v>
      </c>
      <c r="O52" s="16">
        <v>4966.4960000000001</v>
      </c>
      <c r="P52" s="16">
        <v>29.024000000000001</v>
      </c>
      <c r="Q52" s="16">
        <v>2364.1370000000002</v>
      </c>
      <c r="R52" s="16">
        <v>706.46310000000005</v>
      </c>
      <c r="S52" s="16">
        <v>311.95260000000002</v>
      </c>
      <c r="T52" s="16">
        <v>967.00980000000004</v>
      </c>
      <c r="U52" s="16">
        <v>14.87982</v>
      </c>
      <c r="V52" s="16">
        <v>8615.8130000000001</v>
      </c>
      <c r="W52" s="16">
        <v>1552.704</v>
      </c>
      <c r="X52" s="16">
        <v>261.81189999999998</v>
      </c>
      <c r="Y52" s="16">
        <v>7191.6790000000001</v>
      </c>
      <c r="Z52" s="16">
        <v>1410.9590000000001</v>
      </c>
      <c r="AA52" s="16">
        <v>467.4</v>
      </c>
      <c r="AB52" s="16">
        <v>228.7895</v>
      </c>
    </row>
    <row r="53" spans="5:28" x14ac:dyDescent="0.35">
      <c r="E53">
        <v>2004</v>
      </c>
      <c r="F53">
        <v>3</v>
      </c>
      <c r="G53" s="16">
        <v>61.753100000000003</v>
      </c>
      <c r="H53" s="16">
        <v>1748.307</v>
      </c>
      <c r="I53" s="16">
        <v>244.06450000000001</v>
      </c>
      <c r="J53" s="16">
        <v>12110.47</v>
      </c>
      <c r="K53" s="16">
        <v>3912.1460000000002</v>
      </c>
      <c r="L53" s="16">
        <v>423.214</v>
      </c>
      <c r="M53" s="16">
        <v>2047.6790000000001</v>
      </c>
      <c r="N53" s="16">
        <v>2317.12</v>
      </c>
      <c r="O53" s="16">
        <v>5248.9989999999998</v>
      </c>
      <c r="P53" s="16">
        <v>28.544</v>
      </c>
      <c r="Q53" s="16">
        <v>2755.732</v>
      </c>
      <c r="R53" s="16">
        <v>687.19489999999996</v>
      </c>
      <c r="S53" s="16">
        <v>372.3229</v>
      </c>
      <c r="T53" s="16">
        <v>1014.9640000000001</v>
      </c>
      <c r="U53" s="16">
        <v>12.91043</v>
      </c>
      <c r="V53" s="16">
        <v>8712.8960000000006</v>
      </c>
      <c r="W53" s="16">
        <v>1654.356</v>
      </c>
      <c r="X53" s="16">
        <v>264.98910000000001</v>
      </c>
      <c r="Y53" s="16">
        <v>7819.884</v>
      </c>
      <c r="Z53" s="16">
        <v>1678.9780000000001</v>
      </c>
      <c r="AA53" s="16">
        <v>492.48</v>
      </c>
      <c r="AB53" s="16">
        <v>237.57390000000001</v>
      </c>
    </row>
    <row r="54" spans="5:28" x14ac:dyDescent="0.35">
      <c r="E54">
        <v>2005</v>
      </c>
      <c r="F54">
        <v>3</v>
      </c>
      <c r="G54" s="16">
        <v>63.085360000000001</v>
      </c>
      <c r="H54" s="16">
        <v>2217.9270000000001</v>
      </c>
      <c r="I54" s="16">
        <v>241.37979999999999</v>
      </c>
      <c r="J54" s="16">
        <v>12611.31</v>
      </c>
      <c r="K54" s="16">
        <v>4147.4489999999996</v>
      </c>
      <c r="L54" s="16">
        <v>448.31880000000001</v>
      </c>
      <c r="M54" s="16">
        <v>1805.4359999999999</v>
      </c>
      <c r="N54" s="16">
        <v>2310.3589999999999</v>
      </c>
      <c r="O54" s="16">
        <v>5306.2860000000001</v>
      </c>
      <c r="P54" s="16">
        <v>29.423999999999999</v>
      </c>
      <c r="Q54" s="16">
        <v>2892.03</v>
      </c>
      <c r="R54" s="16">
        <v>732.77</v>
      </c>
      <c r="S54" s="16">
        <v>356.48340000000002</v>
      </c>
      <c r="T54" s="16">
        <v>1068.0440000000001</v>
      </c>
      <c r="U54" s="16">
        <v>11.42245</v>
      </c>
      <c r="V54" s="16">
        <v>8891.7950000000001</v>
      </c>
      <c r="W54" s="16">
        <v>1733.2439999999999</v>
      </c>
      <c r="X54" s="16">
        <v>284.52820000000003</v>
      </c>
      <c r="Y54" s="16">
        <v>7800.692</v>
      </c>
      <c r="Z54" s="16">
        <v>1794.2</v>
      </c>
      <c r="AA54" s="16">
        <v>516.48</v>
      </c>
      <c r="AB54" s="16">
        <v>248.9906</v>
      </c>
    </row>
    <row r="55" spans="5:28" x14ac:dyDescent="0.35">
      <c r="E55">
        <v>2006</v>
      </c>
      <c r="F55">
        <v>3</v>
      </c>
      <c r="G55" s="16">
        <v>63.883020000000002</v>
      </c>
      <c r="H55" s="16">
        <v>1963.385</v>
      </c>
      <c r="I55" s="16">
        <v>238.20689999999999</v>
      </c>
      <c r="J55" s="16">
        <v>13275.54</v>
      </c>
      <c r="K55" s="16">
        <v>4413.8540000000003</v>
      </c>
      <c r="L55" s="16">
        <v>469.30070000000001</v>
      </c>
      <c r="M55" s="16">
        <v>1879.7049999999999</v>
      </c>
      <c r="N55" s="16">
        <v>2380.3049999999998</v>
      </c>
      <c r="O55" s="16">
        <v>5398.1459999999997</v>
      </c>
      <c r="P55" s="16">
        <v>30.48</v>
      </c>
      <c r="Q55" s="16">
        <v>3240.69</v>
      </c>
      <c r="R55" s="16">
        <v>766.37530000000004</v>
      </c>
      <c r="S55" s="16">
        <v>329.57830000000001</v>
      </c>
      <c r="T55" s="16">
        <v>1112.0060000000001</v>
      </c>
      <c r="U55" s="16">
        <v>9.5843539999999994</v>
      </c>
      <c r="V55" s="16">
        <v>9134.4480000000003</v>
      </c>
      <c r="W55" s="16">
        <v>1924.7639999999999</v>
      </c>
      <c r="X55" s="16">
        <v>286.25700000000001</v>
      </c>
      <c r="Y55" s="16">
        <v>7303.5659999999998</v>
      </c>
      <c r="Z55" s="16">
        <v>1986.364</v>
      </c>
      <c r="AA55" s="16">
        <v>545.22630000000004</v>
      </c>
      <c r="AB55" s="16">
        <v>256.50959999999998</v>
      </c>
    </row>
    <row r="56" spans="5:28" x14ac:dyDescent="0.35">
      <c r="E56">
        <v>2007</v>
      </c>
      <c r="F56">
        <v>3</v>
      </c>
      <c r="G56" s="16">
        <v>63.127589999999998</v>
      </c>
      <c r="H56" s="16">
        <v>1937.7360000000001</v>
      </c>
      <c r="I56" s="16">
        <v>234.7388</v>
      </c>
      <c r="J56" s="16">
        <v>13892.6</v>
      </c>
      <c r="K56" s="16">
        <v>4567.0739999999996</v>
      </c>
      <c r="L56" s="16">
        <v>463.56700000000001</v>
      </c>
      <c r="M56" s="16">
        <v>1950.0050000000001</v>
      </c>
      <c r="N56" s="16">
        <v>2326.078</v>
      </c>
      <c r="O56" s="16">
        <v>5720.4530000000004</v>
      </c>
      <c r="P56" s="16">
        <v>33.808</v>
      </c>
      <c r="Q56" s="16">
        <v>3434.069</v>
      </c>
      <c r="R56" s="16">
        <v>788.73149999999998</v>
      </c>
      <c r="S56" s="16">
        <v>395.95650000000001</v>
      </c>
      <c r="T56" s="16">
        <v>1094.079</v>
      </c>
      <c r="U56" s="16">
        <v>7.078417</v>
      </c>
      <c r="V56" s="16">
        <v>9574.2099999999991</v>
      </c>
      <c r="W56" s="16">
        <v>1552.873</v>
      </c>
      <c r="X56" s="16">
        <v>295.32150000000001</v>
      </c>
      <c r="Y56" s="16">
        <v>7349.6149999999998</v>
      </c>
      <c r="Z56" s="16">
        <v>1980.2639999999999</v>
      </c>
      <c r="AA56" s="16">
        <v>567.16309999999999</v>
      </c>
      <c r="AB56" s="16">
        <v>269.3492</v>
      </c>
    </row>
    <row r="57" spans="5:28" x14ac:dyDescent="0.35">
      <c r="E57">
        <v>2008</v>
      </c>
      <c r="F57">
        <v>3</v>
      </c>
      <c r="G57" s="16">
        <v>63.67559</v>
      </c>
      <c r="H57" s="16">
        <v>1862.7439999999999</v>
      </c>
      <c r="I57" s="16">
        <v>240.24250000000001</v>
      </c>
      <c r="J57" s="16">
        <v>14519.07</v>
      </c>
      <c r="K57" s="16">
        <v>4808.6549999999997</v>
      </c>
      <c r="L57" s="16">
        <v>458.91609999999997</v>
      </c>
      <c r="M57" s="16">
        <v>1929.0630000000001</v>
      </c>
      <c r="N57" s="16">
        <v>2491.4319999999998</v>
      </c>
      <c r="O57" s="16">
        <v>6208.8670000000002</v>
      </c>
      <c r="P57" s="16">
        <v>35.688000000000002</v>
      </c>
      <c r="Q57" s="16">
        <v>3628.7559999999999</v>
      </c>
      <c r="R57" s="16">
        <v>721.05790000000002</v>
      </c>
      <c r="S57" s="16">
        <v>330.12740000000002</v>
      </c>
      <c r="T57" s="16">
        <v>1220.79</v>
      </c>
      <c r="U57" s="16">
        <v>107.9983</v>
      </c>
      <c r="V57" s="16">
        <v>10153.280000000001</v>
      </c>
      <c r="W57" s="16">
        <v>1661.1669999999999</v>
      </c>
      <c r="X57" s="16">
        <v>283.0616</v>
      </c>
      <c r="Y57" s="16">
        <v>7577.2190000000001</v>
      </c>
      <c r="Z57" s="16">
        <v>2129.1729999999998</v>
      </c>
      <c r="AA57" s="16">
        <v>598.40940000000001</v>
      </c>
      <c r="AB57" s="16">
        <v>282.7013</v>
      </c>
    </row>
    <row r="58" spans="5:28" x14ac:dyDescent="0.35">
      <c r="E58">
        <v>2009</v>
      </c>
      <c r="F58">
        <v>3</v>
      </c>
      <c r="G58" s="16">
        <v>64.784800000000004</v>
      </c>
      <c r="H58" s="16">
        <v>1699.5309999999999</v>
      </c>
      <c r="I58" s="16">
        <v>245.38489999999999</v>
      </c>
      <c r="J58" s="16">
        <v>14985.44</v>
      </c>
      <c r="K58" s="16">
        <v>4917.924</v>
      </c>
      <c r="L58" s="16">
        <v>489.43720000000002</v>
      </c>
      <c r="M58" s="16">
        <v>2104.2530000000002</v>
      </c>
      <c r="N58" s="16">
        <v>2336.5169999999998</v>
      </c>
      <c r="O58" s="16">
        <v>6207.8879999999999</v>
      </c>
      <c r="P58" s="16">
        <v>34.328000000000003</v>
      </c>
      <c r="Q58" s="16">
        <v>3752.0140000000001</v>
      </c>
      <c r="R58" s="16">
        <v>781.21969999999999</v>
      </c>
      <c r="S58" s="16">
        <v>320.72579999999999</v>
      </c>
      <c r="T58" s="16">
        <v>1186.951</v>
      </c>
      <c r="U58" s="16">
        <v>80.37285</v>
      </c>
      <c r="V58" s="16">
        <v>10513.54</v>
      </c>
      <c r="W58" s="16">
        <v>1702.0650000000001</v>
      </c>
      <c r="X58" s="16">
        <v>285.09390000000002</v>
      </c>
      <c r="Y58" s="16">
        <v>7521.433</v>
      </c>
      <c r="Z58" s="16">
        <v>2031.5909999999999</v>
      </c>
      <c r="AA58" s="16">
        <v>633.56240000000003</v>
      </c>
      <c r="AB58" s="16">
        <v>292.16789999999997</v>
      </c>
    </row>
    <row r="59" spans="5:28" x14ac:dyDescent="0.35">
      <c r="E59">
        <v>2010</v>
      </c>
      <c r="F59">
        <v>3</v>
      </c>
      <c r="G59" s="16">
        <v>65.574010000000001</v>
      </c>
      <c r="H59" s="16">
        <v>1733.028</v>
      </c>
      <c r="I59" s="16">
        <v>238.102</v>
      </c>
      <c r="J59" s="16">
        <v>15459.73</v>
      </c>
      <c r="K59" s="16">
        <v>5115.8130000000001</v>
      </c>
      <c r="L59" s="16">
        <v>492.72059999999999</v>
      </c>
      <c r="M59" s="16">
        <v>2010.2339999999999</v>
      </c>
      <c r="N59" s="16">
        <v>2315.89</v>
      </c>
      <c r="O59" s="16">
        <v>6214.2510000000002</v>
      </c>
      <c r="P59" s="16">
        <v>34.776000000000003</v>
      </c>
      <c r="Q59" s="16">
        <v>4149.6450000000004</v>
      </c>
      <c r="R59" s="16">
        <v>757.30510000000004</v>
      </c>
      <c r="S59" s="16">
        <v>312.45240000000001</v>
      </c>
      <c r="T59" s="16">
        <v>1233.096</v>
      </c>
      <c r="U59" s="16">
        <v>64.329970000000003</v>
      </c>
      <c r="V59" s="16">
        <v>10769.35</v>
      </c>
      <c r="W59" s="16">
        <v>1763.038</v>
      </c>
      <c r="X59" s="16">
        <v>271.0027</v>
      </c>
      <c r="Y59" s="16">
        <v>7954.1620000000003</v>
      </c>
      <c r="Z59" s="16">
        <v>1982.7280000000001</v>
      </c>
      <c r="AA59" s="16">
        <v>662.61189999999999</v>
      </c>
      <c r="AB59" s="16">
        <v>302.53989999999999</v>
      </c>
    </row>
    <row r="60" spans="5:28" x14ac:dyDescent="0.35">
      <c r="E60">
        <v>2011</v>
      </c>
      <c r="F60">
        <v>3</v>
      </c>
      <c r="G60" s="16">
        <v>65.558620000000005</v>
      </c>
      <c r="H60" s="16">
        <v>1697.3330000000001</v>
      </c>
      <c r="I60" s="16">
        <v>226.8262</v>
      </c>
      <c r="J60" s="16">
        <v>16123.6</v>
      </c>
      <c r="K60" s="16">
        <v>5441.3459999999995</v>
      </c>
      <c r="L60" s="16">
        <v>542.03279999999995</v>
      </c>
      <c r="M60" s="16">
        <v>2047.348</v>
      </c>
      <c r="N60" s="16">
        <v>2393.1990000000001</v>
      </c>
      <c r="O60" s="16">
        <v>6527.9809999999998</v>
      </c>
      <c r="P60" s="16">
        <v>39.36</v>
      </c>
      <c r="Q60" s="16">
        <v>4107.6689999999999</v>
      </c>
      <c r="R60" s="16">
        <v>770.74009999999998</v>
      </c>
      <c r="S60" s="16">
        <v>311.084</v>
      </c>
      <c r="T60" s="16">
        <v>1188.674</v>
      </c>
      <c r="U60" s="16">
        <v>53.40446</v>
      </c>
      <c r="V60" s="16">
        <v>10872.06</v>
      </c>
      <c r="W60" s="16">
        <v>1718.5239999999999</v>
      </c>
      <c r="X60" s="16">
        <v>261.00420000000003</v>
      </c>
      <c r="Y60" s="16">
        <v>8230.6049999999996</v>
      </c>
      <c r="Z60" s="16">
        <v>2105.348</v>
      </c>
      <c r="AA60" s="16">
        <v>698.72720000000004</v>
      </c>
      <c r="AB60" s="16">
        <v>303.0573</v>
      </c>
    </row>
    <row r="61" spans="5:28" x14ac:dyDescent="0.35">
      <c r="E61">
        <v>2012</v>
      </c>
      <c r="F61">
        <v>3</v>
      </c>
      <c r="G61" s="16">
        <v>67.567700000000002</v>
      </c>
      <c r="H61" s="16">
        <v>1910.826</v>
      </c>
      <c r="I61" s="16">
        <v>224.18539999999999</v>
      </c>
      <c r="J61" s="16">
        <v>16478.27</v>
      </c>
      <c r="K61" s="16">
        <v>5571.2719999999999</v>
      </c>
      <c r="L61" s="16">
        <v>613.77809999999999</v>
      </c>
      <c r="M61" s="16">
        <v>2216.7950000000001</v>
      </c>
      <c r="N61" s="16">
        <v>2201.17</v>
      </c>
      <c r="O61" s="16">
        <v>6735.6540000000005</v>
      </c>
      <c r="P61" s="16">
        <v>39.584000000000003</v>
      </c>
      <c r="Q61" s="16">
        <v>4391.4399999999996</v>
      </c>
      <c r="R61" s="16">
        <v>797.89599999999996</v>
      </c>
      <c r="S61" s="16">
        <v>315.76889999999997</v>
      </c>
      <c r="T61" s="16">
        <v>1152.9259999999999</v>
      </c>
      <c r="U61" s="16">
        <v>46.192149999999998</v>
      </c>
      <c r="V61" s="16">
        <v>10810.69</v>
      </c>
      <c r="W61" s="16">
        <v>1777.787</v>
      </c>
      <c r="X61" s="16">
        <v>245.23840000000001</v>
      </c>
      <c r="Y61" s="16">
        <v>8389.9660000000003</v>
      </c>
      <c r="Z61" s="16">
        <v>2280.4079999999999</v>
      </c>
      <c r="AA61" s="16">
        <v>744.6694</v>
      </c>
      <c r="AB61" s="16">
        <v>308.86079999999998</v>
      </c>
    </row>
    <row r="62" spans="5:28" x14ac:dyDescent="0.35">
      <c r="E62">
        <v>2013</v>
      </c>
      <c r="F62">
        <v>3</v>
      </c>
      <c r="G62" s="16">
        <v>69.260189999999994</v>
      </c>
      <c r="H62" s="16">
        <v>1608.4780000000001</v>
      </c>
      <c r="I62" s="16">
        <v>218.6232</v>
      </c>
      <c r="J62" s="16">
        <v>16680.55</v>
      </c>
      <c r="K62" s="16">
        <v>5667.6189999999997</v>
      </c>
      <c r="L62" s="16">
        <v>680.2251</v>
      </c>
      <c r="M62" s="16">
        <v>2107.7759999999998</v>
      </c>
      <c r="N62" s="16">
        <v>2213.875</v>
      </c>
      <c r="O62" s="16">
        <v>6760.6040000000003</v>
      </c>
      <c r="P62" s="16">
        <v>39.231999999999999</v>
      </c>
      <c r="Q62" s="16">
        <v>4880.1809999999996</v>
      </c>
      <c r="R62" s="16">
        <v>815.53779999999995</v>
      </c>
      <c r="S62" s="16">
        <v>332.28539999999998</v>
      </c>
      <c r="T62" s="16">
        <v>1001.914</v>
      </c>
      <c r="U62" s="16">
        <v>41.04345</v>
      </c>
      <c r="V62" s="16">
        <v>11120.81</v>
      </c>
      <c r="W62" s="16">
        <v>1874.653</v>
      </c>
      <c r="X62" s="16">
        <v>267.34949999999998</v>
      </c>
      <c r="Y62" s="16">
        <v>8533.366</v>
      </c>
      <c r="Z62" s="16">
        <v>2435.3739999999998</v>
      </c>
      <c r="AA62" s="16">
        <v>779.1354</v>
      </c>
      <c r="AB62" s="16">
        <v>316.26</v>
      </c>
    </row>
    <row r="63" spans="5:28" x14ac:dyDescent="0.35">
      <c r="E63">
        <v>2014</v>
      </c>
      <c r="F63">
        <v>3</v>
      </c>
      <c r="G63" s="16">
        <v>68.947909999999993</v>
      </c>
      <c r="H63" s="16">
        <v>1954.6679999999999</v>
      </c>
      <c r="I63" s="16">
        <v>213.4588</v>
      </c>
      <c r="J63" s="16">
        <v>16558.34</v>
      </c>
      <c r="K63" s="16">
        <v>5814.2359999999999</v>
      </c>
      <c r="L63" s="16">
        <v>716.40260000000001</v>
      </c>
      <c r="M63" s="16">
        <v>2445.8519999999999</v>
      </c>
      <c r="N63" s="16">
        <v>2512.9009999999998</v>
      </c>
      <c r="O63" s="16">
        <v>6996.4489999999996</v>
      </c>
      <c r="P63" s="16">
        <v>39.527999999999999</v>
      </c>
      <c r="Q63" s="16">
        <v>5338.2020000000002</v>
      </c>
      <c r="R63" s="16">
        <v>795.29650000000004</v>
      </c>
      <c r="S63" s="16">
        <v>292.58179999999999</v>
      </c>
      <c r="T63" s="16">
        <v>1027.557</v>
      </c>
      <c r="U63" s="16">
        <v>38.815600000000003</v>
      </c>
      <c r="V63" s="16">
        <v>11258.8</v>
      </c>
      <c r="W63" s="16">
        <v>1872.019</v>
      </c>
      <c r="X63" s="16">
        <v>280.92630000000003</v>
      </c>
      <c r="Y63" s="16">
        <v>8371.5750000000007</v>
      </c>
      <c r="Z63" s="16">
        <v>2329.4749999999999</v>
      </c>
      <c r="AA63" s="16">
        <v>807.07029999999997</v>
      </c>
      <c r="AB63" s="16">
        <v>322.05079999999998</v>
      </c>
    </row>
    <row r="64" spans="5:28" x14ac:dyDescent="0.35">
      <c r="E64">
        <v>2015</v>
      </c>
      <c r="F64">
        <v>3</v>
      </c>
      <c r="G64" s="16">
        <v>69.144959999999998</v>
      </c>
      <c r="H64" s="16">
        <v>1932.0719999999999</v>
      </c>
      <c r="I64" s="16">
        <v>207.16679999999999</v>
      </c>
      <c r="J64" s="16">
        <v>16810.810000000001</v>
      </c>
      <c r="K64" s="16">
        <v>5959.4179999999997</v>
      </c>
      <c r="L64" s="16">
        <v>785.98829999999998</v>
      </c>
      <c r="M64" s="16">
        <v>2490.21</v>
      </c>
      <c r="N64" s="16">
        <v>2812.165</v>
      </c>
      <c r="O64" s="16">
        <v>6992.7619999999997</v>
      </c>
      <c r="P64" s="16">
        <v>40.088000000000001</v>
      </c>
      <c r="Q64" s="16">
        <v>5101.3819999999996</v>
      </c>
      <c r="R64" s="16">
        <v>777.67610000000002</v>
      </c>
      <c r="S64" s="16">
        <v>342.09230000000002</v>
      </c>
      <c r="T64" s="16">
        <v>1265.17</v>
      </c>
      <c r="U64" s="16">
        <v>35.279879999999999</v>
      </c>
      <c r="V64" s="16">
        <v>11572.06</v>
      </c>
      <c r="W64" s="16">
        <v>2068.1080000000002</v>
      </c>
      <c r="X64" s="16">
        <v>294.43099999999998</v>
      </c>
      <c r="Y64" s="16">
        <v>8150.2160000000003</v>
      </c>
      <c r="Z64" s="16">
        <v>2384.54</v>
      </c>
      <c r="AA64" s="16">
        <v>834.7115</v>
      </c>
      <c r="AB64" s="16">
        <v>339.22019999999998</v>
      </c>
    </row>
    <row r="65" spans="5:28" x14ac:dyDescent="0.35">
      <c r="E65">
        <v>2016</v>
      </c>
      <c r="F65">
        <v>3</v>
      </c>
      <c r="G65" s="16">
        <v>69.30986</v>
      </c>
      <c r="H65" s="16">
        <v>1736.364</v>
      </c>
      <c r="I65" s="16">
        <v>204.46010000000001</v>
      </c>
      <c r="J65" s="16">
        <v>16745.97</v>
      </c>
      <c r="K65" s="16">
        <v>6151.1319999999996</v>
      </c>
      <c r="L65" s="16">
        <v>864.32140000000004</v>
      </c>
      <c r="M65" s="16">
        <v>2573.1439999999998</v>
      </c>
      <c r="N65" s="16">
        <v>2720.7460000000001</v>
      </c>
      <c r="O65" s="16">
        <v>6909.576</v>
      </c>
      <c r="P65" s="16">
        <v>39.896000000000001</v>
      </c>
      <c r="Q65" s="16">
        <v>5431.5659999999998</v>
      </c>
      <c r="R65" s="16">
        <v>870.44730000000004</v>
      </c>
      <c r="S65" s="16">
        <v>394.70620000000002</v>
      </c>
      <c r="T65" s="16">
        <v>1162.809</v>
      </c>
      <c r="U65" s="16">
        <v>29.222249999999999</v>
      </c>
      <c r="V65" s="16">
        <v>12033.86</v>
      </c>
      <c r="W65" s="16">
        <v>2095.6289999999999</v>
      </c>
      <c r="X65" s="16">
        <v>289.51420000000002</v>
      </c>
      <c r="Y65" s="16">
        <v>8119.69</v>
      </c>
      <c r="Z65" s="16">
        <v>2380.576</v>
      </c>
      <c r="AA65" s="16">
        <v>867.30200000000002</v>
      </c>
      <c r="AB65" s="16">
        <v>349.49810000000002</v>
      </c>
    </row>
    <row r="66" spans="5:28" x14ac:dyDescent="0.35">
      <c r="E66">
        <v>2017</v>
      </c>
      <c r="F66">
        <v>3</v>
      </c>
      <c r="G66" s="16">
        <v>68.872609999999995</v>
      </c>
      <c r="H66" s="16">
        <v>1522.9549999999999</v>
      </c>
      <c r="I66" s="16">
        <v>199.06630000000001</v>
      </c>
      <c r="J66" s="16">
        <v>17101.16</v>
      </c>
      <c r="K66" s="16">
        <v>6135.9350000000004</v>
      </c>
      <c r="L66" s="16">
        <v>885.46939999999995</v>
      </c>
      <c r="M66" s="16">
        <v>3011.9430000000002</v>
      </c>
      <c r="N66" s="16">
        <v>3196.3130000000001</v>
      </c>
      <c r="O66" s="16">
        <v>6907.9269999999997</v>
      </c>
      <c r="P66" s="16">
        <v>39.295999999999999</v>
      </c>
      <c r="Q66" s="16">
        <v>5806.259</v>
      </c>
      <c r="R66" s="16">
        <v>769.82249999999999</v>
      </c>
      <c r="S66" s="16">
        <v>358.61939999999998</v>
      </c>
      <c r="T66" s="16">
        <v>1130.8599999999999</v>
      </c>
      <c r="U66" s="16">
        <v>30.069710000000001</v>
      </c>
      <c r="V66" s="16">
        <v>12594.99</v>
      </c>
      <c r="W66" s="16">
        <v>2268.723</v>
      </c>
      <c r="X66" s="16">
        <v>301.60160000000002</v>
      </c>
      <c r="Y66" s="16">
        <v>7994.6270000000004</v>
      </c>
      <c r="Z66" s="16">
        <v>2515.509</v>
      </c>
      <c r="AA66" s="16">
        <v>909.51589999999999</v>
      </c>
      <c r="AB66" s="16">
        <v>359.43</v>
      </c>
    </row>
    <row r="67" spans="5:28" x14ac:dyDescent="0.35">
      <c r="E67">
        <v>2018</v>
      </c>
      <c r="F67">
        <v>3</v>
      </c>
      <c r="G67" s="16">
        <v>68.56</v>
      </c>
      <c r="H67" s="16">
        <v>1882.9469999999999</v>
      </c>
      <c r="I67" s="16">
        <v>193.8287</v>
      </c>
      <c r="J67" s="16">
        <v>17212.72</v>
      </c>
      <c r="K67" s="16">
        <v>6218.1610000000001</v>
      </c>
      <c r="L67" s="16">
        <v>871.38019999999995</v>
      </c>
      <c r="M67" s="16">
        <v>3405.7570000000001</v>
      </c>
      <c r="N67" s="16">
        <v>3203.6410000000001</v>
      </c>
      <c r="O67" s="16">
        <v>6954.9409999999998</v>
      </c>
      <c r="P67" s="16">
        <v>39.119999999999997</v>
      </c>
      <c r="Q67" s="16">
        <v>5978.6390000000001</v>
      </c>
      <c r="R67" s="16">
        <v>1056.348</v>
      </c>
      <c r="S67" s="16">
        <v>418.81709999999998</v>
      </c>
      <c r="T67" s="16">
        <v>1194.4010000000001</v>
      </c>
      <c r="U67" s="16">
        <v>49.998330000000003</v>
      </c>
      <c r="V67" s="16">
        <v>13090.91</v>
      </c>
      <c r="W67" s="16">
        <v>2174.8119999999999</v>
      </c>
      <c r="X67" s="16">
        <v>325.98950000000002</v>
      </c>
      <c r="Y67" s="16">
        <v>8345.5249999999996</v>
      </c>
      <c r="Z67" s="16">
        <v>2990.0889999999999</v>
      </c>
      <c r="AA67" s="16">
        <v>157.43</v>
      </c>
      <c r="AB67" s="16">
        <v>365.58019999999999</v>
      </c>
    </row>
    <row r="68" spans="5:28" x14ac:dyDescent="0.35">
      <c r="E68">
        <v>2019</v>
      </c>
      <c r="F68">
        <v>3</v>
      </c>
      <c r="G68" s="16">
        <v>68.502830000000003</v>
      </c>
      <c r="H68" s="16">
        <v>1787.6479999999999</v>
      </c>
      <c r="I68" s="16">
        <v>189.84800000000001</v>
      </c>
      <c r="J68" s="16">
        <v>17286.03</v>
      </c>
      <c r="K68" s="16">
        <v>6369.8559999999998</v>
      </c>
      <c r="L68" s="16">
        <v>784.47199999999998</v>
      </c>
      <c r="M68" s="16">
        <v>3741.6260000000002</v>
      </c>
      <c r="N68" s="16">
        <v>3030.0320000000002</v>
      </c>
      <c r="O68" s="16">
        <v>6913.2240000000002</v>
      </c>
      <c r="P68" s="16">
        <v>39.128</v>
      </c>
      <c r="Q68" s="16">
        <v>6757.1679999999997</v>
      </c>
      <c r="R68" s="16">
        <v>1034.693</v>
      </c>
      <c r="S68" s="16">
        <v>404.3073</v>
      </c>
      <c r="T68" s="16">
        <v>1319.597</v>
      </c>
      <c r="U68" s="16">
        <v>41.523699999999998</v>
      </c>
      <c r="V68" s="16">
        <v>13605.81</v>
      </c>
      <c r="W68" s="16">
        <v>2322.3130000000001</v>
      </c>
      <c r="X68" s="16">
        <v>325.68060000000003</v>
      </c>
      <c r="Y68" s="16">
        <v>8787.4860000000008</v>
      </c>
      <c r="Z68" s="16">
        <v>3139.377</v>
      </c>
      <c r="AA68" s="16">
        <v>163.43</v>
      </c>
      <c r="AB68" s="16">
        <v>370.55939999999998</v>
      </c>
    </row>
    <row r="69" spans="5:28" x14ac:dyDescent="0.35">
      <c r="E69">
        <v>2020</v>
      </c>
      <c r="F69">
        <v>3</v>
      </c>
      <c r="G69" s="16">
        <v>66.904210000000006</v>
      </c>
      <c r="H69" s="16">
        <v>1079.74</v>
      </c>
      <c r="I69" s="16">
        <v>188.83269999999999</v>
      </c>
      <c r="J69" s="16">
        <v>18102.46</v>
      </c>
      <c r="K69" s="16">
        <v>6609.3040000000001</v>
      </c>
      <c r="L69" s="16">
        <v>821.10860000000002</v>
      </c>
      <c r="M69" s="16">
        <v>4236.4669999999996</v>
      </c>
      <c r="N69" s="16">
        <v>3538.65</v>
      </c>
      <c r="O69" s="16">
        <v>7403.5249999999996</v>
      </c>
      <c r="P69" s="16">
        <v>37.520000000000003</v>
      </c>
      <c r="Q69" s="16">
        <v>6636.91</v>
      </c>
      <c r="R69" s="16">
        <v>939.51739999999995</v>
      </c>
      <c r="S69" s="16">
        <v>267.03809999999999</v>
      </c>
      <c r="T69" s="16">
        <v>929.90229999999997</v>
      </c>
      <c r="U69" s="16">
        <v>37.989989999999999</v>
      </c>
      <c r="V69" s="16">
        <v>14237.88</v>
      </c>
      <c r="W69" s="16">
        <v>2408.16</v>
      </c>
      <c r="X69" s="16">
        <v>328.55770000000001</v>
      </c>
      <c r="Y69" s="16">
        <v>9043.4439999999995</v>
      </c>
      <c r="Z69" s="16">
        <v>3144.1619999999998</v>
      </c>
      <c r="AA69" s="16">
        <v>163.43</v>
      </c>
      <c r="AB69" s="16">
        <v>369.01479999999998</v>
      </c>
    </row>
    <row r="70" spans="5:28" x14ac:dyDescent="0.35">
      <c r="E70">
        <v>2021</v>
      </c>
      <c r="F70">
        <v>3</v>
      </c>
      <c r="G70" s="16">
        <v>69.585920000000002</v>
      </c>
      <c r="H70" s="16">
        <v>1821.8409999999999</v>
      </c>
      <c r="I70" s="16">
        <v>200.5136</v>
      </c>
      <c r="J70" s="16">
        <v>18711.39</v>
      </c>
      <c r="K70" s="16">
        <v>6624.96</v>
      </c>
      <c r="L70" s="16">
        <v>888.98119999999994</v>
      </c>
      <c r="M70" s="16">
        <v>4632.1670000000004</v>
      </c>
      <c r="N70" s="16">
        <v>4952.9229999999998</v>
      </c>
      <c r="O70" s="16">
        <v>7499.8869999999997</v>
      </c>
      <c r="P70" s="16">
        <v>42.648000000000003</v>
      </c>
      <c r="Q70" s="16">
        <v>6912.7870000000003</v>
      </c>
      <c r="R70" s="16">
        <v>1035.422</v>
      </c>
      <c r="S70" s="16">
        <v>364.82139999999998</v>
      </c>
      <c r="T70" s="16">
        <v>1373.105</v>
      </c>
      <c r="U70" s="16">
        <v>44.967860000000002</v>
      </c>
      <c r="V70" s="16">
        <v>14811.96</v>
      </c>
      <c r="W70" s="16">
        <v>2519.5059999999999</v>
      </c>
      <c r="X70" s="16">
        <v>377.69569999999999</v>
      </c>
      <c r="Y70" s="16">
        <v>9119.2659999999996</v>
      </c>
      <c r="Z70" s="16">
        <v>3168.5210000000002</v>
      </c>
      <c r="AA70" s="16">
        <v>173.43</v>
      </c>
      <c r="AB70" s="16">
        <v>384.93020000000001</v>
      </c>
    </row>
    <row r="71" spans="5:28" x14ac:dyDescent="0.35">
      <c r="E71">
        <v>2022</v>
      </c>
      <c r="F71">
        <v>3</v>
      </c>
      <c r="G71" s="16">
        <v>72.512410000000003</v>
      </c>
      <c r="H71" s="16">
        <v>1808.701</v>
      </c>
      <c r="I71" s="16">
        <v>212.50210000000001</v>
      </c>
      <c r="J71" s="16">
        <v>19352.11</v>
      </c>
      <c r="K71" s="16">
        <v>6722.3890000000001</v>
      </c>
      <c r="L71" s="16">
        <v>863.78499999999997</v>
      </c>
      <c r="M71" s="16">
        <v>4637.6099999999997</v>
      </c>
      <c r="N71" s="16">
        <v>4477.7489999999998</v>
      </c>
      <c r="O71" s="16">
        <v>8271.8979999999992</v>
      </c>
      <c r="P71" s="16">
        <v>51.24</v>
      </c>
      <c r="Q71" s="16">
        <v>6897.7920000000004</v>
      </c>
      <c r="R71" s="16">
        <v>1119.8230000000001</v>
      </c>
      <c r="S71" s="16">
        <v>536.28779999999995</v>
      </c>
      <c r="T71" s="16">
        <v>1405.248</v>
      </c>
      <c r="U71" s="16">
        <v>36.527200000000001</v>
      </c>
      <c r="V71" s="16">
        <v>15595.14</v>
      </c>
      <c r="W71" s="16">
        <v>2654.9839999999999</v>
      </c>
      <c r="X71" s="16">
        <v>388.91699999999997</v>
      </c>
      <c r="Y71" s="16">
        <v>10205.129999999999</v>
      </c>
      <c r="Z71" s="16">
        <v>4181.37</v>
      </c>
      <c r="AA71" s="16">
        <v>199.43</v>
      </c>
      <c r="AB71" s="16">
        <v>386.50110000000001</v>
      </c>
    </row>
    <row r="72" spans="5:28" x14ac:dyDescent="0.35">
      <c r="E72">
        <v>2023</v>
      </c>
      <c r="F72">
        <v>3</v>
      </c>
      <c r="G72" s="16">
        <v>72.689329999999998</v>
      </c>
      <c r="H72" s="16">
        <v>1930.586</v>
      </c>
      <c r="I72" s="16">
        <v>209.9418</v>
      </c>
      <c r="J72" s="16">
        <v>20598.240000000002</v>
      </c>
      <c r="K72" s="16">
        <v>6976.4350000000004</v>
      </c>
      <c r="L72" s="16">
        <v>895.9049</v>
      </c>
      <c r="M72" s="16">
        <v>4746.4340000000002</v>
      </c>
      <c r="N72" s="16">
        <v>4705.6869999999999</v>
      </c>
      <c r="O72" s="16">
        <v>8622.1020000000008</v>
      </c>
      <c r="P72" s="16">
        <v>48.936</v>
      </c>
      <c r="Q72" s="16">
        <v>7878.3680000000004</v>
      </c>
      <c r="R72" s="16">
        <v>1468.5229999999999</v>
      </c>
      <c r="S72" s="16">
        <v>500.22370000000001</v>
      </c>
      <c r="T72" s="16">
        <v>1643.9749999999999</v>
      </c>
      <c r="U72" s="16">
        <v>32.93918</v>
      </c>
      <c r="V72" s="16">
        <v>17286</v>
      </c>
      <c r="W72" s="16">
        <v>2640.9630000000002</v>
      </c>
      <c r="X72" s="16">
        <v>372.64940000000001</v>
      </c>
      <c r="Y72" s="16">
        <v>11434.61</v>
      </c>
      <c r="Z72" s="16">
        <v>4632.5050000000001</v>
      </c>
      <c r="AA72" s="16">
        <v>232.43</v>
      </c>
      <c r="AB72" s="16">
        <v>410.1662</v>
      </c>
    </row>
    <row r="73" spans="5:28" x14ac:dyDescent="0.35">
      <c r="E73">
        <v>2024</v>
      </c>
      <c r="F73">
        <v>3</v>
      </c>
      <c r="G73" s="16">
        <v>73.472470000000001</v>
      </c>
      <c r="H73" s="16">
        <v>1869.3340000000001</v>
      </c>
      <c r="I73" s="16">
        <v>206.9203</v>
      </c>
      <c r="J73" s="16">
        <v>22098.07</v>
      </c>
      <c r="K73" s="16">
        <v>7229.8109999999997</v>
      </c>
      <c r="L73" s="16">
        <v>1003.2859999999999</v>
      </c>
      <c r="M73" s="16">
        <v>4890.2030000000004</v>
      </c>
      <c r="N73" s="16">
        <v>4693.2430000000004</v>
      </c>
      <c r="O73" s="16">
        <v>8909.3029999999999</v>
      </c>
      <c r="P73" s="16">
        <v>46.463999999999999</v>
      </c>
      <c r="Q73" s="16">
        <v>7305.625</v>
      </c>
      <c r="R73" s="16">
        <v>1361.7639999999999</v>
      </c>
      <c r="S73" s="16">
        <v>560.17939999999999</v>
      </c>
      <c r="T73" s="16">
        <v>1664.35</v>
      </c>
      <c r="U73" s="16">
        <v>31.174579999999999</v>
      </c>
      <c r="V73" s="16">
        <v>19076.63</v>
      </c>
      <c r="W73" s="16">
        <v>2817.788</v>
      </c>
      <c r="X73" s="16">
        <v>343.03879999999998</v>
      </c>
      <c r="Y73" s="16">
        <v>11504.21</v>
      </c>
      <c r="Z73" s="16">
        <v>4701.0249999999996</v>
      </c>
      <c r="AA73" s="16">
        <v>261.93</v>
      </c>
      <c r="AB73" s="16">
        <v>437.49400000000003</v>
      </c>
    </row>
    <row r="74" spans="5:28" x14ac:dyDescent="0.35">
      <c r="E74">
        <v>2001</v>
      </c>
      <c r="F74">
        <v>4</v>
      </c>
      <c r="G74" s="16">
        <v>63.915120000000002</v>
      </c>
      <c r="H74" s="16">
        <v>2094.884</v>
      </c>
      <c r="I74" s="16">
        <v>383.3032</v>
      </c>
      <c r="J74" s="16">
        <v>10657.45</v>
      </c>
      <c r="K74" s="16">
        <v>4771.8040000000001</v>
      </c>
      <c r="L74" s="16">
        <v>418.92829999999998</v>
      </c>
      <c r="M74" s="16">
        <v>2069.998</v>
      </c>
      <c r="N74" s="16">
        <v>2258.2040000000002</v>
      </c>
      <c r="O74" s="16">
        <v>6361.4949999999999</v>
      </c>
      <c r="P74" s="16">
        <v>31.536000000000001</v>
      </c>
      <c r="Q74" s="16">
        <v>2001.01</v>
      </c>
      <c r="R74" s="16">
        <v>614.12149999999997</v>
      </c>
      <c r="S74" s="16">
        <v>357.38040000000001</v>
      </c>
      <c r="T74" s="16">
        <v>1115.8779999999999</v>
      </c>
      <c r="U74" s="16">
        <v>19.3</v>
      </c>
      <c r="V74" s="16">
        <v>10388.879999999999</v>
      </c>
      <c r="W74" s="16">
        <v>1246.6949999999999</v>
      </c>
      <c r="X74" s="16">
        <v>394.07600000000002</v>
      </c>
      <c r="Y74" s="16">
        <v>6413.5119999999997</v>
      </c>
      <c r="Z74" s="16">
        <v>1623.9780000000001</v>
      </c>
      <c r="AA74" s="16">
        <v>405</v>
      </c>
      <c r="AB74" s="16">
        <v>286.72000000000003</v>
      </c>
    </row>
    <row r="75" spans="5:28" x14ac:dyDescent="0.35">
      <c r="E75">
        <v>2002</v>
      </c>
      <c r="F75">
        <v>4</v>
      </c>
      <c r="G75" s="16">
        <v>63.489220000000003</v>
      </c>
      <c r="H75" s="16">
        <v>1983.4670000000001</v>
      </c>
      <c r="I75" s="16">
        <v>373.4187</v>
      </c>
      <c r="J75" s="16">
        <v>11238.9</v>
      </c>
      <c r="K75" s="16">
        <v>5132.5050000000001</v>
      </c>
      <c r="L75" s="16">
        <v>506.73239999999998</v>
      </c>
      <c r="M75" s="16">
        <v>2185.268</v>
      </c>
      <c r="N75" s="16">
        <v>2548.1529999999998</v>
      </c>
      <c r="O75" s="16">
        <v>6464.88</v>
      </c>
      <c r="P75" s="16">
        <v>31.103999999999999</v>
      </c>
      <c r="Q75" s="16">
        <v>2317.2800000000002</v>
      </c>
      <c r="R75" s="16">
        <v>689.80079999999998</v>
      </c>
      <c r="S75" s="16">
        <v>363.63740000000001</v>
      </c>
      <c r="T75" s="16">
        <v>1317.5429999999999</v>
      </c>
      <c r="U75" s="16">
        <v>17.19932</v>
      </c>
      <c r="V75" s="16">
        <v>10972.19</v>
      </c>
      <c r="W75" s="16">
        <v>1309.5419999999999</v>
      </c>
      <c r="X75" s="16">
        <v>389.71230000000003</v>
      </c>
      <c r="Y75" s="16">
        <v>6440.259</v>
      </c>
      <c r="Z75" s="16">
        <v>1749.8689999999999</v>
      </c>
      <c r="AA75" s="16">
        <v>437.64</v>
      </c>
      <c r="AB75" s="16">
        <v>296.86419999999998</v>
      </c>
    </row>
    <row r="76" spans="5:28" x14ac:dyDescent="0.35">
      <c r="E76">
        <v>2003</v>
      </c>
      <c r="F76">
        <v>4</v>
      </c>
      <c r="G76" s="16">
        <v>62.007539999999999</v>
      </c>
      <c r="H76" s="16">
        <v>2298.3980000000001</v>
      </c>
      <c r="I76" s="16">
        <v>370.48989999999998</v>
      </c>
      <c r="J76" s="16">
        <v>11777.81</v>
      </c>
      <c r="K76" s="16">
        <v>5508.1260000000002</v>
      </c>
      <c r="L76" s="16">
        <v>522.70060000000001</v>
      </c>
      <c r="M76" s="16">
        <v>2185.127</v>
      </c>
      <c r="N76" s="16">
        <v>2486.0410000000002</v>
      </c>
      <c r="O76" s="16">
        <v>6610.7669999999998</v>
      </c>
      <c r="P76" s="16">
        <v>32.652000000000001</v>
      </c>
      <c r="Q76" s="16">
        <v>2353.681</v>
      </c>
      <c r="R76" s="16">
        <v>852.51639999999998</v>
      </c>
      <c r="S76" s="16">
        <v>416.10289999999998</v>
      </c>
      <c r="T76" s="16">
        <v>1217.723</v>
      </c>
      <c r="U76" s="16">
        <v>14.87982</v>
      </c>
      <c r="V76" s="16">
        <v>11562.8</v>
      </c>
      <c r="W76" s="16">
        <v>1552.704</v>
      </c>
      <c r="X76" s="16">
        <v>392.71780000000001</v>
      </c>
      <c r="Y76" s="16">
        <v>6625.7929999999997</v>
      </c>
      <c r="Z76" s="16">
        <v>1823.1880000000001</v>
      </c>
      <c r="AA76" s="16">
        <v>467.4</v>
      </c>
      <c r="AB76" s="16">
        <v>305.05270000000002</v>
      </c>
    </row>
    <row r="77" spans="5:28" x14ac:dyDescent="0.35">
      <c r="E77">
        <v>2004</v>
      </c>
      <c r="F77">
        <v>4</v>
      </c>
      <c r="G77" s="16">
        <v>61.753100000000003</v>
      </c>
      <c r="H77" s="16">
        <v>2168.5880000000002</v>
      </c>
      <c r="I77" s="16">
        <v>366.0967</v>
      </c>
      <c r="J77" s="16">
        <v>12048.08</v>
      </c>
      <c r="K77" s="16">
        <v>5889.6980000000003</v>
      </c>
      <c r="L77" s="16">
        <v>422.70920000000001</v>
      </c>
      <c r="M77" s="16">
        <v>2395.8020000000001</v>
      </c>
      <c r="N77" s="16">
        <v>2501.0569999999998</v>
      </c>
      <c r="O77" s="16">
        <v>6985.9979999999996</v>
      </c>
      <c r="P77" s="16">
        <v>32.112000000000002</v>
      </c>
      <c r="Q77" s="16">
        <v>2716.8969999999999</v>
      </c>
      <c r="R77" s="16">
        <v>840.34500000000003</v>
      </c>
      <c r="S77" s="16">
        <v>504.94659999999999</v>
      </c>
      <c r="T77" s="16">
        <v>1092.6310000000001</v>
      </c>
      <c r="U77" s="16">
        <v>12.91043</v>
      </c>
      <c r="V77" s="16">
        <v>11607.15</v>
      </c>
      <c r="W77" s="16">
        <v>1654.356</v>
      </c>
      <c r="X77" s="16">
        <v>397.48360000000002</v>
      </c>
      <c r="Y77" s="16">
        <v>7351.8469999999998</v>
      </c>
      <c r="Z77" s="16">
        <v>2069.2620000000002</v>
      </c>
      <c r="AA77" s="16">
        <v>492.48</v>
      </c>
      <c r="AB77" s="16">
        <v>316.76519999999999</v>
      </c>
    </row>
    <row r="78" spans="5:28" x14ac:dyDescent="0.35">
      <c r="E78">
        <v>2005</v>
      </c>
      <c r="F78">
        <v>4</v>
      </c>
      <c r="G78" s="16">
        <v>63.085360000000001</v>
      </c>
      <c r="H78" s="16">
        <v>2354.91</v>
      </c>
      <c r="I78" s="16">
        <v>362.06970000000001</v>
      </c>
      <c r="J78" s="16">
        <v>12585.08</v>
      </c>
      <c r="K78" s="16">
        <v>6217.8339999999998</v>
      </c>
      <c r="L78" s="16">
        <v>448.87060000000002</v>
      </c>
      <c r="M78" s="16">
        <v>2184.335</v>
      </c>
      <c r="N78" s="16">
        <v>2530.11</v>
      </c>
      <c r="O78" s="16">
        <v>7055.2389999999996</v>
      </c>
      <c r="P78" s="16">
        <v>33.101999999999997</v>
      </c>
      <c r="Q78" s="16">
        <v>2891.6480000000001</v>
      </c>
      <c r="R78" s="16">
        <v>892.45579999999995</v>
      </c>
      <c r="S78" s="16">
        <v>481.57920000000001</v>
      </c>
      <c r="T78" s="16">
        <v>1275.3879999999999</v>
      </c>
      <c r="U78" s="16">
        <v>11.42245</v>
      </c>
      <c r="V78" s="16">
        <v>11684.24</v>
      </c>
      <c r="W78" s="16">
        <v>1733.2439999999999</v>
      </c>
      <c r="X78" s="16">
        <v>426.79230000000001</v>
      </c>
      <c r="Y78" s="16">
        <v>7515.8810000000003</v>
      </c>
      <c r="Z78" s="16">
        <v>2140.8969999999999</v>
      </c>
      <c r="AA78" s="16">
        <v>516.48</v>
      </c>
      <c r="AB78" s="16">
        <v>331.98750000000001</v>
      </c>
    </row>
    <row r="79" spans="5:28" x14ac:dyDescent="0.35">
      <c r="E79">
        <v>2006</v>
      </c>
      <c r="F79">
        <v>4</v>
      </c>
      <c r="G79" s="16">
        <v>63.883020000000002</v>
      </c>
      <c r="H79" s="16">
        <v>2352.078</v>
      </c>
      <c r="I79" s="16">
        <v>357.31040000000002</v>
      </c>
      <c r="J79" s="16">
        <v>13240.04</v>
      </c>
      <c r="K79" s="16">
        <v>6603.1059999999998</v>
      </c>
      <c r="L79" s="16">
        <v>469.57310000000001</v>
      </c>
      <c r="M79" s="16">
        <v>2149.6660000000002</v>
      </c>
      <c r="N79" s="16">
        <v>2850.0859999999998</v>
      </c>
      <c r="O79" s="16">
        <v>7179.6750000000002</v>
      </c>
      <c r="P79" s="16">
        <v>34.29</v>
      </c>
      <c r="Q79" s="16">
        <v>3224.511</v>
      </c>
      <c r="R79" s="16">
        <v>931.24959999999999</v>
      </c>
      <c r="S79" s="16">
        <v>429.14659999999998</v>
      </c>
      <c r="T79" s="16">
        <v>1310.0650000000001</v>
      </c>
      <c r="U79" s="16">
        <v>9.5843539999999994</v>
      </c>
      <c r="V79" s="16">
        <v>11982.96</v>
      </c>
      <c r="W79" s="16">
        <v>1924.7639999999999</v>
      </c>
      <c r="X79" s="16">
        <v>429.38560000000001</v>
      </c>
      <c r="Y79" s="16">
        <v>6989.0839999999998</v>
      </c>
      <c r="Z79" s="16">
        <v>2160.1080000000002</v>
      </c>
      <c r="AA79" s="16">
        <v>545.22630000000004</v>
      </c>
      <c r="AB79" s="16">
        <v>342.01280000000003</v>
      </c>
    </row>
    <row r="80" spans="5:28" x14ac:dyDescent="0.35">
      <c r="E80">
        <v>2007</v>
      </c>
      <c r="F80">
        <v>4</v>
      </c>
      <c r="G80" s="16">
        <v>63.127589999999998</v>
      </c>
      <c r="H80" s="16">
        <v>2360.9549999999999</v>
      </c>
      <c r="I80" s="16">
        <v>352.10820000000001</v>
      </c>
      <c r="J80" s="16">
        <v>13770.5</v>
      </c>
      <c r="K80" s="16">
        <v>6835.6570000000002</v>
      </c>
      <c r="L80" s="16">
        <v>464.57040000000001</v>
      </c>
      <c r="M80" s="16">
        <v>2210.8020000000001</v>
      </c>
      <c r="N80" s="16">
        <v>3073.3580000000002</v>
      </c>
      <c r="O80" s="16">
        <v>7605.1049999999996</v>
      </c>
      <c r="P80" s="16">
        <v>38.033999999999999</v>
      </c>
      <c r="Q80" s="16">
        <v>3434.069</v>
      </c>
      <c r="R80" s="16">
        <v>958.25120000000004</v>
      </c>
      <c r="S80" s="16">
        <v>518.15830000000005</v>
      </c>
      <c r="T80" s="16">
        <v>1266.6110000000001</v>
      </c>
      <c r="U80" s="16">
        <v>7.078417</v>
      </c>
      <c r="V80" s="16">
        <v>12493.64</v>
      </c>
      <c r="W80" s="16">
        <v>1552.873</v>
      </c>
      <c r="X80" s="16">
        <v>442.98219999999998</v>
      </c>
      <c r="Y80" s="16">
        <v>7044.4639999999999</v>
      </c>
      <c r="Z80" s="16">
        <v>2313.14</v>
      </c>
      <c r="AA80" s="16">
        <v>567.16309999999999</v>
      </c>
      <c r="AB80" s="16">
        <v>359.13229999999999</v>
      </c>
    </row>
    <row r="81" spans="5:28" x14ac:dyDescent="0.35">
      <c r="E81">
        <v>2008</v>
      </c>
      <c r="F81">
        <v>4</v>
      </c>
      <c r="G81" s="16">
        <v>63.67559</v>
      </c>
      <c r="H81" s="16">
        <v>2090.9859999999999</v>
      </c>
      <c r="I81" s="16">
        <v>360.36369999999999</v>
      </c>
      <c r="J81" s="16">
        <v>14477.2</v>
      </c>
      <c r="K81" s="16">
        <v>7229.4880000000003</v>
      </c>
      <c r="L81" s="16">
        <v>459.22280000000001</v>
      </c>
      <c r="M81" s="16">
        <v>2358.5839999999998</v>
      </c>
      <c r="N81" s="16">
        <v>2655.5650000000001</v>
      </c>
      <c r="O81" s="16">
        <v>8273.7829999999994</v>
      </c>
      <c r="P81" s="16">
        <v>40.149000000000001</v>
      </c>
      <c r="Q81" s="16">
        <v>3641.8029999999999</v>
      </c>
      <c r="R81" s="16">
        <v>875.67190000000005</v>
      </c>
      <c r="S81" s="16">
        <v>438.75130000000001</v>
      </c>
      <c r="T81" s="16">
        <v>1215.058</v>
      </c>
      <c r="U81" s="16">
        <v>107.9983</v>
      </c>
      <c r="V81" s="16">
        <v>13354.26</v>
      </c>
      <c r="W81" s="16">
        <v>1661.1669999999999</v>
      </c>
      <c r="X81" s="16">
        <v>424.59230000000002</v>
      </c>
      <c r="Y81" s="16">
        <v>7220.1869999999999</v>
      </c>
      <c r="Z81" s="16">
        <v>2383.616</v>
      </c>
      <c r="AA81" s="16">
        <v>598.40940000000001</v>
      </c>
      <c r="AB81" s="16">
        <v>376.93509999999998</v>
      </c>
    </row>
    <row r="82" spans="5:28" x14ac:dyDescent="0.35">
      <c r="E82">
        <v>2009</v>
      </c>
      <c r="F82">
        <v>4</v>
      </c>
      <c r="G82" s="16">
        <v>64.784800000000004</v>
      </c>
      <c r="H82" s="16">
        <v>2095.473</v>
      </c>
      <c r="I82" s="16">
        <v>368.07729999999998</v>
      </c>
      <c r="J82" s="16">
        <v>14915.99</v>
      </c>
      <c r="K82" s="16">
        <v>7370.04</v>
      </c>
      <c r="L82" s="16">
        <v>489.98149999999998</v>
      </c>
      <c r="M82" s="16">
        <v>2560.4899999999998</v>
      </c>
      <c r="N82" s="16">
        <v>2311.1019999999999</v>
      </c>
      <c r="O82" s="16">
        <v>8276.41</v>
      </c>
      <c r="P82" s="16">
        <v>38.619</v>
      </c>
      <c r="Q82" s="16">
        <v>3761.8510000000001</v>
      </c>
      <c r="R82" s="16">
        <v>967.18740000000003</v>
      </c>
      <c r="S82" s="16">
        <v>426.43939999999998</v>
      </c>
      <c r="T82" s="16">
        <v>1334.539</v>
      </c>
      <c r="U82" s="16">
        <v>80.37285</v>
      </c>
      <c r="V82" s="16">
        <v>13768.72</v>
      </c>
      <c r="W82" s="16">
        <v>1702.0650000000001</v>
      </c>
      <c r="X82" s="16">
        <v>427.64089999999999</v>
      </c>
      <c r="Y82" s="16">
        <v>7254.9279999999999</v>
      </c>
      <c r="Z82" s="16">
        <v>2518.25</v>
      </c>
      <c r="AA82" s="16">
        <v>633.56240000000003</v>
      </c>
      <c r="AB82" s="16">
        <v>389.55720000000002</v>
      </c>
    </row>
    <row r="83" spans="5:28" x14ac:dyDescent="0.35">
      <c r="E83">
        <v>2010</v>
      </c>
      <c r="F83">
        <v>4</v>
      </c>
      <c r="G83" s="16">
        <v>65.574010000000001</v>
      </c>
      <c r="H83" s="16">
        <v>2006.3309999999999</v>
      </c>
      <c r="I83" s="16">
        <v>357.15300000000002</v>
      </c>
      <c r="J83" s="16">
        <v>15471.42</v>
      </c>
      <c r="K83" s="16">
        <v>7667.62</v>
      </c>
      <c r="L83" s="16">
        <v>493.22050000000002</v>
      </c>
      <c r="M83" s="16">
        <v>2469.8009999999999</v>
      </c>
      <c r="N83" s="16">
        <v>2328.761</v>
      </c>
      <c r="O83" s="16">
        <v>8281.8330000000005</v>
      </c>
      <c r="P83" s="16">
        <v>39.122999999999998</v>
      </c>
      <c r="Q83" s="16">
        <v>4177.3710000000001</v>
      </c>
      <c r="R83" s="16">
        <v>916.22910000000002</v>
      </c>
      <c r="S83" s="16">
        <v>420.89530000000002</v>
      </c>
      <c r="T83" s="16">
        <v>1226.028</v>
      </c>
      <c r="U83" s="16">
        <v>64.329970000000003</v>
      </c>
      <c r="V83" s="16">
        <v>14206.58</v>
      </c>
      <c r="W83" s="16">
        <v>1763.038</v>
      </c>
      <c r="X83" s="16">
        <v>406.50400000000002</v>
      </c>
      <c r="Y83" s="16">
        <v>7623.1589999999997</v>
      </c>
      <c r="Z83" s="16">
        <v>2485.6390000000001</v>
      </c>
      <c r="AA83" s="16">
        <v>662.61189999999999</v>
      </c>
      <c r="AB83" s="16">
        <v>403.38659999999999</v>
      </c>
    </row>
    <row r="84" spans="5:28" x14ac:dyDescent="0.35">
      <c r="E84">
        <v>2011</v>
      </c>
      <c r="F84">
        <v>4</v>
      </c>
      <c r="G84" s="16">
        <v>65.558620000000005</v>
      </c>
      <c r="H84" s="16">
        <v>2070.5390000000002</v>
      </c>
      <c r="I84" s="16">
        <v>340.23930000000001</v>
      </c>
      <c r="J84" s="16">
        <v>16061.06</v>
      </c>
      <c r="K84" s="16">
        <v>8128.5</v>
      </c>
      <c r="L84" s="16">
        <v>545.54949999999997</v>
      </c>
      <c r="M84" s="16">
        <v>2807.5990000000002</v>
      </c>
      <c r="N84" s="16">
        <v>2416.7640000000001</v>
      </c>
      <c r="O84" s="16">
        <v>8689.8549999999996</v>
      </c>
      <c r="P84" s="16">
        <v>44.28</v>
      </c>
      <c r="Q84" s="16">
        <v>4118.5169999999998</v>
      </c>
      <c r="R84" s="16">
        <v>921.94039999999995</v>
      </c>
      <c r="S84" s="16">
        <v>412.9418</v>
      </c>
      <c r="T84" s="16">
        <v>1266.674</v>
      </c>
      <c r="U84" s="16">
        <v>53.40446</v>
      </c>
      <c r="V84" s="16">
        <v>14286.55</v>
      </c>
      <c r="W84" s="16">
        <v>1718.5239999999999</v>
      </c>
      <c r="X84" s="16">
        <v>391.50639999999999</v>
      </c>
      <c r="Y84" s="16">
        <v>7917.48</v>
      </c>
      <c r="Z84" s="16">
        <v>2457.4389999999999</v>
      </c>
      <c r="AA84" s="16">
        <v>698.72720000000004</v>
      </c>
      <c r="AB84" s="16">
        <v>404.07639999999998</v>
      </c>
    </row>
    <row r="85" spans="5:28" x14ac:dyDescent="0.35">
      <c r="E85">
        <v>2012</v>
      </c>
      <c r="F85">
        <v>4</v>
      </c>
      <c r="G85" s="16">
        <v>67.567700000000002</v>
      </c>
      <c r="H85" s="16">
        <v>2198.9119999999998</v>
      </c>
      <c r="I85" s="16">
        <v>336.27809999999999</v>
      </c>
      <c r="J85" s="16">
        <v>16431.82</v>
      </c>
      <c r="K85" s="16">
        <v>8303.1540000000005</v>
      </c>
      <c r="L85" s="16">
        <v>611.91830000000004</v>
      </c>
      <c r="M85" s="16">
        <v>2861.3119999999999</v>
      </c>
      <c r="N85" s="16">
        <v>2456.0390000000002</v>
      </c>
      <c r="O85" s="16">
        <v>8976.7829999999994</v>
      </c>
      <c r="P85" s="16">
        <v>44.531999999999996</v>
      </c>
      <c r="Q85" s="16">
        <v>4383.9669999999996</v>
      </c>
      <c r="R85" s="16">
        <v>961.97680000000003</v>
      </c>
      <c r="S85" s="16">
        <v>414.76769999999999</v>
      </c>
      <c r="T85" s="16">
        <v>1402.624</v>
      </c>
      <c r="U85" s="16">
        <v>46.192149999999998</v>
      </c>
      <c r="V85" s="16">
        <v>14338.75</v>
      </c>
      <c r="W85" s="16">
        <v>1777.787</v>
      </c>
      <c r="X85" s="16">
        <v>367.85759999999999</v>
      </c>
      <c r="Y85" s="16">
        <v>8133.1790000000001</v>
      </c>
      <c r="Z85" s="16">
        <v>2585.5479999999998</v>
      </c>
      <c r="AA85" s="16">
        <v>744.6694</v>
      </c>
      <c r="AB85" s="16">
        <v>411.81439999999998</v>
      </c>
    </row>
    <row r="86" spans="5:28" x14ac:dyDescent="0.35">
      <c r="E86">
        <v>2013</v>
      </c>
      <c r="F86">
        <v>4</v>
      </c>
      <c r="G86" s="16">
        <v>69.260189999999994</v>
      </c>
      <c r="H86" s="16">
        <v>2335.5430000000001</v>
      </c>
      <c r="I86" s="16">
        <v>327.9348</v>
      </c>
      <c r="J86" s="16">
        <v>16504.400000000001</v>
      </c>
      <c r="K86" s="16">
        <v>8478.2469999999994</v>
      </c>
      <c r="L86" s="16">
        <v>681.32870000000003</v>
      </c>
      <c r="M86" s="16">
        <v>2839.6460000000002</v>
      </c>
      <c r="N86" s="16">
        <v>2666.9479999999999</v>
      </c>
      <c r="O86" s="16">
        <v>8992.0370000000003</v>
      </c>
      <c r="P86" s="16">
        <v>44.136000000000003</v>
      </c>
      <c r="Q86" s="16">
        <v>4887.1170000000002</v>
      </c>
      <c r="R86" s="16">
        <v>1000.6950000000001</v>
      </c>
      <c r="S86" s="16">
        <v>436.49459999999999</v>
      </c>
      <c r="T86" s="16">
        <v>1186.2149999999999</v>
      </c>
      <c r="U86" s="16">
        <v>41.04345</v>
      </c>
      <c r="V86" s="16">
        <v>14861.48</v>
      </c>
      <c r="W86" s="16">
        <v>1874.653</v>
      </c>
      <c r="X86" s="16">
        <v>401.02440000000001</v>
      </c>
      <c r="Y86" s="16">
        <v>8284.0669999999991</v>
      </c>
      <c r="Z86" s="16">
        <v>2444.3130000000001</v>
      </c>
      <c r="AA86" s="16">
        <v>779.1354</v>
      </c>
      <c r="AB86" s="16">
        <v>421.68</v>
      </c>
    </row>
    <row r="87" spans="5:28" x14ac:dyDescent="0.35">
      <c r="E87">
        <v>2014</v>
      </c>
      <c r="F87">
        <v>4</v>
      </c>
      <c r="G87" s="16">
        <v>68.947909999999993</v>
      </c>
      <c r="H87" s="16">
        <v>1964.741</v>
      </c>
      <c r="I87" s="16">
        <v>320.18819999999999</v>
      </c>
      <c r="J87" s="16">
        <v>16462.32</v>
      </c>
      <c r="K87" s="16">
        <v>8671.2890000000007</v>
      </c>
      <c r="L87" s="16">
        <v>720.01670000000001</v>
      </c>
      <c r="M87" s="16">
        <v>2840.8119999999999</v>
      </c>
      <c r="N87" s="16">
        <v>2405.7820000000002</v>
      </c>
      <c r="O87" s="16">
        <v>9289.6329999999998</v>
      </c>
      <c r="P87" s="16">
        <v>44.469000000000001</v>
      </c>
      <c r="Q87" s="16">
        <v>5361.36</v>
      </c>
      <c r="R87" s="16">
        <v>976.83270000000005</v>
      </c>
      <c r="S87" s="16">
        <v>376.75080000000003</v>
      </c>
      <c r="T87" s="16">
        <v>1224.527</v>
      </c>
      <c r="U87" s="16">
        <v>38.815600000000003</v>
      </c>
      <c r="V87" s="16">
        <v>15117.4</v>
      </c>
      <c r="W87" s="16">
        <v>1872.019</v>
      </c>
      <c r="X87" s="16">
        <v>421.3895</v>
      </c>
      <c r="Y87" s="16">
        <v>8121.7860000000001</v>
      </c>
      <c r="Z87" s="16">
        <v>2559.5610000000001</v>
      </c>
      <c r="AA87" s="16">
        <v>807.07029999999997</v>
      </c>
      <c r="AB87" s="16">
        <v>429.40109999999999</v>
      </c>
    </row>
    <row r="88" spans="5:28" x14ac:dyDescent="0.35">
      <c r="E88">
        <v>2015</v>
      </c>
      <c r="F88">
        <v>4</v>
      </c>
      <c r="G88" s="16">
        <v>69.144959999999998</v>
      </c>
      <c r="H88" s="16">
        <v>2102.2800000000002</v>
      </c>
      <c r="I88" s="16">
        <v>310.75020000000001</v>
      </c>
      <c r="J88" s="16">
        <v>16597.77</v>
      </c>
      <c r="K88" s="16">
        <v>8923.9590000000007</v>
      </c>
      <c r="L88" s="16">
        <v>781.59559999999999</v>
      </c>
      <c r="M88" s="16">
        <v>2865.8449999999998</v>
      </c>
      <c r="N88" s="16">
        <v>2739.91</v>
      </c>
      <c r="O88" s="16">
        <v>9279.0390000000007</v>
      </c>
      <c r="P88" s="16">
        <v>45.098999999999997</v>
      </c>
      <c r="Q88" s="16">
        <v>5109.8770000000004</v>
      </c>
      <c r="R88" s="16">
        <v>948.34829999999999</v>
      </c>
      <c r="S88" s="16">
        <v>450.77769999999998</v>
      </c>
      <c r="T88" s="16">
        <v>1188.5930000000001</v>
      </c>
      <c r="U88" s="16">
        <v>35.279879999999999</v>
      </c>
      <c r="V88" s="16">
        <v>15475.31</v>
      </c>
      <c r="W88" s="16">
        <v>2068.1080000000002</v>
      </c>
      <c r="X88" s="16">
        <v>441.6465</v>
      </c>
      <c r="Y88" s="16">
        <v>7997.3850000000002</v>
      </c>
      <c r="Z88" s="16">
        <v>2479.558</v>
      </c>
      <c r="AA88" s="16">
        <v>834.7115</v>
      </c>
      <c r="AB88" s="16">
        <v>452.29360000000003</v>
      </c>
    </row>
    <row r="89" spans="5:28" x14ac:dyDescent="0.35">
      <c r="E89">
        <v>2016</v>
      </c>
      <c r="F89">
        <v>4</v>
      </c>
      <c r="G89" s="16">
        <v>69.30986</v>
      </c>
      <c r="H89" s="16">
        <v>2035.7139999999999</v>
      </c>
      <c r="I89" s="16">
        <v>306.6902</v>
      </c>
      <c r="J89" s="16">
        <v>16577.21</v>
      </c>
      <c r="K89" s="16">
        <v>9248.2420000000002</v>
      </c>
      <c r="L89" s="16">
        <v>872.81039999999996</v>
      </c>
      <c r="M89" s="16">
        <v>2983.9520000000002</v>
      </c>
      <c r="N89" s="16">
        <v>2825.3270000000002</v>
      </c>
      <c r="O89" s="16">
        <v>9175.7129999999997</v>
      </c>
      <c r="P89" s="16">
        <v>44.883000000000003</v>
      </c>
      <c r="Q89" s="16">
        <v>5459.66</v>
      </c>
      <c r="R89" s="16">
        <v>1071.5260000000001</v>
      </c>
      <c r="S89" s="16">
        <v>529.08360000000005</v>
      </c>
      <c r="T89" s="16">
        <v>1395.412</v>
      </c>
      <c r="U89" s="16">
        <v>29.222249999999999</v>
      </c>
      <c r="V89" s="16">
        <v>16145.19</v>
      </c>
      <c r="W89" s="16">
        <v>2095.6289999999999</v>
      </c>
      <c r="X89" s="16">
        <v>434.2713</v>
      </c>
      <c r="Y89" s="16">
        <v>7820.5720000000001</v>
      </c>
      <c r="Z89" s="16">
        <v>2687.4679999999998</v>
      </c>
      <c r="AA89" s="16">
        <v>867.30200000000002</v>
      </c>
      <c r="AB89" s="16">
        <v>465.99740000000003</v>
      </c>
    </row>
    <row r="90" spans="5:28" x14ac:dyDescent="0.35">
      <c r="E90">
        <v>2017</v>
      </c>
      <c r="F90">
        <v>4</v>
      </c>
      <c r="G90" s="16">
        <v>68.872609999999995</v>
      </c>
      <c r="H90" s="16">
        <v>2405.2800000000002</v>
      </c>
      <c r="I90" s="16">
        <v>298.59949999999998</v>
      </c>
      <c r="J90" s="16">
        <v>16835.150000000001</v>
      </c>
      <c r="K90" s="16">
        <v>9178.1650000000009</v>
      </c>
      <c r="L90" s="16">
        <v>884.17139999999995</v>
      </c>
      <c r="M90" s="16">
        <v>3827.1060000000002</v>
      </c>
      <c r="N90" s="16">
        <v>3270.9490000000001</v>
      </c>
      <c r="O90" s="16">
        <v>9157.9660000000003</v>
      </c>
      <c r="P90" s="16">
        <v>44.207999999999998</v>
      </c>
      <c r="Q90" s="16">
        <v>5846.39</v>
      </c>
      <c r="R90" s="16">
        <v>931.62630000000001</v>
      </c>
      <c r="S90" s="16">
        <v>478.82279999999997</v>
      </c>
      <c r="T90" s="16">
        <v>1457.2170000000001</v>
      </c>
      <c r="U90" s="16">
        <v>30.069710000000001</v>
      </c>
      <c r="V90" s="16">
        <v>16693.900000000001</v>
      </c>
      <c r="W90" s="16">
        <v>2268.723</v>
      </c>
      <c r="X90" s="16">
        <v>452.4024</v>
      </c>
      <c r="Y90" s="16">
        <v>7832.8180000000002</v>
      </c>
      <c r="Z90" s="16">
        <v>3167.5529999999999</v>
      </c>
      <c r="AA90" s="16">
        <v>909.51589999999999</v>
      </c>
      <c r="AB90" s="16">
        <v>479.24</v>
      </c>
    </row>
    <row r="91" spans="5:28" x14ac:dyDescent="0.35">
      <c r="E91">
        <v>2018</v>
      </c>
      <c r="F91">
        <v>4</v>
      </c>
      <c r="G91" s="16">
        <v>68.56</v>
      </c>
      <c r="H91" s="16">
        <v>2223.4169999999999</v>
      </c>
      <c r="I91" s="16">
        <v>290.74299999999999</v>
      </c>
      <c r="J91" s="16">
        <v>16965.509999999998</v>
      </c>
      <c r="K91" s="16">
        <v>9311.2060000000001</v>
      </c>
      <c r="L91" s="16">
        <v>869.84590000000003</v>
      </c>
      <c r="M91" s="16">
        <v>4010.029</v>
      </c>
      <c r="N91" s="16">
        <v>2796.1260000000002</v>
      </c>
      <c r="O91" s="16">
        <v>9225.1309999999994</v>
      </c>
      <c r="P91" s="16">
        <v>44.01</v>
      </c>
      <c r="Q91" s="16">
        <v>6000.1779999999999</v>
      </c>
      <c r="R91" s="16">
        <v>1299.778</v>
      </c>
      <c r="S91" s="16">
        <v>554.12810000000002</v>
      </c>
      <c r="T91" s="16">
        <v>1239.03</v>
      </c>
      <c r="U91" s="16">
        <v>49.998330000000003</v>
      </c>
      <c r="V91" s="16">
        <v>17328.439999999999</v>
      </c>
      <c r="W91" s="16">
        <v>2174.8119999999999</v>
      </c>
      <c r="X91" s="16">
        <v>488.98419999999999</v>
      </c>
      <c r="Y91" s="16">
        <v>8126.7250000000004</v>
      </c>
      <c r="Z91" s="16">
        <v>3557.8310000000001</v>
      </c>
      <c r="AA91" s="16">
        <v>157.43</v>
      </c>
      <c r="AB91" s="16">
        <v>487.44029999999998</v>
      </c>
    </row>
    <row r="92" spans="5:28" x14ac:dyDescent="0.35">
      <c r="E92">
        <v>2019</v>
      </c>
      <c r="F92">
        <v>4</v>
      </c>
      <c r="G92" s="16">
        <v>68.502830000000003</v>
      </c>
      <c r="H92" s="16">
        <v>2465.5349999999999</v>
      </c>
      <c r="I92" s="16">
        <v>284.77199999999999</v>
      </c>
      <c r="J92" s="16">
        <v>17071.55</v>
      </c>
      <c r="K92" s="16">
        <v>9554.5110000000004</v>
      </c>
      <c r="L92" s="16">
        <v>785.6558</v>
      </c>
      <c r="M92" s="16">
        <v>3919.5650000000001</v>
      </c>
      <c r="N92" s="16">
        <v>3680.5610000000001</v>
      </c>
      <c r="O92" s="16">
        <v>9159.4830000000002</v>
      </c>
      <c r="P92" s="16">
        <v>44.018999999999998</v>
      </c>
      <c r="Q92" s="16">
        <v>6721.223</v>
      </c>
      <c r="R92" s="16">
        <v>1269.04</v>
      </c>
      <c r="S92" s="16">
        <v>540.82799999999997</v>
      </c>
      <c r="T92" s="16">
        <v>1342.1379999999999</v>
      </c>
      <c r="U92" s="16">
        <v>41.523699999999998</v>
      </c>
      <c r="V92" s="16">
        <v>18053.96</v>
      </c>
      <c r="W92" s="16">
        <v>2322.3130000000001</v>
      </c>
      <c r="X92" s="16">
        <v>488.52089999999998</v>
      </c>
      <c r="Y92" s="16">
        <v>8576.1769999999997</v>
      </c>
      <c r="Z92" s="16">
        <v>3577.5210000000002</v>
      </c>
      <c r="AA92" s="16">
        <v>163.43</v>
      </c>
      <c r="AB92" s="16">
        <v>494.07929999999999</v>
      </c>
    </row>
    <row r="93" spans="5:28" x14ac:dyDescent="0.35">
      <c r="E93">
        <v>2020</v>
      </c>
      <c r="F93">
        <v>4</v>
      </c>
      <c r="G93" s="16">
        <v>66.904210000000006</v>
      </c>
      <c r="H93" s="16">
        <v>1897.421</v>
      </c>
      <c r="I93" s="16">
        <v>283.24900000000002</v>
      </c>
      <c r="J93" s="16">
        <v>17823.28</v>
      </c>
      <c r="K93" s="16">
        <v>9905.5859999999993</v>
      </c>
      <c r="L93" s="16">
        <v>826.64490000000001</v>
      </c>
      <c r="M93" s="16">
        <v>4902.7780000000002</v>
      </c>
      <c r="N93" s="16">
        <v>4710.1899999999996</v>
      </c>
      <c r="O93" s="16">
        <v>9783.2960000000003</v>
      </c>
      <c r="P93" s="16">
        <v>42.21</v>
      </c>
      <c r="Q93" s="16">
        <v>6660.86</v>
      </c>
      <c r="R93" s="16">
        <v>1108.4780000000001</v>
      </c>
      <c r="S93" s="16">
        <v>339.00819999999999</v>
      </c>
      <c r="T93" s="16">
        <v>1313.3989999999999</v>
      </c>
      <c r="U93" s="16">
        <v>37.989989999999999</v>
      </c>
      <c r="V93" s="16">
        <v>18728.62</v>
      </c>
      <c r="W93" s="16">
        <v>2408.16</v>
      </c>
      <c r="X93" s="16">
        <v>492.83659999999998</v>
      </c>
      <c r="Y93" s="16">
        <v>8839.8909999999996</v>
      </c>
      <c r="Z93" s="16">
        <v>3169.4110000000001</v>
      </c>
      <c r="AA93" s="16">
        <v>163.43</v>
      </c>
      <c r="AB93" s="16">
        <v>492.0197</v>
      </c>
    </row>
    <row r="94" spans="5:28" x14ac:dyDescent="0.35">
      <c r="E94">
        <v>2021</v>
      </c>
      <c r="F94">
        <v>4</v>
      </c>
      <c r="G94" s="16">
        <v>69.585920000000002</v>
      </c>
      <c r="H94" s="16">
        <v>1980.1279999999999</v>
      </c>
      <c r="I94" s="16">
        <v>300.7704</v>
      </c>
      <c r="J94" s="16">
        <v>18383.009999999998</v>
      </c>
      <c r="K94" s="16">
        <v>9914.3060000000005</v>
      </c>
      <c r="L94" s="16">
        <v>887.27419999999995</v>
      </c>
      <c r="M94" s="16">
        <v>5869.5860000000002</v>
      </c>
      <c r="N94" s="16">
        <v>4354.8019999999997</v>
      </c>
      <c r="O94" s="16">
        <v>9930.5630000000001</v>
      </c>
      <c r="P94" s="16">
        <v>47.978999999999999</v>
      </c>
      <c r="Q94" s="16">
        <v>6928.1869999999999</v>
      </c>
      <c r="R94" s="16">
        <v>1237.8620000000001</v>
      </c>
      <c r="S94" s="16">
        <v>470.51060000000001</v>
      </c>
      <c r="T94" s="16">
        <v>1456.463</v>
      </c>
      <c r="U94" s="16">
        <v>44.967860000000002</v>
      </c>
      <c r="V94" s="16">
        <v>19226.52</v>
      </c>
      <c r="W94" s="16">
        <v>2519.5059999999999</v>
      </c>
      <c r="X94" s="16">
        <v>566.54359999999997</v>
      </c>
      <c r="Y94" s="16">
        <v>8974.5589999999993</v>
      </c>
      <c r="Z94" s="16">
        <v>3593.7620000000002</v>
      </c>
      <c r="AA94" s="16">
        <v>173.43</v>
      </c>
      <c r="AB94" s="16">
        <v>513.24019999999996</v>
      </c>
    </row>
    <row r="95" spans="5:28" x14ac:dyDescent="0.35">
      <c r="E95">
        <v>2022</v>
      </c>
      <c r="F95">
        <v>4</v>
      </c>
      <c r="G95" s="16">
        <v>72.512410000000003</v>
      </c>
      <c r="H95" s="16">
        <v>2980.4560000000001</v>
      </c>
      <c r="I95" s="16">
        <v>318.75310000000002</v>
      </c>
      <c r="J95" s="16">
        <v>18992.240000000002</v>
      </c>
      <c r="K95" s="16">
        <v>10069.73</v>
      </c>
      <c r="L95" s="16">
        <v>865.49570000000006</v>
      </c>
      <c r="M95" s="16">
        <v>5385.9939999999997</v>
      </c>
      <c r="N95" s="16">
        <v>5116.0860000000002</v>
      </c>
      <c r="O95" s="16">
        <v>10982.69</v>
      </c>
      <c r="P95" s="16">
        <v>57.645000000000003</v>
      </c>
      <c r="Q95" s="16">
        <v>6913.067</v>
      </c>
      <c r="R95" s="16">
        <v>1340.82</v>
      </c>
      <c r="S95" s="16">
        <v>729.10820000000001</v>
      </c>
      <c r="T95" s="16">
        <v>1424.5940000000001</v>
      </c>
      <c r="U95" s="16">
        <v>36.527200000000001</v>
      </c>
      <c r="V95" s="16">
        <v>20157.12</v>
      </c>
      <c r="W95" s="16">
        <v>2654.9839999999999</v>
      </c>
      <c r="X95" s="16">
        <v>583.37549999999999</v>
      </c>
      <c r="Y95" s="16">
        <v>9997.1509999999998</v>
      </c>
      <c r="Z95" s="16">
        <v>4210.0420000000004</v>
      </c>
      <c r="AA95" s="16">
        <v>199.43</v>
      </c>
      <c r="AB95" s="16">
        <v>515.33479999999997</v>
      </c>
    </row>
    <row r="96" spans="5:28" x14ac:dyDescent="0.35">
      <c r="E96">
        <v>2023</v>
      </c>
      <c r="F96">
        <v>4</v>
      </c>
      <c r="G96" s="16">
        <v>72.689329999999998</v>
      </c>
      <c r="H96" s="16">
        <v>2617.4960000000001</v>
      </c>
      <c r="I96" s="16">
        <v>314.91269999999997</v>
      </c>
      <c r="J96" s="16">
        <v>20291.72</v>
      </c>
      <c r="K96" s="16">
        <v>10490.92</v>
      </c>
      <c r="L96" s="16">
        <v>896.93740000000003</v>
      </c>
      <c r="M96" s="16">
        <v>5550.2879999999996</v>
      </c>
      <c r="N96" s="16">
        <v>5070.07</v>
      </c>
      <c r="O96" s="16">
        <v>11442.58</v>
      </c>
      <c r="P96" s="16">
        <v>55.052999999999997</v>
      </c>
      <c r="Q96" s="16">
        <v>7873.0739999999996</v>
      </c>
      <c r="R96" s="16">
        <v>1800.498</v>
      </c>
      <c r="S96" s="16">
        <v>658.28279999999995</v>
      </c>
      <c r="T96" s="16">
        <v>2173.2930000000001</v>
      </c>
      <c r="U96" s="16">
        <v>32.93918</v>
      </c>
      <c r="V96" s="16">
        <v>22269.95</v>
      </c>
      <c r="W96" s="16">
        <v>2640.9630000000002</v>
      </c>
      <c r="X96" s="16">
        <v>558.97410000000002</v>
      </c>
      <c r="Y96" s="16">
        <v>11244.35</v>
      </c>
      <c r="Z96" s="16">
        <v>4890.7449999999999</v>
      </c>
      <c r="AA96" s="16">
        <v>232.43</v>
      </c>
      <c r="AB96" s="16">
        <v>546.88819999999998</v>
      </c>
    </row>
    <row r="97" spans="5:28" x14ac:dyDescent="0.35">
      <c r="E97">
        <v>2024</v>
      </c>
      <c r="F97">
        <v>4</v>
      </c>
      <c r="G97" s="16">
        <v>73.472470000000001</v>
      </c>
      <c r="H97" s="16">
        <v>2127.8490000000002</v>
      </c>
      <c r="I97" s="16">
        <v>310.38049999999998</v>
      </c>
      <c r="J97" s="16">
        <v>21751.25</v>
      </c>
      <c r="K97" s="16">
        <v>10798.99</v>
      </c>
      <c r="L97" s="16">
        <v>1006.439</v>
      </c>
      <c r="M97" s="16">
        <v>6266.5240000000003</v>
      </c>
      <c r="N97" s="16">
        <v>4990.5410000000002</v>
      </c>
      <c r="O97" s="16">
        <v>11799.6</v>
      </c>
      <c r="P97" s="16">
        <v>52.271999999999998</v>
      </c>
      <c r="Q97" s="16">
        <v>7270.6949999999997</v>
      </c>
      <c r="R97" s="16">
        <v>1662.74</v>
      </c>
      <c r="S97" s="16">
        <v>738.64850000000001</v>
      </c>
      <c r="T97" s="16">
        <v>1869.9480000000001</v>
      </c>
      <c r="U97" s="16">
        <v>31.174579999999999</v>
      </c>
      <c r="V97" s="16">
        <v>24386.46</v>
      </c>
      <c r="W97" s="16">
        <v>2817.788</v>
      </c>
      <c r="X97" s="16">
        <v>514.55820000000006</v>
      </c>
      <c r="Y97" s="16">
        <v>11238.6</v>
      </c>
      <c r="Z97" s="16">
        <v>4981.4170000000004</v>
      </c>
      <c r="AA97" s="16">
        <v>261.93</v>
      </c>
      <c r="AB97" s="16">
        <v>583.32529999999997</v>
      </c>
    </row>
    <row r="98" spans="5:28" x14ac:dyDescent="0.35">
      <c r="E98">
        <v>2001</v>
      </c>
      <c r="F98">
        <v>5</v>
      </c>
      <c r="G98" s="16">
        <v>127.8302</v>
      </c>
      <c r="H98" s="16">
        <v>1308.126</v>
      </c>
      <c r="I98" s="16">
        <v>0</v>
      </c>
      <c r="J98" s="16">
        <v>0</v>
      </c>
      <c r="K98" s="16">
        <v>0</v>
      </c>
      <c r="L98" s="16">
        <v>403.3159</v>
      </c>
      <c r="M98" s="16">
        <v>1931.1569999999999</v>
      </c>
      <c r="N98" s="16">
        <v>2242.4740000000002</v>
      </c>
      <c r="O98" s="16">
        <v>4122.6360000000004</v>
      </c>
      <c r="P98" s="16">
        <v>24.527999999999999</v>
      </c>
      <c r="Q98" s="16">
        <v>1396.335</v>
      </c>
      <c r="R98" s="16">
        <v>596.58550000000002</v>
      </c>
      <c r="S98" s="16">
        <v>196.8999</v>
      </c>
      <c r="T98" s="16">
        <v>930.17849999999999</v>
      </c>
      <c r="U98" s="16">
        <v>19.3</v>
      </c>
      <c r="V98" s="16">
        <v>6191.1379999999999</v>
      </c>
      <c r="W98" s="16">
        <v>1412.5329999999999</v>
      </c>
      <c r="X98" s="16">
        <v>0</v>
      </c>
      <c r="Y98" s="16">
        <v>14191.93</v>
      </c>
      <c r="Z98" s="16">
        <v>1949.7149999999999</v>
      </c>
      <c r="AA98" s="16">
        <v>405</v>
      </c>
      <c r="AB98" s="16">
        <v>143.36000000000001</v>
      </c>
    </row>
    <row r="99" spans="5:28" x14ac:dyDescent="0.35">
      <c r="E99">
        <v>2002</v>
      </c>
      <c r="F99">
        <v>5</v>
      </c>
      <c r="G99" s="16">
        <v>126.97839999999999</v>
      </c>
      <c r="H99" s="16">
        <v>1245.3579999999999</v>
      </c>
      <c r="I99" s="16">
        <v>0</v>
      </c>
      <c r="J99" s="16">
        <v>0</v>
      </c>
      <c r="K99" s="16">
        <v>0</v>
      </c>
      <c r="L99" s="16">
        <v>466.15589999999997</v>
      </c>
      <c r="M99" s="16">
        <v>1886.924</v>
      </c>
      <c r="N99" s="16">
        <v>2652.4740000000002</v>
      </c>
      <c r="O99" s="16">
        <v>4209.5200000000004</v>
      </c>
      <c r="P99" s="16">
        <v>24.192</v>
      </c>
      <c r="Q99" s="16">
        <v>1376.413</v>
      </c>
      <c r="R99" s="16">
        <v>661.33100000000002</v>
      </c>
      <c r="S99" s="16">
        <v>200.78880000000001</v>
      </c>
      <c r="T99" s="16">
        <v>946.38120000000004</v>
      </c>
      <c r="U99" s="16">
        <v>17.19932</v>
      </c>
      <c r="V99" s="16">
        <v>6524.9610000000002</v>
      </c>
      <c r="W99" s="16">
        <v>1480.998</v>
      </c>
      <c r="X99" s="16">
        <v>0</v>
      </c>
      <c r="Y99" s="16">
        <v>14062.25</v>
      </c>
      <c r="Z99" s="16">
        <v>1987.827</v>
      </c>
      <c r="AA99" s="16">
        <v>437.64</v>
      </c>
      <c r="AB99" s="16">
        <v>148.43209999999999</v>
      </c>
    </row>
    <row r="100" spans="5:28" x14ac:dyDescent="0.35">
      <c r="E100">
        <v>2003</v>
      </c>
      <c r="F100">
        <v>5</v>
      </c>
      <c r="G100" s="16">
        <v>124.0151</v>
      </c>
      <c r="H100" s="16">
        <v>1231.6469999999999</v>
      </c>
      <c r="I100" s="16">
        <v>0</v>
      </c>
      <c r="J100" s="16">
        <v>0</v>
      </c>
      <c r="K100" s="16">
        <v>0</v>
      </c>
      <c r="L100" s="16">
        <v>492.86579999999998</v>
      </c>
      <c r="M100" s="16">
        <v>1909.3389999999999</v>
      </c>
      <c r="N100" s="16">
        <v>2353.7820000000002</v>
      </c>
      <c r="O100" s="16">
        <v>4301.2830000000004</v>
      </c>
      <c r="P100" s="16">
        <v>25.396000000000001</v>
      </c>
      <c r="Q100" s="16">
        <v>1662.654</v>
      </c>
      <c r="R100" s="16">
        <v>813.5607</v>
      </c>
      <c r="S100" s="16">
        <v>230.71180000000001</v>
      </c>
      <c r="T100" s="16">
        <v>859.9932</v>
      </c>
      <c r="U100" s="16">
        <v>14.87982</v>
      </c>
      <c r="V100" s="16">
        <v>6845.01</v>
      </c>
      <c r="W100" s="16">
        <v>1687.0170000000001</v>
      </c>
      <c r="X100" s="16">
        <v>0</v>
      </c>
      <c r="Y100" s="16">
        <v>14510.42</v>
      </c>
      <c r="Z100" s="16">
        <v>1965.356</v>
      </c>
      <c r="AA100" s="16">
        <v>467.4</v>
      </c>
      <c r="AB100" s="16">
        <v>152.5264</v>
      </c>
    </row>
    <row r="101" spans="5:28" x14ac:dyDescent="0.35">
      <c r="E101">
        <v>2004</v>
      </c>
      <c r="F101">
        <v>5</v>
      </c>
      <c r="G101" s="16">
        <v>123.50620000000001</v>
      </c>
      <c r="H101" s="16">
        <v>1162.32</v>
      </c>
      <c r="I101" s="16">
        <v>0</v>
      </c>
      <c r="J101" s="16">
        <v>0</v>
      </c>
      <c r="K101" s="16">
        <v>0</v>
      </c>
      <c r="L101" s="16">
        <v>351.01100000000002</v>
      </c>
      <c r="M101" s="16">
        <v>2027.4359999999999</v>
      </c>
      <c r="N101" s="16">
        <v>2374.3020000000001</v>
      </c>
      <c r="O101" s="16">
        <v>4521.8590000000004</v>
      </c>
      <c r="P101" s="16">
        <v>24.975999999999999</v>
      </c>
      <c r="Q101" s="16">
        <v>1957.5820000000001</v>
      </c>
      <c r="R101" s="16">
        <v>765.39949999999999</v>
      </c>
      <c r="S101" s="16">
        <v>213.38550000000001</v>
      </c>
      <c r="T101" s="16">
        <v>999.95079999999996</v>
      </c>
      <c r="U101" s="16">
        <v>12.91043</v>
      </c>
      <c r="V101" s="16">
        <v>7046.47</v>
      </c>
      <c r="W101" s="16">
        <v>1713.211</v>
      </c>
      <c r="X101" s="16">
        <v>0</v>
      </c>
      <c r="Y101" s="16">
        <v>15779.64</v>
      </c>
      <c r="Z101" s="16">
        <v>2065.1439999999998</v>
      </c>
      <c r="AA101" s="16">
        <v>492.48</v>
      </c>
      <c r="AB101" s="16">
        <v>158.3826</v>
      </c>
    </row>
    <row r="102" spans="5:28" x14ac:dyDescent="0.35">
      <c r="E102">
        <v>2005</v>
      </c>
      <c r="F102">
        <v>5</v>
      </c>
      <c r="G102" s="16">
        <v>126.1707</v>
      </c>
      <c r="H102" s="16">
        <v>1263.3969999999999</v>
      </c>
      <c r="I102" s="16">
        <v>0</v>
      </c>
      <c r="J102" s="16">
        <v>0</v>
      </c>
      <c r="K102" s="16">
        <v>0</v>
      </c>
      <c r="L102" s="16">
        <v>371.51920000000001</v>
      </c>
      <c r="M102" s="16">
        <v>1641.125</v>
      </c>
      <c r="N102" s="16">
        <v>2545.7190000000001</v>
      </c>
      <c r="O102" s="16">
        <v>4596.4129999999996</v>
      </c>
      <c r="P102" s="16">
        <v>25.745999999999999</v>
      </c>
      <c r="Q102" s="16">
        <v>2005.0909999999999</v>
      </c>
      <c r="R102" s="16">
        <v>828.46900000000005</v>
      </c>
      <c r="S102" s="16">
        <v>213.3571</v>
      </c>
      <c r="T102" s="16">
        <v>956.25519999999995</v>
      </c>
      <c r="U102" s="16">
        <v>11.42245</v>
      </c>
      <c r="V102" s="16">
        <v>7353.0510000000004</v>
      </c>
      <c r="W102" s="16">
        <v>1830.5219999999999</v>
      </c>
      <c r="X102" s="16">
        <v>0</v>
      </c>
      <c r="Y102" s="16">
        <v>15779.65</v>
      </c>
      <c r="Z102" s="16">
        <v>2185.19</v>
      </c>
      <c r="AA102" s="16">
        <v>516.48</v>
      </c>
      <c r="AB102" s="16">
        <v>165.99369999999999</v>
      </c>
    </row>
    <row r="103" spans="5:28" x14ac:dyDescent="0.35">
      <c r="E103">
        <v>2006</v>
      </c>
      <c r="F103">
        <v>5</v>
      </c>
      <c r="G103" s="16">
        <v>127.76600000000001</v>
      </c>
      <c r="H103" s="16">
        <v>1527.394</v>
      </c>
      <c r="I103" s="16">
        <v>0</v>
      </c>
      <c r="J103" s="16">
        <v>0</v>
      </c>
      <c r="K103" s="16">
        <v>0</v>
      </c>
      <c r="L103" s="16">
        <v>460.94200000000001</v>
      </c>
      <c r="M103" s="16">
        <v>1626.3979999999999</v>
      </c>
      <c r="N103" s="16">
        <v>2620.13</v>
      </c>
      <c r="O103" s="16">
        <v>4677.7839999999997</v>
      </c>
      <c r="P103" s="16">
        <v>26.67</v>
      </c>
      <c r="Q103" s="16">
        <v>2039.749</v>
      </c>
      <c r="R103" s="16">
        <v>887.14319999999998</v>
      </c>
      <c r="S103" s="16">
        <v>256.7525</v>
      </c>
      <c r="T103" s="16">
        <v>950.97640000000001</v>
      </c>
      <c r="U103" s="16">
        <v>9.5843539999999994</v>
      </c>
      <c r="V103" s="16">
        <v>7577.0550000000003</v>
      </c>
      <c r="W103" s="16">
        <v>1982.941</v>
      </c>
      <c r="X103" s="16">
        <v>0</v>
      </c>
      <c r="Y103" s="16">
        <v>14708.33</v>
      </c>
      <c r="Z103" s="16">
        <v>2393.337</v>
      </c>
      <c r="AA103" s="16">
        <v>545.22630000000004</v>
      </c>
      <c r="AB103" s="16">
        <v>171.00640000000001</v>
      </c>
    </row>
    <row r="104" spans="5:28" x14ac:dyDescent="0.35">
      <c r="E104">
        <v>2007</v>
      </c>
      <c r="F104">
        <v>5</v>
      </c>
      <c r="G104" s="16">
        <v>126.2552</v>
      </c>
      <c r="H104" s="16">
        <v>1374.7270000000001</v>
      </c>
      <c r="I104" s="16">
        <v>0</v>
      </c>
      <c r="J104" s="16">
        <v>0</v>
      </c>
      <c r="K104" s="16">
        <v>0</v>
      </c>
      <c r="L104" s="16">
        <v>372.5172</v>
      </c>
      <c r="M104" s="16">
        <v>1813.268</v>
      </c>
      <c r="N104" s="16">
        <v>2770.7730000000001</v>
      </c>
      <c r="O104" s="16">
        <v>4937.8</v>
      </c>
      <c r="P104" s="16">
        <v>29.582000000000001</v>
      </c>
      <c r="Q104" s="16">
        <v>2316.6370000000002</v>
      </c>
      <c r="R104" s="16">
        <v>900.55920000000003</v>
      </c>
      <c r="S104" s="16">
        <v>283.95650000000001</v>
      </c>
      <c r="T104" s="16">
        <v>1044.8420000000001</v>
      </c>
      <c r="U104" s="16">
        <v>7.078417</v>
      </c>
      <c r="V104" s="16">
        <v>7923.2870000000003</v>
      </c>
      <c r="W104" s="16">
        <v>1660.943</v>
      </c>
      <c r="X104" s="16">
        <v>0</v>
      </c>
      <c r="Y104" s="16">
        <v>14675.37</v>
      </c>
      <c r="Z104" s="16">
        <v>2422.252</v>
      </c>
      <c r="AA104" s="16">
        <v>567.16309999999999</v>
      </c>
      <c r="AB104" s="16">
        <v>179.56610000000001</v>
      </c>
    </row>
    <row r="105" spans="5:28" x14ac:dyDescent="0.35">
      <c r="E105">
        <v>2008</v>
      </c>
      <c r="F105">
        <v>5</v>
      </c>
      <c r="G105" s="16">
        <v>127.35120000000001</v>
      </c>
      <c r="H105" s="16">
        <v>1422.376</v>
      </c>
      <c r="I105" s="16">
        <v>0</v>
      </c>
      <c r="J105" s="16">
        <v>0</v>
      </c>
      <c r="K105" s="16">
        <v>0</v>
      </c>
      <c r="L105" s="16">
        <v>359.45510000000002</v>
      </c>
      <c r="M105" s="16">
        <v>1902.1569999999999</v>
      </c>
      <c r="N105" s="16">
        <v>2665.84</v>
      </c>
      <c r="O105" s="16">
        <v>5363.2290000000003</v>
      </c>
      <c r="P105" s="16">
        <v>31.227</v>
      </c>
      <c r="Q105" s="16">
        <v>2491.8589999999999</v>
      </c>
      <c r="R105" s="16">
        <v>833.57569999999998</v>
      </c>
      <c r="S105" s="16">
        <v>227.5806</v>
      </c>
      <c r="T105" s="16">
        <v>1039.944</v>
      </c>
      <c r="U105" s="16">
        <v>107.9983</v>
      </c>
      <c r="V105" s="16">
        <v>8398.7729999999992</v>
      </c>
      <c r="W105" s="16">
        <v>1782.67</v>
      </c>
      <c r="X105" s="16">
        <v>0</v>
      </c>
      <c r="Y105" s="16">
        <v>15219.64</v>
      </c>
      <c r="Z105" s="16">
        <v>2536.5189999999998</v>
      </c>
      <c r="AA105" s="16">
        <v>598.40940000000001</v>
      </c>
      <c r="AB105" s="16">
        <v>188.4675</v>
      </c>
    </row>
    <row r="106" spans="5:28" x14ac:dyDescent="0.35">
      <c r="E106">
        <v>2009</v>
      </c>
      <c r="F106">
        <v>5</v>
      </c>
      <c r="G106" s="16">
        <v>129.56960000000001</v>
      </c>
      <c r="H106" s="16">
        <v>1191.623</v>
      </c>
      <c r="I106" s="16">
        <v>0</v>
      </c>
      <c r="J106" s="16">
        <v>0</v>
      </c>
      <c r="K106" s="16">
        <v>0</v>
      </c>
      <c r="L106" s="16">
        <v>358.65179999999998</v>
      </c>
      <c r="M106" s="16">
        <v>1969.71</v>
      </c>
      <c r="N106" s="16">
        <v>2678.7669999999998</v>
      </c>
      <c r="O106" s="16">
        <v>5332.6419999999998</v>
      </c>
      <c r="P106" s="16">
        <v>30.036999999999999</v>
      </c>
      <c r="Q106" s="16">
        <v>2600.3200000000002</v>
      </c>
      <c r="R106" s="16">
        <v>833.74950000000001</v>
      </c>
      <c r="S106" s="16">
        <v>236.30179999999999</v>
      </c>
      <c r="T106" s="16">
        <v>901.63030000000003</v>
      </c>
      <c r="U106" s="16">
        <v>80.37285</v>
      </c>
      <c r="V106" s="16">
        <v>8732.3070000000007</v>
      </c>
      <c r="W106" s="16">
        <v>1850.6859999999999</v>
      </c>
      <c r="X106" s="16">
        <v>0</v>
      </c>
      <c r="Y106" s="16">
        <v>15127.72</v>
      </c>
      <c r="Z106" s="16">
        <v>2508.3130000000001</v>
      </c>
      <c r="AA106" s="16">
        <v>633.56240000000003</v>
      </c>
      <c r="AB106" s="16">
        <v>194.77860000000001</v>
      </c>
    </row>
    <row r="107" spans="5:28" x14ac:dyDescent="0.35">
      <c r="E107">
        <v>2010</v>
      </c>
      <c r="F107">
        <v>5</v>
      </c>
      <c r="G107" s="16">
        <v>131.148</v>
      </c>
      <c r="H107" s="16">
        <v>1491.0909999999999</v>
      </c>
      <c r="I107" s="16">
        <v>0</v>
      </c>
      <c r="J107" s="16">
        <v>0</v>
      </c>
      <c r="K107" s="16">
        <v>0</v>
      </c>
      <c r="L107" s="16">
        <v>374.61520000000002</v>
      </c>
      <c r="M107" s="16">
        <v>1859.3489999999999</v>
      </c>
      <c r="N107" s="16">
        <v>2470.9479999999999</v>
      </c>
      <c r="O107" s="16">
        <v>5330.4059999999999</v>
      </c>
      <c r="P107" s="16">
        <v>30.428999999999998</v>
      </c>
      <c r="Q107" s="16">
        <v>2849.4470000000001</v>
      </c>
      <c r="R107" s="16">
        <v>872.83150000000001</v>
      </c>
      <c r="S107" s="16">
        <v>208.49019999999999</v>
      </c>
      <c r="T107" s="16">
        <v>988.327</v>
      </c>
      <c r="U107" s="16">
        <v>64.329970000000003</v>
      </c>
      <c r="V107" s="16">
        <v>8943.6530000000002</v>
      </c>
      <c r="W107" s="16">
        <v>1953.11</v>
      </c>
      <c r="X107" s="16">
        <v>0</v>
      </c>
      <c r="Y107" s="16">
        <v>15806.72</v>
      </c>
      <c r="Z107" s="16">
        <v>2557.3310000000001</v>
      </c>
      <c r="AA107" s="16">
        <v>662.61189999999999</v>
      </c>
      <c r="AB107" s="16">
        <v>201.69329999999999</v>
      </c>
    </row>
    <row r="108" spans="5:28" x14ac:dyDescent="0.35">
      <c r="E108">
        <v>2011</v>
      </c>
      <c r="F108">
        <v>5</v>
      </c>
      <c r="G108" s="16">
        <v>131.1172</v>
      </c>
      <c r="H108" s="16">
        <v>1302.1890000000001</v>
      </c>
      <c r="I108" s="16">
        <v>0</v>
      </c>
      <c r="J108" s="16">
        <v>0</v>
      </c>
      <c r="K108" s="16">
        <v>0</v>
      </c>
      <c r="L108" s="16">
        <v>468.22949999999997</v>
      </c>
      <c r="M108" s="16">
        <v>1895.3720000000001</v>
      </c>
      <c r="N108" s="16">
        <v>2727.855</v>
      </c>
      <c r="O108" s="16">
        <v>5589.4430000000002</v>
      </c>
      <c r="P108" s="16">
        <v>34.44</v>
      </c>
      <c r="Q108" s="16">
        <v>2955.3150000000001</v>
      </c>
      <c r="R108" s="16">
        <v>938.62379999999996</v>
      </c>
      <c r="S108" s="16">
        <v>224.26490000000001</v>
      </c>
      <c r="T108" s="16">
        <v>1031.433</v>
      </c>
      <c r="U108" s="16">
        <v>53.40446</v>
      </c>
      <c r="V108" s="16">
        <v>8998.6370000000006</v>
      </c>
      <c r="W108" s="16">
        <v>2026.086</v>
      </c>
      <c r="X108" s="16">
        <v>0</v>
      </c>
      <c r="Y108" s="16">
        <v>16361.36</v>
      </c>
      <c r="Z108" s="16">
        <v>2652.9189999999999</v>
      </c>
      <c r="AA108" s="16">
        <v>698.72720000000004</v>
      </c>
      <c r="AB108" s="16">
        <v>202.03819999999999</v>
      </c>
    </row>
    <row r="109" spans="5:28" x14ac:dyDescent="0.35">
      <c r="E109">
        <v>2012</v>
      </c>
      <c r="F109">
        <v>5</v>
      </c>
      <c r="G109" s="16">
        <v>135.1354</v>
      </c>
      <c r="H109" s="16">
        <v>1407.393</v>
      </c>
      <c r="I109" s="16">
        <v>0</v>
      </c>
      <c r="J109" s="16">
        <v>0</v>
      </c>
      <c r="K109" s="16">
        <v>0</v>
      </c>
      <c r="L109" s="16">
        <v>477.72109999999998</v>
      </c>
      <c r="M109" s="16">
        <v>2025.828</v>
      </c>
      <c r="N109" s="16">
        <v>2666.8820000000001</v>
      </c>
      <c r="O109" s="16">
        <v>5764.8879999999999</v>
      </c>
      <c r="P109" s="16">
        <v>34.636000000000003</v>
      </c>
      <c r="Q109" s="16">
        <v>3021.17</v>
      </c>
      <c r="R109" s="16">
        <v>927.52980000000002</v>
      </c>
      <c r="S109" s="16">
        <v>239.02889999999999</v>
      </c>
      <c r="T109" s="16">
        <v>1026.0730000000001</v>
      </c>
      <c r="U109" s="16">
        <v>46.192149999999998</v>
      </c>
      <c r="V109" s="16">
        <v>8850.8719999999994</v>
      </c>
      <c r="W109" s="16">
        <v>2226.84</v>
      </c>
      <c r="X109" s="16">
        <v>0</v>
      </c>
      <c r="Y109" s="16">
        <v>16654.57</v>
      </c>
      <c r="Z109" s="16">
        <v>2762.4160000000002</v>
      </c>
      <c r="AA109" s="16">
        <v>744.6694</v>
      </c>
      <c r="AB109" s="16">
        <v>205.90719999999999</v>
      </c>
    </row>
    <row r="110" spans="5:28" x14ac:dyDescent="0.35">
      <c r="E110">
        <v>2013</v>
      </c>
      <c r="F110">
        <v>5</v>
      </c>
      <c r="G110" s="16">
        <v>138.5204</v>
      </c>
      <c r="H110" s="16">
        <v>1261.7550000000001</v>
      </c>
      <c r="I110" s="16">
        <v>0</v>
      </c>
      <c r="J110" s="16">
        <v>0</v>
      </c>
      <c r="K110" s="16">
        <v>0</v>
      </c>
      <c r="L110" s="16">
        <v>594.07309999999995</v>
      </c>
      <c r="M110" s="16">
        <v>2065.98</v>
      </c>
      <c r="N110" s="16">
        <v>2770.5120000000002</v>
      </c>
      <c r="O110" s="16">
        <v>5776.8969999999999</v>
      </c>
      <c r="P110" s="16">
        <v>34.328000000000003</v>
      </c>
      <c r="Q110" s="16">
        <v>3284.9839999999999</v>
      </c>
      <c r="R110" s="16">
        <v>908.82420000000002</v>
      </c>
      <c r="S110" s="16">
        <v>250.7971</v>
      </c>
      <c r="T110" s="16">
        <v>992.95699999999999</v>
      </c>
      <c r="U110" s="16">
        <v>41.04345</v>
      </c>
      <c r="V110" s="16">
        <v>8819.5550000000003</v>
      </c>
      <c r="W110" s="16">
        <v>2282.9989999999998</v>
      </c>
      <c r="X110" s="16">
        <v>0</v>
      </c>
      <c r="Y110" s="16">
        <v>16962.150000000001</v>
      </c>
      <c r="Z110" s="16">
        <v>2836.364</v>
      </c>
      <c r="AA110" s="16">
        <v>779.1354</v>
      </c>
      <c r="AB110" s="16">
        <v>210.84</v>
      </c>
    </row>
    <row r="111" spans="5:28" x14ac:dyDescent="0.35">
      <c r="E111">
        <v>2014</v>
      </c>
      <c r="F111">
        <v>5</v>
      </c>
      <c r="G111" s="16">
        <v>137.89580000000001</v>
      </c>
      <c r="H111" s="16">
        <v>1477.5329999999999</v>
      </c>
      <c r="I111" s="16">
        <v>0</v>
      </c>
      <c r="J111" s="16">
        <v>0</v>
      </c>
      <c r="K111" s="16">
        <v>0</v>
      </c>
      <c r="L111" s="16">
        <v>596.84379999999999</v>
      </c>
      <c r="M111" s="16">
        <v>2019.12</v>
      </c>
      <c r="N111" s="16">
        <v>3043.8420000000001</v>
      </c>
      <c r="O111" s="16">
        <v>5953.0060000000003</v>
      </c>
      <c r="P111" s="16">
        <v>34.587000000000003</v>
      </c>
      <c r="Q111" s="16">
        <v>3441.8620000000001</v>
      </c>
      <c r="R111" s="16">
        <v>844.23929999999996</v>
      </c>
      <c r="S111" s="16">
        <v>228.34200000000001</v>
      </c>
      <c r="T111" s="16">
        <v>1047.604</v>
      </c>
      <c r="U111" s="16">
        <v>38.815600000000003</v>
      </c>
      <c r="V111" s="16">
        <v>8928.2630000000008</v>
      </c>
      <c r="W111" s="16">
        <v>2441.933</v>
      </c>
      <c r="X111" s="16">
        <v>0</v>
      </c>
      <c r="Y111" s="16">
        <v>16527.009999999998</v>
      </c>
      <c r="Z111" s="16">
        <v>2945.7860000000001</v>
      </c>
      <c r="AA111" s="16">
        <v>807.07029999999997</v>
      </c>
      <c r="AB111" s="16">
        <v>214.70050000000001</v>
      </c>
    </row>
    <row r="112" spans="5:28" x14ac:dyDescent="0.35">
      <c r="E112">
        <v>2015</v>
      </c>
      <c r="F112">
        <v>5</v>
      </c>
      <c r="G112" s="16">
        <v>138.28989999999999</v>
      </c>
      <c r="H112" s="16">
        <v>1251.4590000000001</v>
      </c>
      <c r="I112" s="16">
        <v>0</v>
      </c>
      <c r="J112" s="16">
        <v>0</v>
      </c>
      <c r="K112" s="16">
        <v>0</v>
      </c>
      <c r="L112" s="16">
        <v>692.90440000000001</v>
      </c>
      <c r="M112" s="16">
        <v>2083.1030000000001</v>
      </c>
      <c r="N112" s="16">
        <v>3218.6370000000002</v>
      </c>
      <c r="O112" s="16">
        <v>5929.1130000000003</v>
      </c>
      <c r="P112" s="16">
        <v>35.076999999999998</v>
      </c>
      <c r="Q112" s="16">
        <v>3571.797</v>
      </c>
      <c r="R112" s="16">
        <v>870.02859999999998</v>
      </c>
      <c r="S112" s="16">
        <v>232.64840000000001</v>
      </c>
      <c r="T112" s="16">
        <v>1075.1769999999999</v>
      </c>
      <c r="U112" s="16">
        <v>35.279879999999999</v>
      </c>
      <c r="V112" s="16">
        <v>9204.7970000000005</v>
      </c>
      <c r="W112" s="16">
        <v>2519.0619999999999</v>
      </c>
      <c r="X112" s="16">
        <v>0</v>
      </c>
      <c r="Y112" s="16">
        <v>16212.43</v>
      </c>
      <c r="Z112" s="16">
        <v>2964.1889999999999</v>
      </c>
      <c r="AA112" s="16">
        <v>834.7115</v>
      </c>
      <c r="AB112" s="16">
        <v>226.14680000000001</v>
      </c>
    </row>
    <row r="113" spans="5:28" x14ac:dyDescent="0.35">
      <c r="E113">
        <v>2016</v>
      </c>
      <c r="F113">
        <v>5</v>
      </c>
      <c r="G113" s="16">
        <v>138.61969999999999</v>
      </c>
      <c r="H113" s="16">
        <v>1357.223</v>
      </c>
      <c r="I113" s="16">
        <v>0</v>
      </c>
      <c r="J113" s="16">
        <v>0</v>
      </c>
      <c r="K113" s="16">
        <v>0</v>
      </c>
      <c r="L113" s="16">
        <v>651.13340000000005</v>
      </c>
      <c r="M113" s="16">
        <v>2238.5360000000001</v>
      </c>
      <c r="N113" s="16">
        <v>3084.6489999999999</v>
      </c>
      <c r="O113" s="16">
        <v>5875.54</v>
      </c>
      <c r="P113" s="16">
        <v>34.908999999999999</v>
      </c>
      <c r="Q113" s="16">
        <v>3565.2040000000002</v>
      </c>
      <c r="R113" s="16">
        <v>945.7115</v>
      </c>
      <c r="S113" s="16">
        <v>261.75240000000002</v>
      </c>
      <c r="T113" s="16">
        <v>1133.3520000000001</v>
      </c>
      <c r="U113" s="16">
        <v>29.222249999999999</v>
      </c>
      <c r="V113" s="16">
        <v>9647.0310000000009</v>
      </c>
      <c r="W113" s="16">
        <v>2701.2130000000002</v>
      </c>
      <c r="X113" s="16">
        <v>0</v>
      </c>
      <c r="Y113" s="16">
        <v>15973.52</v>
      </c>
      <c r="Z113" s="16">
        <v>3098.4879999999998</v>
      </c>
      <c r="AA113" s="16">
        <v>867.30200000000002</v>
      </c>
      <c r="AB113" s="16">
        <v>232.99870000000001</v>
      </c>
    </row>
    <row r="114" spans="5:28" x14ac:dyDescent="0.35">
      <c r="E114">
        <v>2017</v>
      </c>
      <c r="F114">
        <v>5</v>
      </c>
      <c r="G114" s="16">
        <v>137.74520000000001</v>
      </c>
      <c r="H114" s="16">
        <v>1366.4880000000001</v>
      </c>
      <c r="I114" s="16">
        <v>0</v>
      </c>
      <c r="J114" s="16">
        <v>0</v>
      </c>
      <c r="K114" s="16">
        <v>0</v>
      </c>
      <c r="L114" s="16">
        <v>769.101</v>
      </c>
      <c r="M114" s="16">
        <v>2749.7269999999999</v>
      </c>
      <c r="N114" s="16">
        <v>3636.7440000000001</v>
      </c>
      <c r="O114" s="16">
        <v>5877.9719999999998</v>
      </c>
      <c r="P114" s="16">
        <v>34.384</v>
      </c>
      <c r="Q114" s="16">
        <v>3771.2049999999999</v>
      </c>
      <c r="R114" s="16">
        <v>898.40229999999997</v>
      </c>
      <c r="S114" s="16">
        <v>254.59800000000001</v>
      </c>
      <c r="T114" s="16">
        <v>1265.51</v>
      </c>
      <c r="U114" s="16">
        <v>30.069710000000001</v>
      </c>
      <c r="V114" s="16">
        <v>10088.65</v>
      </c>
      <c r="W114" s="16">
        <v>2745.4560000000001</v>
      </c>
      <c r="X114" s="16">
        <v>0</v>
      </c>
      <c r="Y114" s="16">
        <v>15833.52</v>
      </c>
      <c r="Z114" s="16">
        <v>3239.4059999999999</v>
      </c>
      <c r="AA114" s="16">
        <v>909.51589999999999</v>
      </c>
      <c r="AB114" s="16">
        <v>239.62</v>
      </c>
    </row>
    <row r="115" spans="5:28" x14ac:dyDescent="0.35">
      <c r="E115">
        <v>2018</v>
      </c>
      <c r="F115">
        <v>5</v>
      </c>
      <c r="G115" s="16">
        <v>137.12</v>
      </c>
      <c r="H115" s="16">
        <v>1490.277</v>
      </c>
      <c r="I115" s="16">
        <v>0</v>
      </c>
      <c r="J115" s="16">
        <v>0</v>
      </c>
      <c r="K115" s="16">
        <v>0</v>
      </c>
      <c r="L115" s="16">
        <v>780.90089999999998</v>
      </c>
      <c r="M115" s="16">
        <v>2837.7139999999999</v>
      </c>
      <c r="N115" s="16">
        <v>3720.2919999999999</v>
      </c>
      <c r="O115" s="16">
        <v>5930.0219999999999</v>
      </c>
      <c r="P115" s="16">
        <v>34.229999999999997</v>
      </c>
      <c r="Q115" s="16">
        <v>3784.5970000000002</v>
      </c>
      <c r="R115" s="16">
        <v>1141.3789999999999</v>
      </c>
      <c r="S115" s="16">
        <v>306.70769999999999</v>
      </c>
      <c r="T115" s="16">
        <v>1210.5999999999999</v>
      </c>
      <c r="U115" s="16">
        <v>49.998330000000003</v>
      </c>
      <c r="V115" s="16">
        <v>10566.02</v>
      </c>
      <c r="W115" s="16">
        <v>2929.4119999999998</v>
      </c>
      <c r="X115" s="16">
        <v>0</v>
      </c>
      <c r="Y115" s="16">
        <v>16515.46</v>
      </c>
      <c r="Z115" s="16">
        <v>3656.2420000000002</v>
      </c>
      <c r="AA115" s="16">
        <v>157.43</v>
      </c>
      <c r="AB115" s="16">
        <v>243.72020000000001</v>
      </c>
    </row>
    <row r="116" spans="5:28" x14ac:dyDescent="0.35">
      <c r="E116">
        <v>2019</v>
      </c>
      <c r="F116">
        <v>5</v>
      </c>
      <c r="G116" s="16">
        <v>137.00569999999999</v>
      </c>
      <c r="H116" s="16">
        <v>1361.2560000000001</v>
      </c>
      <c r="I116" s="16">
        <v>0</v>
      </c>
      <c r="J116" s="16">
        <v>0</v>
      </c>
      <c r="K116" s="16">
        <v>0</v>
      </c>
      <c r="L116" s="16">
        <v>651.16560000000004</v>
      </c>
      <c r="M116" s="16">
        <v>3210.0360000000001</v>
      </c>
      <c r="N116" s="16">
        <v>3645.1080000000002</v>
      </c>
      <c r="O116" s="16">
        <v>5904.4309999999996</v>
      </c>
      <c r="P116" s="16">
        <v>34.237000000000002</v>
      </c>
      <c r="Q116" s="16">
        <v>4621.268</v>
      </c>
      <c r="R116" s="16">
        <v>1145.183</v>
      </c>
      <c r="S116" s="16">
        <v>258.06</v>
      </c>
      <c r="T116" s="16">
        <v>1210.625</v>
      </c>
      <c r="U116" s="16">
        <v>41.523699999999998</v>
      </c>
      <c r="V116" s="16">
        <v>11067.39</v>
      </c>
      <c r="W116" s="16">
        <v>2938.76</v>
      </c>
      <c r="X116" s="16">
        <v>0</v>
      </c>
      <c r="Y116" s="16">
        <v>17301.82</v>
      </c>
      <c r="Z116" s="16">
        <v>4029.7829999999999</v>
      </c>
      <c r="AA116" s="16">
        <v>163.43</v>
      </c>
      <c r="AB116" s="16">
        <v>247.03960000000001</v>
      </c>
    </row>
    <row r="117" spans="5:28" x14ac:dyDescent="0.35">
      <c r="E117">
        <v>2020</v>
      </c>
      <c r="F117">
        <v>5</v>
      </c>
      <c r="G117" s="16">
        <v>133.80840000000001</v>
      </c>
      <c r="H117" s="16">
        <v>982.26729999999998</v>
      </c>
      <c r="I117" s="16">
        <v>0</v>
      </c>
      <c r="J117" s="16">
        <v>0</v>
      </c>
      <c r="K117" s="16">
        <v>0</v>
      </c>
      <c r="L117" s="16">
        <v>664.36500000000001</v>
      </c>
      <c r="M117" s="16">
        <v>3289.7759999999998</v>
      </c>
      <c r="N117" s="16">
        <v>4398.9560000000001</v>
      </c>
      <c r="O117" s="16">
        <v>6260.2740000000003</v>
      </c>
      <c r="P117" s="16">
        <v>32.83</v>
      </c>
      <c r="Q117" s="16">
        <v>4504.7920000000004</v>
      </c>
      <c r="R117" s="16">
        <v>1197.355</v>
      </c>
      <c r="S117" s="16">
        <v>212.89670000000001</v>
      </c>
      <c r="T117" s="16">
        <v>1044.2650000000001</v>
      </c>
      <c r="U117" s="16">
        <v>37.989989999999999</v>
      </c>
      <c r="V117" s="16">
        <v>11579.58</v>
      </c>
      <c r="W117" s="16">
        <v>3070.634</v>
      </c>
      <c r="X117" s="16">
        <v>0</v>
      </c>
      <c r="Y117" s="16">
        <v>17682.21</v>
      </c>
      <c r="Z117" s="16">
        <v>3685.7489999999998</v>
      </c>
      <c r="AA117" s="16">
        <v>163.43</v>
      </c>
      <c r="AB117" s="16">
        <v>246.00989999999999</v>
      </c>
    </row>
    <row r="118" spans="5:28" x14ac:dyDescent="0.35">
      <c r="E118">
        <v>2021</v>
      </c>
      <c r="F118">
        <v>5</v>
      </c>
      <c r="G118" s="16">
        <v>139.17179999999999</v>
      </c>
      <c r="H118" s="16">
        <v>1127.817</v>
      </c>
      <c r="I118" s="16">
        <v>0</v>
      </c>
      <c r="J118" s="16">
        <v>0</v>
      </c>
      <c r="K118" s="16">
        <v>0</v>
      </c>
      <c r="L118" s="16">
        <v>778.72199999999998</v>
      </c>
      <c r="M118" s="16">
        <v>3575.4229999999998</v>
      </c>
      <c r="N118" s="16">
        <v>5046.299</v>
      </c>
      <c r="O118" s="16">
        <v>6363.1109999999999</v>
      </c>
      <c r="P118" s="16">
        <v>37.317</v>
      </c>
      <c r="Q118" s="16">
        <v>4741.2640000000001</v>
      </c>
      <c r="R118" s="16">
        <v>1291.877</v>
      </c>
      <c r="S118" s="16">
        <v>317.83479999999997</v>
      </c>
      <c r="T118" s="16">
        <v>1138.5450000000001</v>
      </c>
      <c r="U118" s="16">
        <v>44.967860000000002</v>
      </c>
      <c r="V118" s="16">
        <v>12075.27</v>
      </c>
      <c r="W118" s="16">
        <v>3286.366</v>
      </c>
      <c r="X118" s="16">
        <v>0</v>
      </c>
      <c r="Y118" s="16">
        <v>17847.03</v>
      </c>
      <c r="Z118" s="16">
        <v>3721.1930000000002</v>
      </c>
      <c r="AA118" s="16">
        <v>173.43</v>
      </c>
      <c r="AB118" s="16">
        <v>256.62009999999998</v>
      </c>
    </row>
    <row r="119" spans="5:28" x14ac:dyDescent="0.35">
      <c r="E119">
        <v>2022</v>
      </c>
      <c r="F119">
        <v>5</v>
      </c>
      <c r="G119" s="16">
        <v>145.0248</v>
      </c>
      <c r="H119" s="16">
        <v>1378.0509999999999</v>
      </c>
      <c r="I119" s="16">
        <v>0</v>
      </c>
      <c r="J119" s="16">
        <v>0</v>
      </c>
      <c r="K119" s="16">
        <v>0</v>
      </c>
      <c r="L119" s="16">
        <v>670.95529999999997</v>
      </c>
      <c r="M119" s="16">
        <v>3614.8240000000001</v>
      </c>
      <c r="N119" s="16">
        <v>4684.4520000000002</v>
      </c>
      <c r="O119" s="16">
        <v>7036.1790000000001</v>
      </c>
      <c r="P119" s="16">
        <v>44.835000000000001</v>
      </c>
      <c r="Q119" s="16">
        <v>4552.6130000000003</v>
      </c>
      <c r="R119" s="16">
        <v>1330.569</v>
      </c>
      <c r="S119" s="16">
        <v>317.19869999999997</v>
      </c>
      <c r="T119" s="16">
        <v>1353.33</v>
      </c>
      <c r="U119" s="16">
        <v>36.527200000000001</v>
      </c>
      <c r="V119" s="16">
        <v>12791.4</v>
      </c>
      <c r="W119" s="16">
        <v>3420.2359999999999</v>
      </c>
      <c r="X119" s="16">
        <v>0</v>
      </c>
      <c r="Y119" s="16">
        <v>19766.16</v>
      </c>
      <c r="Z119" s="16">
        <v>3902.422</v>
      </c>
      <c r="AA119" s="16">
        <v>199.43</v>
      </c>
      <c r="AB119" s="16">
        <v>257.66739999999999</v>
      </c>
    </row>
    <row r="120" spans="5:28" x14ac:dyDescent="0.35">
      <c r="E120">
        <v>2023</v>
      </c>
      <c r="F120">
        <v>5</v>
      </c>
      <c r="G120" s="16">
        <v>145.37870000000001</v>
      </c>
      <c r="H120" s="16">
        <v>1577.4939999999999</v>
      </c>
      <c r="I120" s="16">
        <v>0</v>
      </c>
      <c r="J120" s="16">
        <v>0</v>
      </c>
      <c r="K120" s="16">
        <v>0</v>
      </c>
      <c r="L120" s="16">
        <v>647.30560000000003</v>
      </c>
      <c r="M120" s="16">
        <v>3935.0419999999999</v>
      </c>
      <c r="N120" s="16">
        <v>5028.1679999999997</v>
      </c>
      <c r="O120" s="16">
        <v>7358.9319999999998</v>
      </c>
      <c r="P120" s="16">
        <v>42.819000000000003</v>
      </c>
      <c r="Q120" s="16">
        <v>4934.0379999999996</v>
      </c>
      <c r="R120" s="16">
        <v>1482.7670000000001</v>
      </c>
      <c r="S120" s="16">
        <v>378.15159999999997</v>
      </c>
      <c r="T120" s="16">
        <v>1486.432</v>
      </c>
      <c r="U120" s="16">
        <v>32.93918</v>
      </c>
      <c r="V120" s="16">
        <v>14305.31</v>
      </c>
      <c r="W120" s="16">
        <v>3422.3389999999999</v>
      </c>
      <c r="X120" s="16">
        <v>0</v>
      </c>
      <c r="Y120" s="16">
        <v>22333.040000000001</v>
      </c>
      <c r="Z120" s="16">
        <v>4793.6090000000004</v>
      </c>
      <c r="AA120" s="16">
        <v>232.43</v>
      </c>
      <c r="AB120" s="16">
        <v>273.44409999999999</v>
      </c>
    </row>
    <row r="121" spans="5:28" x14ac:dyDescent="0.35">
      <c r="E121">
        <v>2024</v>
      </c>
      <c r="F121">
        <v>5</v>
      </c>
      <c r="G121" s="16">
        <v>146.94489999999999</v>
      </c>
      <c r="H121" s="16">
        <v>1554.72</v>
      </c>
      <c r="I121" s="16">
        <v>0</v>
      </c>
      <c r="J121" s="16">
        <v>0</v>
      </c>
      <c r="K121" s="16">
        <v>0</v>
      </c>
      <c r="L121" s="16">
        <v>846.08519999999999</v>
      </c>
      <c r="M121" s="16">
        <v>4060.547</v>
      </c>
      <c r="N121" s="16">
        <v>5172.4759999999997</v>
      </c>
      <c r="O121" s="16">
        <v>7572.6679999999997</v>
      </c>
      <c r="P121" s="16">
        <v>40.655999999999999</v>
      </c>
      <c r="Q121" s="16">
        <v>4897.0050000000001</v>
      </c>
      <c r="R121" s="16">
        <v>1471.6379999999999</v>
      </c>
      <c r="S121" s="16">
        <v>494.27730000000003</v>
      </c>
      <c r="T121" s="16">
        <v>1482.202</v>
      </c>
      <c r="U121" s="16">
        <v>31.174579999999999</v>
      </c>
      <c r="V121" s="16">
        <v>15860.59</v>
      </c>
      <c r="W121" s="16">
        <v>3585.2020000000002</v>
      </c>
      <c r="X121" s="16">
        <v>0</v>
      </c>
      <c r="Y121" s="16">
        <v>22521.65</v>
      </c>
      <c r="Z121" s="16">
        <v>5153.1660000000002</v>
      </c>
      <c r="AA121" s="16">
        <v>261.93</v>
      </c>
      <c r="AB121" s="16">
        <v>291.66269999999997</v>
      </c>
    </row>
    <row r="122" spans="5:28" x14ac:dyDescent="0.35">
      <c r="E122">
        <v>2001</v>
      </c>
      <c r="F122">
        <v>6</v>
      </c>
      <c r="G122" s="16">
        <v>127.8302</v>
      </c>
      <c r="H122" s="16">
        <v>1769.027</v>
      </c>
      <c r="I122" s="16">
        <v>127.7677</v>
      </c>
      <c r="J122" s="16">
        <v>5087.8590000000004</v>
      </c>
      <c r="K122" s="16">
        <v>1594.768</v>
      </c>
      <c r="L122" s="16">
        <v>418.18619999999999</v>
      </c>
      <c r="M122" s="16">
        <v>2003.71</v>
      </c>
      <c r="N122" s="16">
        <v>2307.1210000000001</v>
      </c>
      <c r="O122" s="16">
        <v>5132.8819999999996</v>
      </c>
      <c r="P122" s="16">
        <v>28.032</v>
      </c>
      <c r="Q122" s="16">
        <v>1995.058</v>
      </c>
      <c r="R122" s="16">
        <v>702.33699999999999</v>
      </c>
      <c r="S122" s="16">
        <v>284.4683</v>
      </c>
      <c r="T122" s="16">
        <v>1067.9870000000001</v>
      </c>
      <c r="U122" s="16">
        <v>19.3</v>
      </c>
      <c r="V122" s="16">
        <v>7721.8549999999996</v>
      </c>
      <c r="W122" s="16">
        <v>1412.5329999999999</v>
      </c>
      <c r="X122" s="16">
        <v>131.3587</v>
      </c>
      <c r="Y122" s="16">
        <v>14336.45</v>
      </c>
      <c r="Z122" s="16">
        <v>1306.9480000000001</v>
      </c>
      <c r="AA122" s="16">
        <v>405</v>
      </c>
      <c r="AB122" s="16">
        <v>215.04</v>
      </c>
    </row>
    <row r="123" spans="5:28" x14ac:dyDescent="0.35">
      <c r="E123">
        <v>2002</v>
      </c>
      <c r="F123">
        <v>6</v>
      </c>
      <c r="G123" s="16">
        <v>126.97839999999999</v>
      </c>
      <c r="H123" s="16">
        <v>2002.6020000000001</v>
      </c>
      <c r="I123" s="16">
        <v>124.4729</v>
      </c>
      <c r="J123" s="16">
        <v>5355.4660000000003</v>
      </c>
      <c r="K123" s="16">
        <v>1720.394</v>
      </c>
      <c r="L123" s="16">
        <v>502.19069999999999</v>
      </c>
      <c r="M123" s="16">
        <v>1950.229</v>
      </c>
      <c r="N123" s="16">
        <v>2135.2809999999999</v>
      </c>
      <c r="O123" s="16">
        <v>5237.9620000000004</v>
      </c>
      <c r="P123" s="16">
        <v>27.648</v>
      </c>
      <c r="Q123" s="16">
        <v>2322.8649999999998</v>
      </c>
      <c r="R123" s="16">
        <v>781.67729999999995</v>
      </c>
      <c r="S123" s="16">
        <v>288.98759999999999</v>
      </c>
      <c r="T123" s="16">
        <v>1168.2070000000001</v>
      </c>
      <c r="U123" s="16">
        <v>17.19932</v>
      </c>
      <c r="V123" s="16">
        <v>8148.0649999999996</v>
      </c>
      <c r="W123" s="16">
        <v>1480.998</v>
      </c>
      <c r="X123" s="16">
        <v>129.9041</v>
      </c>
      <c r="Y123" s="16">
        <v>14240.39</v>
      </c>
      <c r="Z123" s="16">
        <v>1352.999</v>
      </c>
      <c r="AA123" s="16">
        <v>437.64</v>
      </c>
      <c r="AB123" s="16">
        <v>222.6481</v>
      </c>
    </row>
    <row r="124" spans="5:28" x14ac:dyDescent="0.35">
      <c r="E124">
        <v>2003</v>
      </c>
      <c r="F124">
        <v>6</v>
      </c>
      <c r="G124" s="16">
        <v>124.0151</v>
      </c>
      <c r="H124" s="16">
        <v>1649.4179999999999</v>
      </c>
      <c r="I124" s="16">
        <v>123.4966</v>
      </c>
      <c r="J124" s="16">
        <v>5591.1869999999999</v>
      </c>
      <c r="K124" s="16">
        <v>1847.424</v>
      </c>
      <c r="L124" s="16">
        <v>519.65440000000001</v>
      </c>
      <c r="M124" s="16">
        <v>1988.8630000000001</v>
      </c>
      <c r="N124" s="16">
        <v>2017.491</v>
      </c>
      <c r="O124" s="16">
        <v>5347.03</v>
      </c>
      <c r="P124" s="16">
        <v>29.024000000000001</v>
      </c>
      <c r="Q124" s="16">
        <v>2376.7750000000001</v>
      </c>
      <c r="R124" s="16">
        <v>963.09889999999996</v>
      </c>
      <c r="S124" s="16">
        <v>330.38889999999998</v>
      </c>
      <c r="T124" s="16">
        <v>972.6789</v>
      </c>
      <c r="U124" s="16">
        <v>14.87982</v>
      </c>
      <c r="V124" s="16">
        <v>8561.8580000000002</v>
      </c>
      <c r="W124" s="16">
        <v>1687.0170000000001</v>
      </c>
      <c r="X124" s="16">
        <v>130.9059</v>
      </c>
      <c r="Y124" s="16">
        <v>14641.46</v>
      </c>
      <c r="Z124" s="16">
        <v>1410.9590000000001</v>
      </c>
      <c r="AA124" s="16">
        <v>467.4</v>
      </c>
      <c r="AB124" s="16">
        <v>228.7895</v>
      </c>
    </row>
    <row r="125" spans="5:28" x14ac:dyDescent="0.35">
      <c r="E125">
        <v>2004</v>
      </c>
      <c r="F125">
        <v>6</v>
      </c>
      <c r="G125" s="16">
        <v>123.50620000000001</v>
      </c>
      <c r="H125" s="16">
        <v>1749.6790000000001</v>
      </c>
      <c r="I125" s="16">
        <v>122.0322</v>
      </c>
      <c r="J125" s="16">
        <v>5798.5789999999997</v>
      </c>
      <c r="K125" s="16">
        <v>1974.979</v>
      </c>
      <c r="L125" s="16">
        <v>422.22430000000003</v>
      </c>
      <c r="M125" s="16">
        <v>2047.6790000000001</v>
      </c>
      <c r="N125" s="16">
        <v>2326.4490000000001</v>
      </c>
      <c r="O125" s="16">
        <v>5638.21</v>
      </c>
      <c r="P125" s="16">
        <v>28.544</v>
      </c>
      <c r="Q125" s="16">
        <v>2739.2440000000001</v>
      </c>
      <c r="R125" s="16">
        <v>917.68</v>
      </c>
      <c r="S125" s="16">
        <v>345.6377</v>
      </c>
      <c r="T125" s="16">
        <v>1018.7140000000001</v>
      </c>
      <c r="U125" s="16">
        <v>12.91043</v>
      </c>
      <c r="V125" s="16">
        <v>8740.0229999999992</v>
      </c>
      <c r="W125" s="16">
        <v>1713.211</v>
      </c>
      <c r="X125" s="16">
        <v>132.49449999999999</v>
      </c>
      <c r="Y125" s="16">
        <v>15949.16</v>
      </c>
      <c r="Z125" s="16">
        <v>1678.9780000000001</v>
      </c>
      <c r="AA125" s="16">
        <v>492.48</v>
      </c>
      <c r="AB125" s="16">
        <v>237.57390000000001</v>
      </c>
    </row>
    <row r="126" spans="5:28" x14ac:dyDescent="0.35">
      <c r="E126">
        <v>2005</v>
      </c>
      <c r="F126">
        <v>6</v>
      </c>
      <c r="G126" s="16">
        <v>126.1707</v>
      </c>
      <c r="H126" s="16">
        <v>2218.0279999999998</v>
      </c>
      <c r="I126" s="16">
        <v>120.68989999999999</v>
      </c>
      <c r="J126" s="16">
        <v>6061.7650000000003</v>
      </c>
      <c r="K126" s="16">
        <v>2086.6149999999998</v>
      </c>
      <c r="L126" s="16">
        <v>445.74380000000002</v>
      </c>
      <c r="M126" s="16">
        <v>1805.4359999999999</v>
      </c>
      <c r="N126" s="16">
        <v>2315.0160000000001</v>
      </c>
      <c r="O126" s="16">
        <v>5714.4750000000004</v>
      </c>
      <c r="P126" s="16">
        <v>29.423999999999999</v>
      </c>
      <c r="Q126" s="16">
        <v>2896.9259999999999</v>
      </c>
      <c r="R126" s="16">
        <v>986.32749999999999</v>
      </c>
      <c r="S126" s="16">
        <v>338.4538</v>
      </c>
      <c r="T126" s="16">
        <v>1070.58</v>
      </c>
      <c r="U126" s="16">
        <v>11.42245</v>
      </c>
      <c r="V126" s="16">
        <v>8887.0930000000008</v>
      </c>
      <c r="W126" s="16">
        <v>1830.5219999999999</v>
      </c>
      <c r="X126" s="16">
        <v>142.26410000000001</v>
      </c>
      <c r="Y126" s="16">
        <v>15980.15</v>
      </c>
      <c r="Z126" s="16">
        <v>1794.2</v>
      </c>
      <c r="AA126" s="16">
        <v>516.48</v>
      </c>
      <c r="AB126" s="16">
        <v>248.9906</v>
      </c>
    </row>
    <row r="127" spans="5:28" x14ac:dyDescent="0.35">
      <c r="E127">
        <v>2006</v>
      </c>
      <c r="F127">
        <v>6</v>
      </c>
      <c r="G127" s="16">
        <v>127.76600000000001</v>
      </c>
      <c r="H127" s="16">
        <v>1965.0419999999999</v>
      </c>
      <c r="I127" s="16">
        <v>119.1035</v>
      </c>
      <c r="J127" s="16">
        <v>6386.2489999999998</v>
      </c>
      <c r="K127" s="16">
        <v>2212.7730000000001</v>
      </c>
      <c r="L127" s="16">
        <v>469.65820000000002</v>
      </c>
      <c r="M127" s="16">
        <v>1879.7049999999999</v>
      </c>
      <c r="N127" s="16">
        <v>2386.5169999999998</v>
      </c>
      <c r="O127" s="16">
        <v>5812.8950000000004</v>
      </c>
      <c r="P127" s="16">
        <v>30.48</v>
      </c>
      <c r="Q127" s="16">
        <v>3244.1559999999999</v>
      </c>
      <c r="R127" s="16">
        <v>1046.999</v>
      </c>
      <c r="S127" s="16">
        <v>358.29809999999998</v>
      </c>
      <c r="T127" s="16">
        <v>1116.5530000000001</v>
      </c>
      <c r="U127" s="16">
        <v>9.5843539999999994</v>
      </c>
      <c r="V127" s="16">
        <v>9153.8979999999992</v>
      </c>
      <c r="W127" s="16">
        <v>1982.941</v>
      </c>
      <c r="X127" s="16">
        <v>143.1285</v>
      </c>
      <c r="Y127" s="16">
        <v>14849.75</v>
      </c>
      <c r="Z127" s="16">
        <v>1986.364</v>
      </c>
      <c r="AA127" s="16">
        <v>545.22630000000004</v>
      </c>
      <c r="AB127" s="16">
        <v>256.50959999999998</v>
      </c>
    </row>
    <row r="128" spans="5:28" x14ac:dyDescent="0.35">
      <c r="E128">
        <v>2007</v>
      </c>
      <c r="F128">
        <v>6</v>
      </c>
      <c r="G128" s="16">
        <v>126.2552</v>
      </c>
      <c r="H128" s="16">
        <v>1945.655</v>
      </c>
      <c r="I128" s="16">
        <v>117.3694</v>
      </c>
      <c r="J128" s="16">
        <v>6677.9040000000005</v>
      </c>
      <c r="K128" s="16">
        <v>2303.761</v>
      </c>
      <c r="L128" s="16">
        <v>462.40570000000002</v>
      </c>
      <c r="M128" s="16">
        <v>1950.0050000000001</v>
      </c>
      <c r="N128" s="16">
        <v>2330.6309999999999</v>
      </c>
      <c r="O128" s="16">
        <v>6144.5770000000002</v>
      </c>
      <c r="P128" s="16">
        <v>33.808</v>
      </c>
      <c r="Q128" s="16">
        <v>3434.069</v>
      </c>
      <c r="R128" s="16">
        <v>1067.9169999999999</v>
      </c>
      <c r="S128" s="16">
        <v>411.5471</v>
      </c>
      <c r="T128" s="16">
        <v>1097.98</v>
      </c>
      <c r="U128" s="16">
        <v>7.078417</v>
      </c>
      <c r="V128" s="16">
        <v>9605.5400000000009</v>
      </c>
      <c r="W128" s="16">
        <v>1660.943</v>
      </c>
      <c r="X128" s="16">
        <v>147.66069999999999</v>
      </c>
      <c r="Y128" s="16">
        <v>14836.68</v>
      </c>
      <c r="Z128" s="16">
        <v>1980.2639999999999</v>
      </c>
      <c r="AA128" s="16">
        <v>567.16309999999999</v>
      </c>
      <c r="AB128" s="16">
        <v>269.3492</v>
      </c>
    </row>
    <row r="129" spans="5:28" x14ac:dyDescent="0.35">
      <c r="E129">
        <v>2008</v>
      </c>
      <c r="F129">
        <v>6</v>
      </c>
      <c r="G129" s="16">
        <v>127.35120000000001</v>
      </c>
      <c r="H129" s="16">
        <v>1862.921</v>
      </c>
      <c r="I129" s="16">
        <v>120.1212</v>
      </c>
      <c r="J129" s="16">
        <v>6985.9459999999999</v>
      </c>
      <c r="K129" s="16">
        <v>2426.4580000000001</v>
      </c>
      <c r="L129" s="16">
        <v>459.79489999999998</v>
      </c>
      <c r="M129" s="16">
        <v>1929.0630000000001</v>
      </c>
      <c r="N129" s="16">
        <v>2497.2979999999998</v>
      </c>
      <c r="O129" s="16">
        <v>6679.6319999999996</v>
      </c>
      <c r="P129" s="16">
        <v>35.688000000000002</v>
      </c>
      <c r="Q129" s="16">
        <v>3626.8229999999999</v>
      </c>
      <c r="R129" s="16">
        <v>983.00789999999995</v>
      </c>
      <c r="S129" s="16">
        <v>336.8177</v>
      </c>
      <c r="T129" s="16">
        <v>1224.999</v>
      </c>
      <c r="U129" s="16">
        <v>107.9983</v>
      </c>
      <c r="V129" s="16">
        <v>10168.75</v>
      </c>
      <c r="W129" s="16">
        <v>1782.67</v>
      </c>
      <c r="X129" s="16">
        <v>141.5308</v>
      </c>
      <c r="Y129" s="16">
        <v>15366.46</v>
      </c>
      <c r="Z129" s="16">
        <v>2129.1729999999998</v>
      </c>
      <c r="AA129" s="16">
        <v>598.40940000000001</v>
      </c>
      <c r="AB129" s="16">
        <v>282.7013</v>
      </c>
    </row>
    <row r="130" spans="5:28" x14ac:dyDescent="0.35">
      <c r="E130">
        <v>2009</v>
      </c>
      <c r="F130">
        <v>6</v>
      </c>
      <c r="G130" s="16">
        <v>129.56960000000001</v>
      </c>
      <c r="H130" s="16">
        <v>1702.2</v>
      </c>
      <c r="I130" s="16">
        <v>122.69240000000001</v>
      </c>
      <c r="J130" s="16">
        <v>7231.1689999999999</v>
      </c>
      <c r="K130" s="16">
        <v>2484.7689999999998</v>
      </c>
      <c r="L130" s="16">
        <v>490.42090000000002</v>
      </c>
      <c r="M130" s="16">
        <v>2104.2530000000002</v>
      </c>
      <c r="N130" s="16">
        <v>2339.9870000000001</v>
      </c>
      <c r="O130" s="16">
        <v>6645.09</v>
      </c>
      <c r="P130" s="16">
        <v>34.328000000000003</v>
      </c>
      <c r="Q130" s="16">
        <v>3747.5619999999999</v>
      </c>
      <c r="R130" s="16">
        <v>1013.421</v>
      </c>
      <c r="S130" s="16">
        <v>339.13600000000002</v>
      </c>
      <c r="T130" s="16">
        <v>1192.6690000000001</v>
      </c>
      <c r="U130" s="16">
        <v>80.37285</v>
      </c>
      <c r="V130" s="16">
        <v>10566.72</v>
      </c>
      <c r="W130" s="16">
        <v>1850.6859999999999</v>
      </c>
      <c r="X130" s="16">
        <v>142.547</v>
      </c>
      <c r="Y130" s="16">
        <v>15290.04</v>
      </c>
      <c r="Z130" s="16">
        <v>2031.5909999999999</v>
      </c>
      <c r="AA130" s="16">
        <v>633.56240000000003</v>
      </c>
      <c r="AB130" s="16">
        <v>292.16789999999997</v>
      </c>
    </row>
    <row r="131" spans="5:28" x14ac:dyDescent="0.35">
      <c r="E131">
        <v>2010</v>
      </c>
      <c r="F131">
        <v>6</v>
      </c>
      <c r="G131" s="16">
        <v>131.148</v>
      </c>
      <c r="H131" s="16">
        <v>1750.491</v>
      </c>
      <c r="I131" s="16">
        <v>119.051</v>
      </c>
      <c r="J131" s="16">
        <v>7495.9350000000004</v>
      </c>
      <c r="K131" s="16">
        <v>2585.3609999999999</v>
      </c>
      <c r="L131" s="16">
        <v>490.68779999999998</v>
      </c>
      <c r="M131" s="16">
        <v>2010.2339999999999</v>
      </c>
      <c r="N131" s="16">
        <v>2328.489</v>
      </c>
      <c r="O131" s="16">
        <v>6636.9989999999998</v>
      </c>
      <c r="P131" s="16">
        <v>34.776000000000003</v>
      </c>
      <c r="Q131" s="16">
        <v>4142.9459999999999</v>
      </c>
      <c r="R131" s="16">
        <v>1029.2159999999999</v>
      </c>
      <c r="S131" s="16">
        <v>312.35489999999999</v>
      </c>
      <c r="T131" s="16">
        <v>1241.434</v>
      </c>
      <c r="U131" s="16">
        <v>64.329970000000003</v>
      </c>
      <c r="V131" s="16">
        <v>10890.71</v>
      </c>
      <c r="W131" s="16">
        <v>1953.11</v>
      </c>
      <c r="X131" s="16">
        <v>135.50129999999999</v>
      </c>
      <c r="Y131" s="16">
        <v>15967.85</v>
      </c>
      <c r="Z131" s="16">
        <v>1982.7280000000001</v>
      </c>
      <c r="AA131" s="16">
        <v>662.61189999999999</v>
      </c>
      <c r="AB131" s="16">
        <v>302.53989999999999</v>
      </c>
    </row>
    <row r="132" spans="5:28" x14ac:dyDescent="0.35">
      <c r="E132">
        <v>2011</v>
      </c>
      <c r="F132">
        <v>6</v>
      </c>
      <c r="G132" s="16">
        <v>131.1172</v>
      </c>
      <c r="H132" s="16">
        <v>1702.355</v>
      </c>
      <c r="I132" s="16">
        <v>113.4131</v>
      </c>
      <c r="J132" s="16">
        <v>7867.2960000000003</v>
      </c>
      <c r="K132" s="16">
        <v>2741.337</v>
      </c>
      <c r="L132" s="16">
        <v>542.02689999999996</v>
      </c>
      <c r="M132" s="16">
        <v>2047.348</v>
      </c>
      <c r="N132" s="16">
        <v>2400.489</v>
      </c>
      <c r="O132" s="16">
        <v>6972.31</v>
      </c>
      <c r="P132" s="16">
        <v>39.36</v>
      </c>
      <c r="Q132" s="16">
        <v>4098.8329999999996</v>
      </c>
      <c r="R132" s="16">
        <v>1089.569</v>
      </c>
      <c r="S132" s="16">
        <v>323.75200000000001</v>
      </c>
      <c r="T132" s="16">
        <v>1199.2280000000001</v>
      </c>
      <c r="U132" s="16">
        <v>53.40446</v>
      </c>
      <c r="V132" s="16">
        <v>10979.18</v>
      </c>
      <c r="W132" s="16">
        <v>2026.086</v>
      </c>
      <c r="X132" s="16">
        <v>130.50210000000001</v>
      </c>
      <c r="Y132" s="16">
        <v>16495.62</v>
      </c>
      <c r="Z132" s="16">
        <v>2105.348</v>
      </c>
      <c r="AA132" s="16">
        <v>698.72720000000004</v>
      </c>
      <c r="AB132" s="16">
        <v>303.0573</v>
      </c>
    </row>
    <row r="133" spans="5:28" x14ac:dyDescent="0.35">
      <c r="E133">
        <v>2012</v>
      </c>
      <c r="F133">
        <v>6</v>
      </c>
      <c r="G133" s="16">
        <v>135.1354</v>
      </c>
      <c r="H133" s="16">
        <v>1918.155</v>
      </c>
      <c r="I133" s="16">
        <v>112.09269999999999</v>
      </c>
      <c r="J133" s="16">
        <v>7942.9290000000001</v>
      </c>
      <c r="K133" s="16">
        <v>2810.2510000000002</v>
      </c>
      <c r="L133" s="16">
        <v>611.90750000000003</v>
      </c>
      <c r="M133" s="16">
        <v>2216.7950000000001</v>
      </c>
      <c r="N133" s="16">
        <v>2203.86</v>
      </c>
      <c r="O133" s="16">
        <v>7177.8130000000001</v>
      </c>
      <c r="P133" s="16">
        <v>39.584000000000003</v>
      </c>
      <c r="Q133" s="16">
        <v>4390.8450000000003</v>
      </c>
      <c r="R133" s="16">
        <v>1089.808</v>
      </c>
      <c r="S133" s="16">
        <v>338.17939999999999</v>
      </c>
      <c r="T133" s="16">
        <v>1158.3630000000001</v>
      </c>
      <c r="U133" s="16">
        <v>46.192149999999998</v>
      </c>
      <c r="V133" s="16">
        <v>10940.86</v>
      </c>
      <c r="W133" s="16">
        <v>2226.84</v>
      </c>
      <c r="X133" s="16">
        <v>122.61920000000001</v>
      </c>
      <c r="Y133" s="16">
        <v>16840.04</v>
      </c>
      <c r="Z133" s="16">
        <v>2280.4079999999999</v>
      </c>
      <c r="AA133" s="16">
        <v>744.6694</v>
      </c>
      <c r="AB133" s="16">
        <v>308.86079999999998</v>
      </c>
    </row>
    <row r="134" spans="5:28" x14ac:dyDescent="0.35">
      <c r="E134">
        <v>2013</v>
      </c>
      <c r="F134">
        <v>6</v>
      </c>
      <c r="G134" s="16">
        <v>138.5204</v>
      </c>
      <c r="H134" s="16">
        <v>1621.828</v>
      </c>
      <c r="I134" s="16">
        <v>109.3116</v>
      </c>
      <c r="J134" s="16">
        <v>7980.8720000000003</v>
      </c>
      <c r="K134" s="16">
        <v>2859.8270000000002</v>
      </c>
      <c r="L134" s="16">
        <v>679.1096</v>
      </c>
      <c r="M134" s="16">
        <v>2107.7759999999998</v>
      </c>
      <c r="N134" s="16">
        <v>2231.2779999999998</v>
      </c>
      <c r="O134" s="16">
        <v>7204.32</v>
      </c>
      <c r="P134" s="16">
        <v>39.231999999999999</v>
      </c>
      <c r="Q134" s="16">
        <v>4876.9650000000001</v>
      </c>
      <c r="R134" s="16">
        <v>1082.155</v>
      </c>
      <c r="S134" s="16">
        <v>356.87920000000003</v>
      </c>
      <c r="T134" s="16">
        <v>1012.186</v>
      </c>
      <c r="U134" s="16">
        <v>41.04345</v>
      </c>
      <c r="V134" s="16">
        <v>11251.8</v>
      </c>
      <c r="W134" s="16">
        <v>2282.9989999999998</v>
      </c>
      <c r="X134" s="16">
        <v>133.6748</v>
      </c>
      <c r="Y134" s="16">
        <v>17065.46</v>
      </c>
      <c r="Z134" s="16">
        <v>2435.3739999999998</v>
      </c>
      <c r="AA134" s="16">
        <v>779.1354</v>
      </c>
      <c r="AB134" s="16">
        <v>316.26</v>
      </c>
    </row>
    <row r="135" spans="5:28" x14ac:dyDescent="0.35">
      <c r="E135">
        <v>2014</v>
      </c>
      <c r="F135">
        <v>6</v>
      </c>
      <c r="G135" s="16">
        <v>137.89580000000001</v>
      </c>
      <c r="H135" s="16">
        <v>1964.1859999999999</v>
      </c>
      <c r="I135" s="16">
        <v>106.7294</v>
      </c>
      <c r="J135" s="16">
        <v>8098.6980000000003</v>
      </c>
      <c r="K135" s="16">
        <v>2929.45</v>
      </c>
      <c r="L135" s="16">
        <v>719.08989999999994</v>
      </c>
      <c r="M135" s="16">
        <v>2445.8519999999999</v>
      </c>
      <c r="N135" s="16">
        <v>2530.8470000000002</v>
      </c>
      <c r="O135" s="16">
        <v>7416.3310000000001</v>
      </c>
      <c r="P135" s="16">
        <v>39.527999999999999</v>
      </c>
      <c r="Q135" s="16">
        <v>5310.9459999999999</v>
      </c>
      <c r="R135" s="16">
        <v>1027.432</v>
      </c>
      <c r="S135" s="16">
        <v>320.28590000000003</v>
      </c>
      <c r="T135" s="16">
        <v>1033.867</v>
      </c>
      <c r="U135" s="16">
        <v>38.815600000000003</v>
      </c>
      <c r="V135" s="16">
        <v>11378.54</v>
      </c>
      <c r="W135" s="16">
        <v>2441.933</v>
      </c>
      <c r="X135" s="16">
        <v>140.4632</v>
      </c>
      <c r="Y135" s="16">
        <v>16671.75</v>
      </c>
      <c r="Z135" s="16">
        <v>2329.4749999999999</v>
      </c>
      <c r="AA135" s="16">
        <v>807.07029999999997</v>
      </c>
      <c r="AB135" s="16">
        <v>322.05079999999998</v>
      </c>
    </row>
    <row r="136" spans="5:28" x14ac:dyDescent="0.35">
      <c r="E136">
        <v>2015</v>
      </c>
      <c r="F136">
        <v>6</v>
      </c>
      <c r="G136" s="16">
        <v>138.28989999999999</v>
      </c>
      <c r="H136" s="16">
        <v>1942.7539999999999</v>
      </c>
      <c r="I136" s="16">
        <v>103.5834</v>
      </c>
      <c r="J136" s="16">
        <v>8448.4619999999995</v>
      </c>
      <c r="K136" s="16">
        <v>3005.6579999999999</v>
      </c>
      <c r="L136" s="16">
        <v>782.58169999999996</v>
      </c>
      <c r="M136" s="16">
        <v>2490.21</v>
      </c>
      <c r="N136" s="16">
        <v>2807.4090000000001</v>
      </c>
      <c r="O136" s="16">
        <v>7379.7820000000002</v>
      </c>
      <c r="P136" s="16">
        <v>40.088000000000001</v>
      </c>
      <c r="Q136" s="16">
        <v>5088.4669999999996</v>
      </c>
      <c r="R136" s="16">
        <v>1038.797</v>
      </c>
      <c r="S136" s="16">
        <v>344.77170000000001</v>
      </c>
      <c r="T136" s="16">
        <v>1277.607</v>
      </c>
      <c r="U136" s="16">
        <v>35.279879999999999</v>
      </c>
      <c r="V136" s="16">
        <v>11716.05</v>
      </c>
      <c r="W136" s="16">
        <v>2519.0619999999999</v>
      </c>
      <c r="X136" s="16">
        <v>147.21549999999999</v>
      </c>
      <c r="Y136" s="16">
        <v>16354.06</v>
      </c>
      <c r="Z136" s="16">
        <v>2384.54</v>
      </c>
      <c r="AA136" s="16">
        <v>834.7115</v>
      </c>
      <c r="AB136" s="16">
        <v>339.22019999999998</v>
      </c>
    </row>
    <row r="137" spans="5:28" x14ac:dyDescent="0.35">
      <c r="E137">
        <v>2016</v>
      </c>
      <c r="F137">
        <v>6</v>
      </c>
      <c r="G137" s="16">
        <v>138.61969999999999</v>
      </c>
      <c r="H137" s="16">
        <v>1743.4670000000001</v>
      </c>
      <c r="I137" s="16">
        <v>102.23009999999999</v>
      </c>
      <c r="J137" s="16">
        <v>8704.9709999999995</v>
      </c>
      <c r="K137" s="16">
        <v>3096.2530000000002</v>
      </c>
      <c r="L137" s="16">
        <v>854.13930000000005</v>
      </c>
      <c r="M137" s="16">
        <v>2573.1439999999998</v>
      </c>
      <c r="N137" s="16">
        <v>2742.922</v>
      </c>
      <c r="O137" s="16">
        <v>7314.2150000000001</v>
      </c>
      <c r="P137" s="16">
        <v>39.896000000000001</v>
      </c>
      <c r="Q137" s="16">
        <v>5413.3490000000002</v>
      </c>
      <c r="R137" s="16">
        <v>1145.268</v>
      </c>
      <c r="S137" s="16">
        <v>392.41030000000001</v>
      </c>
      <c r="T137" s="16">
        <v>1176.153</v>
      </c>
      <c r="U137" s="16">
        <v>29.222249999999999</v>
      </c>
      <c r="V137" s="16">
        <v>12246.86</v>
      </c>
      <c r="W137" s="16">
        <v>2701.2130000000002</v>
      </c>
      <c r="X137" s="16">
        <v>144.75710000000001</v>
      </c>
      <c r="Y137" s="16">
        <v>16112.04</v>
      </c>
      <c r="Z137" s="16">
        <v>2380.576</v>
      </c>
      <c r="AA137" s="16">
        <v>867.30200000000002</v>
      </c>
      <c r="AB137" s="16">
        <v>349.49810000000002</v>
      </c>
    </row>
    <row r="138" spans="5:28" x14ac:dyDescent="0.35">
      <c r="E138">
        <v>2017</v>
      </c>
      <c r="F138">
        <v>6</v>
      </c>
      <c r="G138" s="16">
        <v>137.74520000000001</v>
      </c>
      <c r="H138" s="16">
        <v>1529.231</v>
      </c>
      <c r="I138" s="16">
        <v>99.533159999999995</v>
      </c>
      <c r="J138" s="16">
        <v>9150.4449999999997</v>
      </c>
      <c r="K138" s="16">
        <v>3085.3960000000002</v>
      </c>
      <c r="L138" s="16">
        <v>882.04700000000003</v>
      </c>
      <c r="M138" s="16">
        <v>3011.9430000000002</v>
      </c>
      <c r="N138" s="16">
        <v>3216.277</v>
      </c>
      <c r="O138" s="16">
        <v>7322.62</v>
      </c>
      <c r="P138" s="16">
        <v>39.295999999999999</v>
      </c>
      <c r="Q138" s="16">
        <v>5828.0290000000005</v>
      </c>
      <c r="R138" s="16">
        <v>1055.5509999999999</v>
      </c>
      <c r="S138" s="16">
        <v>371.56619999999998</v>
      </c>
      <c r="T138" s="16">
        <v>1138.2860000000001</v>
      </c>
      <c r="U138" s="16">
        <v>30.069710000000001</v>
      </c>
      <c r="V138" s="16">
        <v>12739.48</v>
      </c>
      <c r="W138" s="16">
        <v>2745.4560000000001</v>
      </c>
      <c r="X138" s="16">
        <v>150.80080000000001</v>
      </c>
      <c r="Y138" s="16">
        <v>16021.3</v>
      </c>
      <c r="Z138" s="16">
        <v>2515.509</v>
      </c>
      <c r="AA138" s="16">
        <v>909.51589999999999</v>
      </c>
      <c r="AB138" s="16">
        <v>359.43</v>
      </c>
    </row>
    <row r="139" spans="5:28" x14ac:dyDescent="0.35">
      <c r="E139">
        <v>2018</v>
      </c>
      <c r="F139">
        <v>6</v>
      </c>
      <c r="G139" s="16">
        <v>137.12</v>
      </c>
      <c r="H139" s="16">
        <v>1894.653</v>
      </c>
      <c r="I139" s="16">
        <v>96.914339999999996</v>
      </c>
      <c r="J139" s="16">
        <v>9530.2029999999995</v>
      </c>
      <c r="K139" s="16">
        <v>3133.1390000000001</v>
      </c>
      <c r="L139" s="16">
        <v>876.44960000000003</v>
      </c>
      <c r="M139" s="16">
        <v>3405.7570000000001</v>
      </c>
      <c r="N139" s="16">
        <v>3211.915</v>
      </c>
      <c r="O139" s="16">
        <v>7392.567</v>
      </c>
      <c r="P139" s="16">
        <v>39.119999999999997</v>
      </c>
      <c r="Q139" s="16">
        <v>5969.6059999999998</v>
      </c>
      <c r="R139" s="16">
        <v>1379.684</v>
      </c>
      <c r="S139" s="16">
        <v>441.03910000000002</v>
      </c>
      <c r="T139" s="16">
        <v>1201.325</v>
      </c>
      <c r="U139" s="16">
        <v>49.998330000000003</v>
      </c>
      <c r="V139" s="16">
        <v>13326.11</v>
      </c>
      <c r="W139" s="16">
        <v>2929.4119999999998</v>
      </c>
      <c r="X139" s="16">
        <v>162.99469999999999</v>
      </c>
      <c r="Y139" s="16">
        <v>16712.48</v>
      </c>
      <c r="Z139" s="16">
        <v>2990.0889999999999</v>
      </c>
      <c r="AA139" s="16">
        <v>157.43</v>
      </c>
      <c r="AB139" s="16">
        <v>365.58019999999999</v>
      </c>
    </row>
    <row r="140" spans="5:28" x14ac:dyDescent="0.35">
      <c r="E140">
        <v>2019</v>
      </c>
      <c r="F140">
        <v>6</v>
      </c>
      <c r="G140" s="16">
        <v>137.00569999999999</v>
      </c>
      <c r="H140" s="16">
        <v>1798.9939999999999</v>
      </c>
      <c r="I140" s="16">
        <v>94.924009999999996</v>
      </c>
      <c r="J140" s="16">
        <v>9843.0720000000001</v>
      </c>
      <c r="K140" s="16">
        <v>3209.02</v>
      </c>
      <c r="L140" s="16">
        <v>783.99170000000004</v>
      </c>
      <c r="M140" s="16">
        <v>3741.6260000000002</v>
      </c>
      <c r="N140" s="16">
        <v>3037.1350000000002</v>
      </c>
      <c r="O140" s="16">
        <v>7345.5150000000003</v>
      </c>
      <c r="P140" s="16">
        <v>39.128</v>
      </c>
      <c r="Q140" s="16">
        <v>6780.4769999999999</v>
      </c>
      <c r="R140" s="16">
        <v>1370.57</v>
      </c>
      <c r="S140" s="16">
        <v>398.25740000000002</v>
      </c>
      <c r="T140" s="16">
        <v>1333.107</v>
      </c>
      <c r="U140" s="16">
        <v>41.523699999999998</v>
      </c>
      <c r="V140" s="16">
        <v>13931.37</v>
      </c>
      <c r="W140" s="16">
        <v>2938.76</v>
      </c>
      <c r="X140" s="16">
        <v>162.84030000000001</v>
      </c>
      <c r="Y140" s="16">
        <v>17540.77</v>
      </c>
      <c r="Z140" s="16">
        <v>3139.377</v>
      </c>
      <c r="AA140" s="16">
        <v>163.43</v>
      </c>
      <c r="AB140" s="16">
        <v>370.55939999999998</v>
      </c>
    </row>
    <row r="141" spans="5:28" x14ac:dyDescent="0.35">
      <c r="E141">
        <v>2020</v>
      </c>
      <c r="F141">
        <v>6</v>
      </c>
      <c r="G141" s="16">
        <v>133.80840000000001</v>
      </c>
      <c r="H141" s="16">
        <v>1075.8489999999999</v>
      </c>
      <c r="I141" s="16">
        <v>94.416340000000005</v>
      </c>
      <c r="J141" s="16">
        <v>10244.450000000001</v>
      </c>
      <c r="K141" s="16">
        <v>3289.3620000000001</v>
      </c>
      <c r="L141" s="16">
        <v>829.67190000000005</v>
      </c>
      <c r="M141" s="16">
        <v>4236.4669999999996</v>
      </c>
      <c r="N141" s="16">
        <v>3530.5010000000002</v>
      </c>
      <c r="O141" s="16">
        <v>7785.4139999999998</v>
      </c>
      <c r="P141" s="16">
        <v>37.520000000000003</v>
      </c>
      <c r="Q141" s="16">
        <v>6729.7790000000005</v>
      </c>
      <c r="R141" s="16">
        <v>1355.8489999999999</v>
      </c>
      <c r="S141" s="16">
        <v>291.4255</v>
      </c>
      <c r="T141" s="16">
        <v>934.30020000000002</v>
      </c>
      <c r="U141" s="16">
        <v>37.989989999999999</v>
      </c>
      <c r="V141" s="16">
        <v>14511.4</v>
      </c>
      <c r="W141" s="16">
        <v>3070.634</v>
      </c>
      <c r="X141" s="16">
        <v>164.27889999999999</v>
      </c>
      <c r="Y141" s="16">
        <v>17942.43</v>
      </c>
      <c r="Z141" s="16">
        <v>3144.1619999999998</v>
      </c>
      <c r="AA141" s="16">
        <v>163.43</v>
      </c>
      <c r="AB141" s="16">
        <v>369.01479999999998</v>
      </c>
    </row>
    <row r="142" spans="5:28" x14ac:dyDescent="0.35">
      <c r="E142">
        <v>2021</v>
      </c>
      <c r="F142">
        <v>6</v>
      </c>
      <c r="G142" s="16">
        <v>139.17179999999999</v>
      </c>
      <c r="H142" s="16">
        <v>1840.3</v>
      </c>
      <c r="I142" s="16">
        <v>100.2568</v>
      </c>
      <c r="J142" s="16">
        <v>10845.31</v>
      </c>
      <c r="K142" s="16">
        <v>3327.835</v>
      </c>
      <c r="L142" s="16">
        <v>887.75149999999996</v>
      </c>
      <c r="M142" s="16">
        <v>4632.1670000000004</v>
      </c>
      <c r="N142" s="16">
        <v>4985.1319999999996</v>
      </c>
      <c r="O142" s="16">
        <v>7911.7460000000001</v>
      </c>
      <c r="P142" s="16">
        <v>42.648000000000003</v>
      </c>
      <c r="Q142" s="16">
        <v>6888.9669999999996</v>
      </c>
      <c r="R142" s="16">
        <v>1482.6790000000001</v>
      </c>
      <c r="S142" s="16">
        <v>421.21019999999999</v>
      </c>
      <c r="T142" s="16">
        <v>1385.42</v>
      </c>
      <c r="U142" s="16">
        <v>44.967860000000002</v>
      </c>
      <c r="V142" s="16">
        <v>15047.03</v>
      </c>
      <c r="W142" s="16">
        <v>3286.366</v>
      </c>
      <c r="X142" s="16">
        <v>188.84790000000001</v>
      </c>
      <c r="Y142" s="16">
        <v>18141.77</v>
      </c>
      <c r="Z142" s="16">
        <v>3168.5210000000002</v>
      </c>
      <c r="AA142" s="16">
        <v>173.43</v>
      </c>
      <c r="AB142" s="16">
        <v>384.93020000000001</v>
      </c>
    </row>
    <row r="143" spans="5:28" x14ac:dyDescent="0.35">
      <c r="E143">
        <v>2022</v>
      </c>
      <c r="F143">
        <v>6</v>
      </c>
      <c r="G143" s="16">
        <v>145.0248</v>
      </c>
      <c r="H143" s="16">
        <v>1818.038</v>
      </c>
      <c r="I143" s="16">
        <v>106.251</v>
      </c>
      <c r="J143" s="16">
        <v>11293.12</v>
      </c>
      <c r="K143" s="16">
        <v>3388.2040000000002</v>
      </c>
      <c r="L143" s="16">
        <v>860.70370000000003</v>
      </c>
      <c r="M143" s="16">
        <v>4637.6099999999997</v>
      </c>
      <c r="N143" s="16">
        <v>4497.5209999999997</v>
      </c>
      <c r="O143" s="16">
        <v>8748.3060000000005</v>
      </c>
      <c r="P143" s="16">
        <v>51.24</v>
      </c>
      <c r="Q143" s="16">
        <v>6904.0929999999998</v>
      </c>
      <c r="R143" s="16">
        <v>1556.7249999999999</v>
      </c>
      <c r="S143" s="16">
        <v>503.97919999999999</v>
      </c>
      <c r="T143" s="16">
        <v>1415.7360000000001</v>
      </c>
      <c r="U143" s="16">
        <v>36.527200000000001</v>
      </c>
      <c r="V143" s="16">
        <v>15816.29</v>
      </c>
      <c r="W143" s="16">
        <v>3420.2359999999999</v>
      </c>
      <c r="X143" s="16">
        <v>194.45849999999999</v>
      </c>
      <c r="Y143" s="16">
        <v>20008.98</v>
      </c>
      <c r="Z143" s="16">
        <v>4181.37</v>
      </c>
      <c r="AA143" s="16">
        <v>199.43</v>
      </c>
      <c r="AB143" s="16">
        <v>386.50110000000001</v>
      </c>
    </row>
    <row r="144" spans="5:28" x14ac:dyDescent="0.35">
      <c r="E144">
        <v>2023</v>
      </c>
      <c r="F144">
        <v>6</v>
      </c>
      <c r="G144" s="16">
        <v>145.37870000000001</v>
      </c>
      <c r="H144" s="16">
        <v>1952.2080000000001</v>
      </c>
      <c r="I144" s="16">
        <v>104.9709</v>
      </c>
      <c r="J144" s="16">
        <v>11976.66</v>
      </c>
      <c r="K144" s="16">
        <v>3511.5169999999998</v>
      </c>
      <c r="L144" s="16">
        <v>896.4135</v>
      </c>
      <c r="M144" s="16">
        <v>4746.4340000000002</v>
      </c>
      <c r="N144" s="16">
        <v>4723.3440000000001</v>
      </c>
      <c r="O144" s="16">
        <v>9149.6890000000003</v>
      </c>
      <c r="P144" s="16">
        <v>48.936</v>
      </c>
      <c r="Q144" s="16">
        <v>7854.433</v>
      </c>
      <c r="R144" s="16">
        <v>1845.681</v>
      </c>
      <c r="S144" s="16">
        <v>534.32899999999995</v>
      </c>
      <c r="T144" s="16">
        <v>1661.098</v>
      </c>
      <c r="U144" s="16">
        <v>32.93918</v>
      </c>
      <c r="V144" s="16">
        <v>17608.55</v>
      </c>
      <c r="W144" s="16">
        <v>3422.3389999999999</v>
      </c>
      <c r="X144" s="16">
        <v>186.32470000000001</v>
      </c>
      <c r="Y144" s="16">
        <v>22727.73</v>
      </c>
      <c r="Z144" s="16">
        <v>4632.5050000000001</v>
      </c>
      <c r="AA144" s="16">
        <v>232.43</v>
      </c>
      <c r="AB144" s="16">
        <v>410.1662</v>
      </c>
    </row>
    <row r="145" spans="5:28" x14ac:dyDescent="0.35">
      <c r="E145">
        <v>2024</v>
      </c>
      <c r="F145">
        <v>6</v>
      </c>
      <c r="G145" s="16">
        <v>146.94489999999999</v>
      </c>
      <c r="H145" s="16">
        <v>1877.71</v>
      </c>
      <c r="I145" s="16">
        <v>103.4602</v>
      </c>
      <c r="J145" s="16">
        <v>13002.82</v>
      </c>
      <c r="K145" s="16">
        <v>3634.0459999999998</v>
      </c>
      <c r="L145" s="16">
        <v>1002.439</v>
      </c>
      <c r="M145" s="16">
        <v>4890.2030000000004</v>
      </c>
      <c r="N145" s="16">
        <v>4731.2849999999999</v>
      </c>
      <c r="O145" s="16">
        <v>9393.5650000000005</v>
      </c>
      <c r="P145" s="16">
        <v>46.463999999999999</v>
      </c>
      <c r="Q145" s="16">
        <v>7342.3950000000004</v>
      </c>
      <c r="R145" s="16">
        <v>1725.36</v>
      </c>
      <c r="S145" s="16">
        <v>597.52840000000003</v>
      </c>
      <c r="T145" s="16">
        <v>1685.4380000000001</v>
      </c>
      <c r="U145" s="16">
        <v>31.174579999999999</v>
      </c>
      <c r="V145" s="16">
        <v>19380.07</v>
      </c>
      <c r="W145" s="16">
        <v>3585.2020000000002</v>
      </c>
      <c r="X145" s="16">
        <v>171.51939999999999</v>
      </c>
      <c r="Y145" s="16">
        <v>22928.43</v>
      </c>
      <c r="Z145" s="16">
        <v>4701.0249999999996</v>
      </c>
      <c r="AA145" s="16">
        <v>261.93</v>
      </c>
      <c r="AB145" s="16">
        <v>437.49400000000003</v>
      </c>
    </row>
    <row r="146" spans="5:28" x14ac:dyDescent="0.35">
      <c r="E146">
        <v>2001</v>
      </c>
      <c r="F146">
        <v>7</v>
      </c>
      <c r="G146" s="16">
        <v>127.8302</v>
      </c>
      <c r="H146" s="16">
        <v>2108.4560000000001</v>
      </c>
      <c r="I146" s="16">
        <v>255.53550000000001</v>
      </c>
      <c r="J146" s="16">
        <v>10690.36</v>
      </c>
      <c r="K146" s="16">
        <v>3218.14</v>
      </c>
      <c r="L146" s="16">
        <v>418.4495</v>
      </c>
      <c r="M146" s="16">
        <v>2069.998</v>
      </c>
      <c r="N146" s="16">
        <v>2269.2719999999999</v>
      </c>
      <c r="O146" s="16">
        <v>6419.6270000000004</v>
      </c>
      <c r="P146" s="16">
        <v>31.536000000000001</v>
      </c>
      <c r="Q146" s="16">
        <v>1976.3979999999999</v>
      </c>
      <c r="R146" s="16">
        <v>801.77689999999996</v>
      </c>
      <c r="S146" s="16">
        <v>375.30720000000002</v>
      </c>
      <c r="T146" s="16">
        <v>1120.923</v>
      </c>
      <c r="U146" s="16">
        <v>19.3</v>
      </c>
      <c r="V146" s="16">
        <v>7800.7139999999999</v>
      </c>
      <c r="W146" s="16">
        <v>1412.5329999999999</v>
      </c>
      <c r="X146" s="16">
        <v>262.71730000000002</v>
      </c>
      <c r="Y146" s="16">
        <v>14573.11</v>
      </c>
      <c r="Z146" s="16">
        <v>1623.9780000000001</v>
      </c>
      <c r="AA146" s="16">
        <v>405</v>
      </c>
      <c r="AB146" s="16">
        <v>286.72000000000003</v>
      </c>
    </row>
    <row r="147" spans="5:28" x14ac:dyDescent="0.35">
      <c r="E147">
        <v>2002</v>
      </c>
      <c r="F147">
        <v>7</v>
      </c>
      <c r="G147" s="16">
        <v>126.97839999999999</v>
      </c>
      <c r="H147" s="16">
        <v>1992.3579999999999</v>
      </c>
      <c r="I147" s="16">
        <v>248.94579999999999</v>
      </c>
      <c r="J147" s="16">
        <v>11230.21</v>
      </c>
      <c r="K147" s="16">
        <v>3468</v>
      </c>
      <c r="L147" s="16">
        <v>505.63</v>
      </c>
      <c r="M147" s="16">
        <v>2185.268</v>
      </c>
      <c r="N147" s="16">
        <v>2568.0039999999999</v>
      </c>
      <c r="O147" s="16">
        <v>6543.6940000000004</v>
      </c>
      <c r="P147" s="16">
        <v>31.103999999999999</v>
      </c>
      <c r="Q147" s="16">
        <v>2309.154</v>
      </c>
      <c r="R147" s="16">
        <v>894.67449999999997</v>
      </c>
      <c r="S147" s="16">
        <v>377.32619999999997</v>
      </c>
      <c r="T147" s="16">
        <v>1317.1769999999999</v>
      </c>
      <c r="U147" s="16">
        <v>17.19932</v>
      </c>
      <c r="V147" s="16">
        <v>8248.6939999999995</v>
      </c>
      <c r="W147" s="16">
        <v>1480.998</v>
      </c>
      <c r="X147" s="16">
        <v>259.8082</v>
      </c>
      <c r="Y147" s="16">
        <v>14385.63</v>
      </c>
      <c r="Z147" s="16">
        <v>1749.8689999999999</v>
      </c>
      <c r="AA147" s="16">
        <v>437.64</v>
      </c>
      <c r="AB147" s="16">
        <v>296.86419999999998</v>
      </c>
    </row>
    <row r="148" spans="5:28" x14ac:dyDescent="0.35">
      <c r="E148">
        <v>2003</v>
      </c>
      <c r="F148">
        <v>7</v>
      </c>
      <c r="G148" s="16">
        <v>124.0151</v>
      </c>
      <c r="H148" s="16">
        <v>2304.819</v>
      </c>
      <c r="I148" s="16">
        <v>246.9933</v>
      </c>
      <c r="J148" s="16">
        <v>11767.16</v>
      </c>
      <c r="K148" s="16">
        <v>3722.4270000000001</v>
      </c>
      <c r="L148" s="16">
        <v>521.16330000000005</v>
      </c>
      <c r="M148" s="16">
        <v>2185.127</v>
      </c>
      <c r="N148" s="16">
        <v>2497.9639999999999</v>
      </c>
      <c r="O148" s="16">
        <v>6681.8109999999997</v>
      </c>
      <c r="P148" s="16">
        <v>32.652000000000001</v>
      </c>
      <c r="Q148" s="16">
        <v>2369.3980000000001</v>
      </c>
      <c r="R148" s="16">
        <v>1106.2909999999999</v>
      </c>
      <c r="S148" s="16">
        <v>433.68369999999999</v>
      </c>
      <c r="T148" s="16">
        <v>1223.5820000000001</v>
      </c>
      <c r="U148" s="16">
        <v>14.87982</v>
      </c>
      <c r="V148" s="16">
        <v>8678.7909999999993</v>
      </c>
      <c r="W148" s="16">
        <v>1687.0170000000001</v>
      </c>
      <c r="X148" s="16">
        <v>261.81189999999998</v>
      </c>
      <c r="Y148" s="16">
        <v>14835.85</v>
      </c>
      <c r="Z148" s="16">
        <v>1823.1880000000001</v>
      </c>
      <c r="AA148" s="16">
        <v>467.4</v>
      </c>
      <c r="AB148" s="16">
        <v>305.05270000000002</v>
      </c>
    </row>
    <row r="149" spans="5:28" x14ac:dyDescent="0.35">
      <c r="E149">
        <v>2004</v>
      </c>
      <c r="F149">
        <v>7</v>
      </c>
      <c r="G149" s="16">
        <v>123.50620000000001</v>
      </c>
      <c r="H149" s="16">
        <v>2184.9140000000002</v>
      </c>
      <c r="I149" s="16">
        <v>244.06450000000001</v>
      </c>
      <c r="J149" s="16">
        <v>12213.83</v>
      </c>
      <c r="K149" s="16">
        <v>3994.5050000000001</v>
      </c>
      <c r="L149" s="16">
        <v>422.46080000000001</v>
      </c>
      <c r="M149" s="16">
        <v>2395.8020000000001</v>
      </c>
      <c r="N149" s="16">
        <v>2541.0819999999999</v>
      </c>
      <c r="O149" s="16">
        <v>7063.067</v>
      </c>
      <c r="P149" s="16">
        <v>32.112000000000002</v>
      </c>
      <c r="Q149" s="16">
        <v>2724.3180000000002</v>
      </c>
      <c r="R149" s="16">
        <v>1068.037</v>
      </c>
      <c r="S149" s="16">
        <v>475.60579999999999</v>
      </c>
      <c r="T149" s="16">
        <v>1106.817</v>
      </c>
      <c r="U149" s="16">
        <v>12.91043</v>
      </c>
      <c r="V149" s="16">
        <v>8881.6839999999993</v>
      </c>
      <c r="W149" s="16">
        <v>1713.211</v>
      </c>
      <c r="X149" s="16">
        <v>264.98910000000001</v>
      </c>
      <c r="Y149" s="16">
        <v>16158.15</v>
      </c>
      <c r="Z149" s="16">
        <v>2069.2620000000002</v>
      </c>
      <c r="AA149" s="16">
        <v>492.48</v>
      </c>
      <c r="AB149" s="16">
        <v>316.76519999999999</v>
      </c>
    </row>
    <row r="150" spans="5:28" x14ac:dyDescent="0.35">
      <c r="E150">
        <v>2005</v>
      </c>
      <c r="F150">
        <v>7</v>
      </c>
      <c r="G150" s="16">
        <v>126.1707</v>
      </c>
      <c r="H150" s="16">
        <v>2357.33</v>
      </c>
      <c r="I150" s="16">
        <v>241.37979999999999</v>
      </c>
      <c r="J150" s="16">
        <v>12726.53</v>
      </c>
      <c r="K150" s="16">
        <v>4212.6909999999998</v>
      </c>
      <c r="L150" s="16">
        <v>444.00819999999999</v>
      </c>
      <c r="M150" s="16">
        <v>2184.335</v>
      </c>
      <c r="N150" s="16">
        <v>2541.7530000000002</v>
      </c>
      <c r="O150" s="16">
        <v>7151.3969999999999</v>
      </c>
      <c r="P150" s="16">
        <v>33.101999999999997</v>
      </c>
      <c r="Q150" s="16">
        <v>2896.6030000000001</v>
      </c>
      <c r="R150" s="16">
        <v>1140.2850000000001</v>
      </c>
      <c r="S150" s="16">
        <v>464.14280000000002</v>
      </c>
      <c r="T150" s="16">
        <v>1282.366</v>
      </c>
      <c r="U150" s="16">
        <v>11.42245</v>
      </c>
      <c r="V150" s="16">
        <v>8994.7270000000008</v>
      </c>
      <c r="W150" s="16">
        <v>1830.5219999999999</v>
      </c>
      <c r="X150" s="16">
        <v>284.52820000000003</v>
      </c>
      <c r="Y150" s="16">
        <v>16178.32</v>
      </c>
      <c r="Z150" s="16">
        <v>2140.8969999999999</v>
      </c>
      <c r="AA150" s="16">
        <v>516.48</v>
      </c>
      <c r="AB150" s="16">
        <v>331.98750000000001</v>
      </c>
    </row>
    <row r="151" spans="5:28" x14ac:dyDescent="0.35">
      <c r="E151">
        <v>2006</v>
      </c>
      <c r="F151">
        <v>7</v>
      </c>
      <c r="G151" s="16">
        <v>127.76600000000001</v>
      </c>
      <c r="H151" s="16">
        <v>2362.1559999999999</v>
      </c>
      <c r="I151" s="16">
        <v>238.20689999999999</v>
      </c>
      <c r="J151" s="16">
        <v>13422.1</v>
      </c>
      <c r="K151" s="16">
        <v>4466.5940000000001</v>
      </c>
      <c r="L151" s="16">
        <v>470.02330000000001</v>
      </c>
      <c r="M151" s="16">
        <v>2149.6660000000002</v>
      </c>
      <c r="N151" s="16">
        <v>2853.3130000000001</v>
      </c>
      <c r="O151" s="16">
        <v>7279.56</v>
      </c>
      <c r="P151" s="16">
        <v>34.29</v>
      </c>
      <c r="Q151" s="16">
        <v>3237.5390000000002</v>
      </c>
      <c r="R151" s="16">
        <v>1202.49</v>
      </c>
      <c r="S151" s="16">
        <v>462.76600000000002</v>
      </c>
      <c r="T151" s="16">
        <v>1314.3810000000001</v>
      </c>
      <c r="U151" s="16">
        <v>9.5843539999999994</v>
      </c>
      <c r="V151" s="16">
        <v>9258.3240000000005</v>
      </c>
      <c r="W151" s="16">
        <v>1982.941</v>
      </c>
      <c r="X151" s="16">
        <v>286.25700000000001</v>
      </c>
      <c r="Y151" s="16">
        <v>15080.53</v>
      </c>
      <c r="Z151" s="16">
        <v>2160.1080000000002</v>
      </c>
      <c r="AA151" s="16">
        <v>545.22630000000004</v>
      </c>
      <c r="AB151" s="16">
        <v>342.01280000000003</v>
      </c>
    </row>
    <row r="152" spans="5:28" x14ac:dyDescent="0.35">
      <c r="E152">
        <v>2007</v>
      </c>
      <c r="F152">
        <v>7</v>
      </c>
      <c r="G152" s="16">
        <v>126.2552</v>
      </c>
      <c r="H152" s="16">
        <v>2374.4299999999998</v>
      </c>
      <c r="I152" s="16">
        <v>234.7388</v>
      </c>
      <c r="J152" s="16">
        <v>14016.37</v>
      </c>
      <c r="K152" s="16">
        <v>4644.8419999999996</v>
      </c>
      <c r="L152" s="16">
        <v>460.80549999999999</v>
      </c>
      <c r="M152" s="16">
        <v>2210.8020000000001</v>
      </c>
      <c r="N152" s="16">
        <v>3092.5569999999998</v>
      </c>
      <c r="O152" s="16">
        <v>7703.7449999999999</v>
      </c>
      <c r="P152" s="16">
        <v>38.033999999999999</v>
      </c>
      <c r="Q152" s="16">
        <v>3434.069</v>
      </c>
      <c r="R152" s="16">
        <v>1229.4690000000001</v>
      </c>
      <c r="S152" s="16">
        <v>538.82680000000005</v>
      </c>
      <c r="T152" s="16">
        <v>1277.68</v>
      </c>
      <c r="U152" s="16">
        <v>7.078417</v>
      </c>
      <c r="V152" s="16">
        <v>9686.9689999999991</v>
      </c>
      <c r="W152" s="16">
        <v>1660.943</v>
      </c>
      <c r="X152" s="16">
        <v>295.32150000000001</v>
      </c>
      <c r="Y152" s="16">
        <v>15025.13</v>
      </c>
      <c r="Z152" s="16">
        <v>2313.14</v>
      </c>
      <c r="AA152" s="16">
        <v>567.16309999999999</v>
      </c>
      <c r="AB152" s="16">
        <v>359.13229999999999</v>
      </c>
    </row>
    <row r="153" spans="5:28" x14ac:dyDescent="0.35">
      <c r="E153">
        <v>2008</v>
      </c>
      <c r="F153">
        <v>7</v>
      </c>
      <c r="G153" s="16">
        <v>127.35120000000001</v>
      </c>
      <c r="H153" s="16">
        <v>2095.3789999999999</v>
      </c>
      <c r="I153" s="16">
        <v>240.24250000000001</v>
      </c>
      <c r="J153" s="16">
        <v>14624.22</v>
      </c>
      <c r="K153" s="16">
        <v>4879.268</v>
      </c>
      <c r="L153" s="16">
        <v>460.49549999999999</v>
      </c>
      <c r="M153" s="16">
        <v>2358.5839999999998</v>
      </c>
      <c r="N153" s="16">
        <v>2669.7759999999998</v>
      </c>
      <c r="O153" s="16">
        <v>8362.0360000000001</v>
      </c>
      <c r="P153" s="16">
        <v>40.149000000000001</v>
      </c>
      <c r="Q153" s="16">
        <v>3629.5329999999999</v>
      </c>
      <c r="R153" s="16">
        <v>1134.194</v>
      </c>
      <c r="S153" s="16">
        <v>446.58499999999998</v>
      </c>
      <c r="T153" s="16">
        <v>1223.751</v>
      </c>
      <c r="U153" s="16">
        <v>107.9983</v>
      </c>
      <c r="V153" s="16">
        <v>10237.049999999999</v>
      </c>
      <c r="W153" s="16">
        <v>1782.67</v>
      </c>
      <c r="X153" s="16">
        <v>283.0616</v>
      </c>
      <c r="Y153" s="16">
        <v>15576.71</v>
      </c>
      <c r="Z153" s="16">
        <v>2383.616</v>
      </c>
      <c r="AA153" s="16">
        <v>598.40940000000001</v>
      </c>
      <c r="AB153" s="16">
        <v>376.93509999999998</v>
      </c>
    </row>
    <row r="154" spans="5:28" x14ac:dyDescent="0.35">
      <c r="E154">
        <v>2009</v>
      </c>
      <c r="F154">
        <v>7</v>
      </c>
      <c r="G154" s="16">
        <v>129.56960000000001</v>
      </c>
      <c r="H154" s="16">
        <v>2102.3150000000001</v>
      </c>
      <c r="I154" s="16">
        <v>245.38489999999999</v>
      </c>
      <c r="J154" s="16">
        <v>15176.86</v>
      </c>
      <c r="K154" s="16">
        <v>5003.5820000000003</v>
      </c>
      <c r="L154" s="16">
        <v>491.24299999999999</v>
      </c>
      <c r="M154" s="16">
        <v>2560.4899999999998</v>
      </c>
      <c r="N154" s="16">
        <v>2318.5659999999998</v>
      </c>
      <c r="O154" s="16">
        <v>8343.0120000000006</v>
      </c>
      <c r="P154" s="16">
        <v>38.619</v>
      </c>
      <c r="Q154" s="16">
        <v>3742.2710000000002</v>
      </c>
      <c r="R154" s="16">
        <v>1194.3119999999999</v>
      </c>
      <c r="S154" s="16">
        <v>445.88810000000001</v>
      </c>
      <c r="T154" s="16">
        <v>1347.4570000000001</v>
      </c>
      <c r="U154" s="16">
        <v>80.37285</v>
      </c>
      <c r="V154" s="16">
        <v>10656.42</v>
      </c>
      <c r="W154" s="16">
        <v>1850.6859999999999</v>
      </c>
      <c r="X154" s="16">
        <v>285.09390000000002</v>
      </c>
      <c r="Y154" s="16">
        <v>15484.47</v>
      </c>
      <c r="Z154" s="16">
        <v>2518.25</v>
      </c>
      <c r="AA154" s="16">
        <v>633.56240000000003</v>
      </c>
      <c r="AB154" s="16">
        <v>389.55720000000002</v>
      </c>
    </row>
    <row r="155" spans="5:28" x14ac:dyDescent="0.35">
      <c r="E155">
        <v>2010</v>
      </c>
      <c r="F155">
        <v>7</v>
      </c>
      <c r="G155" s="16">
        <v>131.148</v>
      </c>
      <c r="H155" s="16">
        <v>2046.097</v>
      </c>
      <c r="I155" s="16">
        <v>238.102</v>
      </c>
      <c r="J155" s="16">
        <v>15698.99</v>
      </c>
      <c r="K155" s="16">
        <v>5196.7879999999996</v>
      </c>
      <c r="L155" s="16">
        <v>489.49040000000002</v>
      </c>
      <c r="M155" s="16">
        <v>2469.8009999999999</v>
      </c>
      <c r="N155" s="16">
        <v>2353.4699999999998</v>
      </c>
      <c r="O155" s="16">
        <v>8346.9310000000005</v>
      </c>
      <c r="P155" s="16">
        <v>39.122999999999998</v>
      </c>
      <c r="Q155" s="16">
        <v>4142.3329999999996</v>
      </c>
      <c r="R155" s="16">
        <v>1185.242</v>
      </c>
      <c r="S155" s="16">
        <v>417.06659999999999</v>
      </c>
      <c r="T155" s="16">
        <v>1238.9000000000001</v>
      </c>
      <c r="U155" s="16">
        <v>64.329970000000003</v>
      </c>
      <c r="V155" s="16">
        <v>10944.32</v>
      </c>
      <c r="W155" s="16">
        <v>1953.11</v>
      </c>
      <c r="X155" s="16">
        <v>271.0027</v>
      </c>
      <c r="Y155" s="16">
        <v>16193.45</v>
      </c>
      <c r="Z155" s="16">
        <v>2485.6390000000001</v>
      </c>
      <c r="AA155" s="16">
        <v>662.61189999999999</v>
      </c>
      <c r="AB155" s="16">
        <v>403.38659999999999</v>
      </c>
    </row>
    <row r="156" spans="5:28" x14ac:dyDescent="0.35">
      <c r="E156">
        <v>2011</v>
      </c>
      <c r="F156">
        <v>7</v>
      </c>
      <c r="G156" s="16">
        <v>131.1172</v>
      </c>
      <c r="H156" s="16">
        <v>2076.5619999999999</v>
      </c>
      <c r="I156" s="16">
        <v>226.8262</v>
      </c>
      <c r="J156" s="16">
        <v>16305.92</v>
      </c>
      <c r="K156" s="16">
        <v>5505.5889999999999</v>
      </c>
      <c r="L156" s="16">
        <v>541.31129999999996</v>
      </c>
      <c r="M156" s="16">
        <v>2807.5990000000002</v>
      </c>
      <c r="N156" s="16">
        <v>2432.0340000000001</v>
      </c>
      <c r="O156" s="16">
        <v>8768.3169999999991</v>
      </c>
      <c r="P156" s="16">
        <v>44.28</v>
      </c>
      <c r="Q156" s="16">
        <v>4096.7370000000001</v>
      </c>
      <c r="R156" s="16">
        <v>1240.5930000000001</v>
      </c>
      <c r="S156" s="16">
        <v>422.3895</v>
      </c>
      <c r="T156" s="16">
        <v>1283.905</v>
      </c>
      <c r="U156" s="16">
        <v>53.40446</v>
      </c>
      <c r="V156" s="16">
        <v>11020.16</v>
      </c>
      <c r="W156" s="16">
        <v>2026.086</v>
      </c>
      <c r="X156" s="16">
        <v>261.00420000000003</v>
      </c>
      <c r="Y156" s="16">
        <v>16754.259999999998</v>
      </c>
      <c r="Z156" s="16">
        <v>2457.4389999999999</v>
      </c>
      <c r="AA156" s="16">
        <v>698.72720000000004</v>
      </c>
      <c r="AB156" s="16">
        <v>404.07639999999998</v>
      </c>
    </row>
    <row r="157" spans="5:28" x14ac:dyDescent="0.35">
      <c r="E157">
        <v>2012</v>
      </c>
      <c r="F157">
        <v>7</v>
      </c>
      <c r="G157" s="16">
        <v>135.1354</v>
      </c>
      <c r="H157" s="16">
        <v>2202.2860000000001</v>
      </c>
      <c r="I157" s="16">
        <v>224.18539999999999</v>
      </c>
      <c r="J157" s="16">
        <v>16659.400000000001</v>
      </c>
      <c r="K157" s="16">
        <v>5645.24</v>
      </c>
      <c r="L157" s="16">
        <v>609.86130000000003</v>
      </c>
      <c r="M157" s="16">
        <v>2861.3119999999999</v>
      </c>
      <c r="N157" s="16">
        <v>2458.2730000000001</v>
      </c>
      <c r="O157" s="16">
        <v>9039.3430000000008</v>
      </c>
      <c r="P157" s="16">
        <v>44.531999999999996</v>
      </c>
      <c r="Q157" s="16">
        <v>4389.4129999999996</v>
      </c>
      <c r="R157" s="16">
        <v>1257.077</v>
      </c>
      <c r="S157" s="16">
        <v>435.35579999999999</v>
      </c>
      <c r="T157" s="16">
        <v>1407.8140000000001</v>
      </c>
      <c r="U157" s="16">
        <v>46.192149999999998</v>
      </c>
      <c r="V157" s="16">
        <v>10975.22</v>
      </c>
      <c r="W157" s="16">
        <v>2226.84</v>
      </c>
      <c r="X157" s="16">
        <v>245.23840000000001</v>
      </c>
      <c r="Y157" s="16">
        <v>17070.45</v>
      </c>
      <c r="Z157" s="16">
        <v>2585.5479999999998</v>
      </c>
      <c r="AA157" s="16">
        <v>744.6694</v>
      </c>
      <c r="AB157" s="16">
        <v>411.81439999999998</v>
      </c>
    </row>
    <row r="158" spans="5:28" x14ac:dyDescent="0.35">
      <c r="E158">
        <v>2013</v>
      </c>
      <c r="F158">
        <v>7</v>
      </c>
      <c r="G158" s="16">
        <v>138.5204</v>
      </c>
      <c r="H158" s="16">
        <v>2378.9830000000002</v>
      </c>
      <c r="I158" s="16">
        <v>218.6232</v>
      </c>
      <c r="J158" s="16">
        <v>16862.57</v>
      </c>
      <c r="K158" s="16">
        <v>5731.0540000000001</v>
      </c>
      <c r="L158" s="16">
        <v>678.94619999999998</v>
      </c>
      <c r="M158" s="16">
        <v>2839.6460000000002</v>
      </c>
      <c r="N158" s="16">
        <v>2707.4050000000002</v>
      </c>
      <c r="O158" s="16">
        <v>9075.7510000000002</v>
      </c>
      <c r="P158" s="16">
        <v>44.136000000000003</v>
      </c>
      <c r="Q158" s="16">
        <v>4875.2110000000002</v>
      </c>
      <c r="R158" s="16">
        <v>1258.1030000000001</v>
      </c>
      <c r="S158" s="16">
        <v>463.1687</v>
      </c>
      <c r="T158" s="16">
        <v>1209.153</v>
      </c>
      <c r="U158" s="16">
        <v>41.04345</v>
      </c>
      <c r="V158" s="16">
        <v>11280.25</v>
      </c>
      <c r="W158" s="16">
        <v>2282.9989999999998</v>
      </c>
      <c r="X158" s="16">
        <v>267.34949999999998</v>
      </c>
      <c r="Y158" s="16">
        <v>17398.240000000002</v>
      </c>
      <c r="Z158" s="16">
        <v>2444.3130000000001</v>
      </c>
      <c r="AA158" s="16">
        <v>779.1354</v>
      </c>
      <c r="AB158" s="16">
        <v>421.68</v>
      </c>
    </row>
    <row r="159" spans="5:28" x14ac:dyDescent="0.35">
      <c r="E159">
        <v>2014</v>
      </c>
      <c r="F159">
        <v>7</v>
      </c>
      <c r="G159" s="16">
        <v>137.89580000000001</v>
      </c>
      <c r="H159" s="16">
        <v>1986.0650000000001</v>
      </c>
      <c r="I159" s="16">
        <v>213.4588</v>
      </c>
      <c r="J159" s="16">
        <v>16793.16</v>
      </c>
      <c r="K159" s="16">
        <v>5870.2830000000004</v>
      </c>
      <c r="L159" s="16">
        <v>720.32640000000004</v>
      </c>
      <c r="M159" s="16">
        <v>2840.8119999999999</v>
      </c>
      <c r="N159" s="16">
        <v>2438.8220000000001</v>
      </c>
      <c r="O159" s="16">
        <v>9375.473</v>
      </c>
      <c r="P159" s="16">
        <v>44.469000000000001</v>
      </c>
      <c r="Q159" s="16">
        <v>5311.9059999999999</v>
      </c>
      <c r="R159" s="16">
        <v>1214.452</v>
      </c>
      <c r="S159" s="16">
        <v>413.036</v>
      </c>
      <c r="T159" s="16">
        <v>1238.6220000000001</v>
      </c>
      <c r="U159" s="16">
        <v>38.815600000000003</v>
      </c>
      <c r="V159" s="16">
        <v>11415.91</v>
      </c>
      <c r="W159" s="16">
        <v>2441.933</v>
      </c>
      <c r="X159" s="16">
        <v>280.92630000000003</v>
      </c>
      <c r="Y159" s="16">
        <v>16936.53</v>
      </c>
      <c r="Z159" s="16">
        <v>2559.5610000000001</v>
      </c>
      <c r="AA159" s="16">
        <v>807.07029999999997</v>
      </c>
      <c r="AB159" s="16">
        <v>429.40109999999999</v>
      </c>
    </row>
    <row r="160" spans="5:28" x14ac:dyDescent="0.35">
      <c r="E160">
        <v>2015</v>
      </c>
      <c r="F160">
        <v>7</v>
      </c>
      <c r="G160" s="16">
        <v>138.28989999999999</v>
      </c>
      <c r="H160" s="16">
        <v>2120.614</v>
      </c>
      <c r="I160" s="16">
        <v>207.16679999999999</v>
      </c>
      <c r="J160" s="16">
        <v>17004.07</v>
      </c>
      <c r="K160" s="16">
        <v>6027.8549999999996</v>
      </c>
      <c r="L160" s="16">
        <v>780.70569999999998</v>
      </c>
      <c r="M160" s="16">
        <v>2865.8449999999998</v>
      </c>
      <c r="N160" s="16">
        <v>2735.2280000000001</v>
      </c>
      <c r="O160" s="16">
        <v>9370.8590000000004</v>
      </c>
      <c r="P160" s="16">
        <v>45.098999999999997</v>
      </c>
      <c r="Q160" s="16">
        <v>5077.3530000000001</v>
      </c>
      <c r="R160" s="16">
        <v>1208.8130000000001</v>
      </c>
      <c r="S160" s="16">
        <v>454.95089999999999</v>
      </c>
      <c r="T160" s="16">
        <v>1209.374</v>
      </c>
      <c r="U160" s="16">
        <v>35.279879999999999</v>
      </c>
      <c r="V160" s="16">
        <v>11756.39</v>
      </c>
      <c r="W160" s="16">
        <v>2519.0619999999999</v>
      </c>
      <c r="X160" s="16">
        <v>294.43099999999998</v>
      </c>
      <c r="Y160" s="16">
        <v>16631.47</v>
      </c>
      <c r="Z160" s="16">
        <v>2479.558</v>
      </c>
      <c r="AA160" s="16">
        <v>834.7115</v>
      </c>
      <c r="AB160" s="16">
        <v>452.29360000000003</v>
      </c>
    </row>
    <row r="161" spans="5:28" x14ac:dyDescent="0.35">
      <c r="E161">
        <v>2016</v>
      </c>
      <c r="F161">
        <v>7</v>
      </c>
      <c r="G161" s="16">
        <v>138.61969999999999</v>
      </c>
      <c r="H161" s="16">
        <v>2052.5520000000001</v>
      </c>
      <c r="I161" s="16">
        <v>204.46010000000001</v>
      </c>
      <c r="J161" s="16">
        <v>17059.2</v>
      </c>
      <c r="K161" s="16">
        <v>6194.6540000000005</v>
      </c>
      <c r="L161" s="16">
        <v>847.56200000000001</v>
      </c>
      <c r="M161" s="16">
        <v>2983.9520000000002</v>
      </c>
      <c r="N161" s="16">
        <v>2854.9079999999999</v>
      </c>
      <c r="O161" s="16">
        <v>9269.0830000000005</v>
      </c>
      <c r="P161" s="16">
        <v>44.883000000000003</v>
      </c>
      <c r="Q161" s="16">
        <v>5407.3850000000002</v>
      </c>
      <c r="R161" s="16">
        <v>1346.6679999999999</v>
      </c>
      <c r="S161" s="16">
        <v>521.59280000000001</v>
      </c>
      <c r="T161" s="16">
        <v>1422.145</v>
      </c>
      <c r="U161" s="16">
        <v>29.222249999999999</v>
      </c>
      <c r="V161" s="16">
        <v>12292.96</v>
      </c>
      <c r="W161" s="16">
        <v>2701.2130000000002</v>
      </c>
      <c r="X161" s="16">
        <v>289.51420000000002</v>
      </c>
      <c r="Y161" s="16">
        <v>16426.259999999998</v>
      </c>
      <c r="Z161" s="16">
        <v>2687.4679999999998</v>
      </c>
      <c r="AA161" s="16">
        <v>867.30200000000002</v>
      </c>
      <c r="AB161" s="16">
        <v>465.99740000000003</v>
      </c>
    </row>
    <row r="162" spans="5:28" x14ac:dyDescent="0.35">
      <c r="E162">
        <v>2017</v>
      </c>
      <c r="F162">
        <v>7</v>
      </c>
      <c r="G162" s="16">
        <v>137.74520000000001</v>
      </c>
      <c r="H162" s="16">
        <v>2425.931</v>
      </c>
      <c r="I162" s="16">
        <v>199.06630000000001</v>
      </c>
      <c r="J162" s="16">
        <v>17396.03</v>
      </c>
      <c r="K162" s="16">
        <v>6202.5020000000004</v>
      </c>
      <c r="L162" s="16">
        <v>878.36500000000001</v>
      </c>
      <c r="M162" s="16">
        <v>3827.1060000000002</v>
      </c>
      <c r="N162" s="16">
        <v>3313.8449999999998</v>
      </c>
      <c r="O162" s="16">
        <v>9267.5660000000007</v>
      </c>
      <c r="P162" s="16">
        <v>44.207999999999998</v>
      </c>
      <c r="Q162" s="16">
        <v>5841.8059999999996</v>
      </c>
      <c r="R162" s="16">
        <v>1216.383</v>
      </c>
      <c r="S162" s="16">
        <v>487.89049999999997</v>
      </c>
      <c r="T162" s="16">
        <v>1479.3689999999999</v>
      </c>
      <c r="U162" s="16">
        <v>30.069710000000001</v>
      </c>
      <c r="V162" s="16">
        <v>12809.61</v>
      </c>
      <c r="W162" s="16">
        <v>2745.4560000000001</v>
      </c>
      <c r="X162" s="16">
        <v>301.60160000000002</v>
      </c>
      <c r="Y162" s="16">
        <v>16224.7</v>
      </c>
      <c r="Z162" s="16">
        <v>3167.5529999999999</v>
      </c>
      <c r="AA162" s="16">
        <v>909.51589999999999</v>
      </c>
      <c r="AB162" s="16">
        <v>479.24</v>
      </c>
    </row>
    <row r="163" spans="5:28" x14ac:dyDescent="0.35">
      <c r="E163">
        <v>2018</v>
      </c>
      <c r="F163">
        <v>7</v>
      </c>
      <c r="G163" s="16">
        <v>137.12</v>
      </c>
      <c r="H163" s="16">
        <v>2262.3679999999999</v>
      </c>
      <c r="I163" s="16">
        <v>193.8287</v>
      </c>
      <c r="J163" s="16">
        <v>17570.169999999998</v>
      </c>
      <c r="K163" s="16">
        <v>6288.7669999999998</v>
      </c>
      <c r="L163" s="16">
        <v>875.90200000000004</v>
      </c>
      <c r="M163" s="16">
        <v>4010.029</v>
      </c>
      <c r="N163" s="16">
        <v>2823.431</v>
      </c>
      <c r="O163" s="16">
        <v>9349.9789999999994</v>
      </c>
      <c r="P163" s="16">
        <v>44.01</v>
      </c>
      <c r="Q163" s="16">
        <v>5973.2539999999999</v>
      </c>
      <c r="R163" s="16">
        <v>1624.9960000000001</v>
      </c>
      <c r="S163" s="16">
        <v>577.32320000000004</v>
      </c>
      <c r="T163" s="16">
        <v>1255.9000000000001</v>
      </c>
      <c r="U163" s="16">
        <v>49.998330000000003</v>
      </c>
      <c r="V163" s="16">
        <v>13371.37</v>
      </c>
      <c r="W163" s="16">
        <v>2929.4119999999998</v>
      </c>
      <c r="X163" s="16">
        <v>325.98950000000002</v>
      </c>
      <c r="Y163" s="16">
        <v>16957.62</v>
      </c>
      <c r="Z163" s="16">
        <v>3557.8310000000001</v>
      </c>
      <c r="AA163" s="16">
        <v>157.43</v>
      </c>
      <c r="AB163" s="16">
        <v>487.44029999999998</v>
      </c>
    </row>
    <row r="164" spans="5:28" x14ac:dyDescent="0.35">
      <c r="E164">
        <v>2019</v>
      </c>
      <c r="F164">
        <v>7</v>
      </c>
      <c r="G164" s="16">
        <v>137.00569999999999</v>
      </c>
      <c r="H164" s="16">
        <v>2507.1080000000002</v>
      </c>
      <c r="I164" s="16">
        <v>189.84800000000001</v>
      </c>
      <c r="J164" s="16">
        <v>17677.34</v>
      </c>
      <c r="K164" s="16">
        <v>6440.7809999999999</v>
      </c>
      <c r="L164" s="16">
        <v>783.21950000000004</v>
      </c>
      <c r="M164" s="16">
        <v>3919.5650000000001</v>
      </c>
      <c r="N164" s="16">
        <v>3704.9949999999999</v>
      </c>
      <c r="O164" s="16">
        <v>9289.3790000000008</v>
      </c>
      <c r="P164" s="16">
        <v>44.018999999999998</v>
      </c>
      <c r="Q164" s="16">
        <v>6769.2449999999999</v>
      </c>
      <c r="R164" s="16">
        <v>1603.0719999999999</v>
      </c>
      <c r="S164" s="16">
        <v>542.05780000000004</v>
      </c>
      <c r="T164" s="16">
        <v>1370.6089999999999</v>
      </c>
      <c r="U164" s="16">
        <v>41.523699999999998</v>
      </c>
      <c r="V164" s="16">
        <v>13962.26</v>
      </c>
      <c r="W164" s="16">
        <v>2938.76</v>
      </c>
      <c r="X164" s="16">
        <v>325.68060000000003</v>
      </c>
      <c r="Y164" s="16">
        <v>17817.41</v>
      </c>
      <c r="Z164" s="16">
        <v>3577.5210000000002</v>
      </c>
      <c r="AA164" s="16">
        <v>163.43</v>
      </c>
      <c r="AB164" s="16">
        <v>494.07929999999999</v>
      </c>
    </row>
    <row r="165" spans="5:28" x14ac:dyDescent="0.35">
      <c r="E165">
        <v>2020</v>
      </c>
      <c r="F165">
        <v>7</v>
      </c>
      <c r="G165" s="16">
        <v>133.80840000000001</v>
      </c>
      <c r="H165" s="16">
        <v>1914.5630000000001</v>
      </c>
      <c r="I165" s="16">
        <v>188.83269999999999</v>
      </c>
      <c r="J165" s="16">
        <v>18266.84</v>
      </c>
      <c r="K165" s="16">
        <v>6632.549</v>
      </c>
      <c r="L165" s="16">
        <v>823.67100000000005</v>
      </c>
      <c r="M165" s="16">
        <v>4902.7780000000002</v>
      </c>
      <c r="N165" s="16">
        <v>4738.1729999999998</v>
      </c>
      <c r="O165" s="16">
        <v>9919.0220000000008</v>
      </c>
      <c r="P165" s="16">
        <v>42.21</v>
      </c>
      <c r="Q165" s="16">
        <v>6715.4840000000004</v>
      </c>
      <c r="R165" s="16">
        <v>1528.8620000000001</v>
      </c>
      <c r="S165" s="16">
        <v>371.13709999999998</v>
      </c>
      <c r="T165" s="16">
        <v>1329.5640000000001</v>
      </c>
      <c r="U165" s="16">
        <v>37.989989999999999</v>
      </c>
      <c r="V165" s="16">
        <v>14558.96</v>
      </c>
      <c r="W165" s="16">
        <v>3070.634</v>
      </c>
      <c r="X165" s="16">
        <v>328.55770000000001</v>
      </c>
      <c r="Y165" s="16">
        <v>18277.599999999999</v>
      </c>
      <c r="Z165" s="16">
        <v>3169.4110000000001</v>
      </c>
      <c r="AA165" s="16">
        <v>163.43</v>
      </c>
      <c r="AB165" s="16">
        <v>492.0197</v>
      </c>
    </row>
    <row r="166" spans="5:28" x14ac:dyDescent="0.35">
      <c r="E166">
        <v>2021</v>
      </c>
      <c r="F166">
        <v>7</v>
      </c>
      <c r="G166" s="16">
        <v>139.17179999999999</v>
      </c>
      <c r="H166" s="16">
        <v>2007.934</v>
      </c>
      <c r="I166" s="16">
        <v>200.5136</v>
      </c>
      <c r="J166" s="16">
        <v>18998.57</v>
      </c>
      <c r="K166" s="16">
        <v>6688.0990000000002</v>
      </c>
      <c r="L166" s="16">
        <v>885.28399999999999</v>
      </c>
      <c r="M166" s="16">
        <v>5869.5860000000002</v>
      </c>
      <c r="N166" s="16">
        <v>4393.0889999999999</v>
      </c>
      <c r="O166" s="16">
        <v>10057.379999999999</v>
      </c>
      <c r="P166" s="16">
        <v>47.978999999999999</v>
      </c>
      <c r="Q166" s="16">
        <v>6904.22</v>
      </c>
      <c r="R166" s="16">
        <v>1680.0160000000001</v>
      </c>
      <c r="S166" s="16">
        <v>522.67290000000003</v>
      </c>
      <c r="T166" s="16">
        <v>1475.2149999999999</v>
      </c>
      <c r="U166" s="16">
        <v>44.967860000000002</v>
      </c>
      <c r="V166" s="16">
        <v>15097.09</v>
      </c>
      <c r="W166" s="16">
        <v>3286.366</v>
      </c>
      <c r="X166" s="16">
        <v>377.69569999999999</v>
      </c>
      <c r="Y166" s="16">
        <v>18322.82</v>
      </c>
      <c r="Z166" s="16">
        <v>3593.7620000000002</v>
      </c>
      <c r="AA166" s="16">
        <v>173.43</v>
      </c>
      <c r="AB166" s="16">
        <v>513.24019999999996</v>
      </c>
    </row>
    <row r="167" spans="5:28" x14ac:dyDescent="0.35">
      <c r="E167">
        <v>2022</v>
      </c>
      <c r="F167">
        <v>7</v>
      </c>
      <c r="G167" s="16">
        <v>145.0248</v>
      </c>
      <c r="H167" s="16">
        <v>3023.2570000000001</v>
      </c>
      <c r="I167" s="16">
        <v>212.50210000000001</v>
      </c>
      <c r="J167" s="16">
        <v>19685.419999999998</v>
      </c>
      <c r="K167" s="16">
        <v>6803.0730000000003</v>
      </c>
      <c r="L167" s="16">
        <v>856.00620000000004</v>
      </c>
      <c r="M167" s="16">
        <v>5385.9939999999997</v>
      </c>
      <c r="N167" s="16">
        <v>5165.366</v>
      </c>
      <c r="O167" s="16">
        <v>11102.76</v>
      </c>
      <c r="P167" s="16">
        <v>57.645000000000003</v>
      </c>
      <c r="Q167" s="16">
        <v>6904.7629999999999</v>
      </c>
      <c r="R167" s="16">
        <v>1787.384</v>
      </c>
      <c r="S167" s="16">
        <v>690.36440000000005</v>
      </c>
      <c r="T167" s="16">
        <v>1450.0319999999999</v>
      </c>
      <c r="U167" s="16">
        <v>36.527200000000001</v>
      </c>
      <c r="V167" s="16">
        <v>15854.33</v>
      </c>
      <c r="W167" s="16">
        <v>3420.2359999999999</v>
      </c>
      <c r="X167" s="16">
        <v>388.91699999999997</v>
      </c>
      <c r="Y167" s="16">
        <v>20348.27</v>
      </c>
      <c r="Z167" s="16">
        <v>4210.0420000000004</v>
      </c>
      <c r="AA167" s="16">
        <v>199.43</v>
      </c>
      <c r="AB167" s="16">
        <v>515.33479999999997</v>
      </c>
    </row>
    <row r="168" spans="5:28" x14ac:dyDescent="0.35">
      <c r="E168">
        <v>2023</v>
      </c>
      <c r="F168">
        <v>7</v>
      </c>
      <c r="G168" s="16">
        <v>145.37870000000001</v>
      </c>
      <c r="H168" s="16">
        <v>2663.377</v>
      </c>
      <c r="I168" s="16">
        <v>209.9418</v>
      </c>
      <c r="J168" s="16">
        <v>20899.97</v>
      </c>
      <c r="K168" s="16">
        <v>7040.4790000000003</v>
      </c>
      <c r="L168" s="16">
        <v>895.66340000000002</v>
      </c>
      <c r="M168" s="16">
        <v>5550.2879999999996</v>
      </c>
      <c r="N168" s="16">
        <v>5117.6329999999998</v>
      </c>
      <c r="O168" s="16">
        <v>11575.57</v>
      </c>
      <c r="P168" s="16">
        <v>55.052999999999997</v>
      </c>
      <c r="Q168" s="16">
        <v>7842.4350000000004</v>
      </c>
      <c r="R168" s="16">
        <v>2217.0079999999998</v>
      </c>
      <c r="S168" s="16">
        <v>687.3682</v>
      </c>
      <c r="T168" s="16">
        <v>2214.3649999999998</v>
      </c>
      <c r="U168" s="16">
        <v>32.93918</v>
      </c>
      <c r="V168" s="16">
        <v>17588.88</v>
      </c>
      <c r="W168" s="16">
        <v>3422.3389999999999</v>
      </c>
      <c r="X168" s="16">
        <v>372.64940000000001</v>
      </c>
      <c r="Y168" s="16">
        <v>23081.23</v>
      </c>
      <c r="Z168" s="16">
        <v>4890.7449999999999</v>
      </c>
      <c r="AA168" s="16">
        <v>232.43</v>
      </c>
      <c r="AB168" s="16">
        <v>546.88819999999998</v>
      </c>
    </row>
    <row r="169" spans="5:28" x14ac:dyDescent="0.35">
      <c r="E169">
        <v>2024</v>
      </c>
      <c r="F169">
        <v>7</v>
      </c>
      <c r="G169" s="16">
        <v>146.94489999999999</v>
      </c>
      <c r="H169" s="16">
        <v>2153.71</v>
      </c>
      <c r="I169" s="16">
        <v>206.9203</v>
      </c>
      <c r="J169" s="16">
        <v>22436.400000000001</v>
      </c>
      <c r="K169" s="16">
        <v>7310.5780000000004</v>
      </c>
      <c r="L169" s="16">
        <v>999.59839999999997</v>
      </c>
      <c r="M169" s="16">
        <v>6266.5240000000003</v>
      </c>
      <c r="N169" s="16">
        <v>5075.5029999999997</v>
      </c>
      <c r="O169" s="16">
        <v>11937.78</v>
      </c>
      <c r="P169" s="16">
        <v>52.271999999999998</v>
      </c>
      <c r="Q169" s="16">
        <v>7298.2380000000003</v>
      </c>
      <c r="R169" s="16">
        <v>2063.1669999999999</v>
      </c>
      <c r="S169" s="16">
        <v>767.13210000000004</v>
      </c>
      <c r="T169" s="16">
        <v>1915.1949999999999</v>
      </c>
      <c r="U169" s="16">
        <v>31.174579999999999</v>
      </c>
      <c r="V169" s="16">
        <v>19382.82</v>
      </c>
      <c r="W169" s="16">
        <v>3585.2020000000002</v>
      </c>
      <c r="X169" s="16">
        <v>343.03879999999998</v>
      </c>
      <c r="Y169" s="16">
        <v>23323.64</v>
      </c>
      <c r="Z169" s="16">
        <v>4981.4170000000004</v>
      </c>
      <c r="AA169" s="16">
        <v>261.93</v>
      </c>
      <c r="AB169" s="16">
        <v>583.32529999999997</v>
      </c>
    </row>
    <row r="170" spans="5:28" x14ac:dyDescent="0.35">
      <c r="E170">
        <v>2001</v>
      </c>
      <c r="F170">
        <v>8</v>
      </c>
      <c r="G170" s="16">
        <v>127.8302</v>
      </c>
      <c r="H170" s="16">
        <v>2441.4749999999999</v>
      </c>
      <c r="I170" s="16">
        <v>383.3032</v>
      </c>
      <c r="J170" s="16">
        <v>10750.9</v>
      </c>
      <c r="K170" s="16">
        <v>4878.01</v>
      </c>
      <c r="L170" s="16">
        <v>422.40260000000001</v>
      </c>
      <c r="M170" s="16">
        <v>2121.5459999999998</v>
      </c>
      <c r="N170" s="16">
        <v>2569.0700000000002</v>
      </c>
      <c r="O170" s="16">
        <v>7811.5110000000004</v>
      </c>
      <c r="P170" s="16">
        <v>35.04</v>
      </c>
      <c r="Q170" s="16">
        <v>1966.8340000000001</v>
      </c>
      <c r="R170" s="16">
        <v>898.63940000000002</v>
      </c>
      <c r="S170" s="16">
        <v>470.68049999999999</v>
      </c>
      <c r="T170" s="16">
        <v>1184.798</v>
      </c>
      <c r="U170" s="16">
        <v>19.3</v>
      </c>
      <c r="V170" s="16">
        <v>10457.93</v>
      </c>
      <c r="W170" s="16">
        <v>1412.5329999999999</v>
      </c>
      <c r="X170" s="16">
        <v>394.07600000000002</v>
      </c>
      <c r="Y170" s="16">
        <v>14246.67</v>
      </c>
      <c r="Z170" s="16">
        <v>1336.915</v>
      </c>
      <c r="AA170" s="16">
        <v>405</v>
      </c>
      <c r="AB170" s="16">
        <v>358.4</v>
      </c>
    </row>
    <row r="171" spans="5:28" x14ac:dyDescent="0.35">
      <c r="E171">
        <v>2002</v>
      </c>
      <c r="F171">
        <v>8</v>
      </c>
      <c r="G171" s="16">
        <v>126.97839999999999</v>
      </c>
      <c r="H171" s="16">
        <v>2590.1239999999998</v>
      </c>
      <c r="I171" s="16">
        <v>373.4187</v>
      </c>
      <c r="J171" s="16">
        <v>11279.78</v>
      </c>
      <c r="K171" s="16">
        <v>5251.991</v>
      </c>
      <c r="L171" s="16">
        <v>513.62919999999997</v>
      </c>
      <c r="M171" s="16">
        <v>2143.8240000000001</v>
      </c>
      <c r="N171" s="16">
        <v>2769.0949999999998</v>
      </c>
      <c r="O171" s="16">
        <v>7959.3450000000003</v>
      </c>
      <c r="P171" s="16">
        <v>34.56</v>
      </c>
      <c r="Q171" s="16">
        <v>2285.3760000000002</v>
      </c>
      <c r="R171" s="16">
        <v>1006.016</v>
      </c>
      <c r="S171" s="16">
        <v>462.67039999999997</v>
      </c>
      <c r="T171" s="16">
        <v>1233.9670000000001</v>
      </c>
      <c r="U171" s="16">
        <v>17.19932</v>
      </c>
      <c r="V171" s="16">
        <v>11019.98</v>
      </c>
      <c r="W171" s="16">
        <v>1480.998</v>
      </c>
      <c r="X171" s="16">
        <v>389.71230000000003</v>
      </c>
      <c r="Y171" s="16">
        <v>13991.79</v>
      </c>
      <c r="Z171" s="16">
        <v>1525.931</v>
      </c>
      <c r="AA171" s="16">
        <v>437.64</v>
      </c>
      <c r="AB171" s="16">
        <v>371.08019999999999</v>
      </c>
    </row>
    <row r="172" spans="5:28" x14ac:dyDescent="0.35">
      <c r="E172">
        <v>2003</v>
      </c>
      <c r="F172">
        <v>8</v>
      </c>
      <c r="G172" s="16">
        <v>124.0151</v>
      </c>
      <c r="H172" s="16">
        <v>2115.114</v>
      </c>
      <c r="I172" s="16">
        <v>370.48989999999998</v>
      </c>
      <c r="J172" s="16">
        <v>11807.09</v>
      </c>
      <c r="K172" s="16">
        <v>5608.8940000000002</v>
      </c>
      <c r="L172" s="16">
        <v>518.15049999999997</v>
      </c>
      <c r="M172" s="16">
        <v>2185.4009999999998</v>
      </c>
      <c r="N172" s="16">
        <v>2281.8000000000002</v>
      </c>
      <c r="O172" s="16">
        <v>8115.0959999999995</v>
      </c>
      <c r="P172" s="16">
        <v>36.28</v>
      </c>
      <c r="Q172" s="16">
        <v>2375.1190000000001</v>
      </c>
      <c r="R172" s="16">
        <v>1250.3050000000001</v>
      </c>
      <c r="S172" s="16">
        <v>544.61339999999996</v>
      </c>
      <c r="T172" s="16">
        <v>1190.174</v>
      </c>
      <c r="U172" s="16">
        <v>14.87982</v>
      </c>
      <c r="V172" s="16">
        <v>11636.72</v>
      </c>
      <c r="W172" s="16">
        <v>1687.0170000000001</v>
      </c>
      <c r="X172" s="16">
        <v>392.71780000000001</v>
      </c>
      <c r="Y172" s="16">
        <v>14499.78</v>
      </c>
      <c r="Z172" s="16">
        <v>1539.3230000000001</v>
      </c>
      <c r="AA172" s="16">
        <v>467.4</v>
      </c>
      <c r="AB172" s="16">
        <v>381.3159</v>
      </c>
    </row>
    <row r="173" spans="5:28" x14ac:dyDescent="0.35">
      <c r="E173">
        <v>2004</v>
      </c>
      <c r="F173">
        <v>8</v>
      </c>
      <c r="G173" s="16">
        <v>123.50620000000001</v>
      </c>
      <c r="H173" s="16">
        <v>2513.3090000000002</v>
      </c>
      <c r="I173" s="16">
        <v>366.0967</v>
      </c>
      <c r="J173" s="16">
        <v>12233.23</v>
      </c>
      <c r="K173" s="16">
        <v>6029.2309999999998</v>
      </c>
      <c r="L173" s="16">
        <v>420.02519999999998</v>
      </c>
      <c r="M173" s="16">
        <v>2500.5650000000001</v>
      </c>
      <c r="N173" s="16">
        <v>2653.4879999999998</v>
      </c>
      <c r="O173" s="16">
        <v>8592.3909999999996</v>
      </c>
      <c r="P173" s="16">
        <v>35.68</v>
      </c>
      <c r="Q173" s="16">
        <v>2714.2150000000001</v>
      </c>
      <c r="R173" s="16">
        <v>1221.691</v>
      </c>
      <c r="S173" s="16">
        <v>598.69100000000003</v>
      </c>
      <c r="T173" s="16">
        <v>1171.08</v>
      </c>
      <c r="U173" s="16">
        <v>12.91043</v>
      </c>
      <c r="V173" s="16">
        <v>11852.45</v>
      </c>
      <c r="W173" s="16">
        <v>1713.211</v>
      </c>
      <c r="X173" s="16">
        <v>397.48360000000002</v>
      </c>
      <c r="Y173" s="16">
        <v>15766.48</v>
      </c>
      <c r="Z173" s="16">
        <v>1836.598</v>
      </c>
      <c r="AA173" s="16">
        <v>492.48</v>
      </c>
      <c r="AB173" s="16">
        <v>395.95650000000001</v>
      </c>
    </row>
    <row r="174" spans="5:28" x14ac:dyDescent="0.35">
      <c r="E174">
        <v>2005</v>
      </c>
      <c r="F174">
        <v>8</v>
      </c>
      <c r="G174" s="16">
        <v>126.1707</v>
      </c>
      <c r="H174" s="16">
        <v>2363.9319999999998</v>
      </c>
      <c r="I174" s="16">
        <v>362.06970000000001</v>
      </c>
      <c r="J174" s="16">
        <v>12697.51</v>
      </c>
      <c r="K174" s="16">
        <v>6350.009</v>
      </c>
      <c r="L174" s="16">
        <v>441.81560000000002</v>
      </c>
      <c r="M174" s="16">
        <v>2056.6970000000001</v>
      </c>
      <c r="N174" s="16">
        <v>2516.9740000000002</v>
      </c>
      <c r="O174" s="16">
        <v>8683.8610000000008</v>
      </c>
      <c r="P174" s="16">
        <v>36.78</v>
      </c>
      <c r="Q174" s="16">
        <v>2886.9639999999999</v>
      </c>
      <c r="R174" s="16">
        <v>1292.9670000000001</v>
      </c>
      <c r="S174" s="16">
        <v>591.57539999999995</v>
      </c>
      <c r="T174" s="16">
        <v>983.21730000000002</v>
      </c>
      <c r="U174" s="16">
        <v>11.42245</v>
      </c>
      <c r="V174" s="16">
        <v>11878.62</v>
      </c>
      <c r="W174" s="16">
        <v>1830.5219999999999</v>
      </c>
      <c r="X174" s="16">
        <v>426.79230000000001</v>
      </c>
      <c r="Y174" s="16">
        <v>15869.3</v>
      </c>
      <c r="Z174" s="16">
        <v>2189.8679999999999</v>
      </c>
      <c r="AA174" s="16">
        <v>516.48</v>
      </c>
      <c r="AB174" s="16">
        <v>414.98430000000002</v>
      </c>
    </row>
    <row r="175" spans="5:28" x14ac:dyDescent="0.35">
      <c r="E175">
        <v>2006</v>
      </c>
      <c r="F175">
        <v>8</v>
      </c>
      <c r="G175" s="16">
        <v>127.76600000000001</v>
      </c>
      <c r="H175" s="16">
        <v>2279.52</v>
      </c>
      <c r="I175" s="16">
        <v>357.31040000000002</v>
      </c>
      <c r="J175" s="16">
        <v>13426.07</v>
      </c>
      <c r="K175" s="16">
        <v>6744.2730000000001</v>
      </c>
      <c r="L175" s="16">
        <v>471.49540000000002</v>
      </c>
      <c r="M175" s="16">
        <v>2425.0010000000002</v>
      </c>
      <c r="N175" s="16">
        <v>2604.4989999999998</v>
      </c>
      <c r="O175" s="16">
        <v>8847.1309999999994</v>
      </c>
      <c r="P175" s="16">
        <v>38.1</v>
      </c>
      <c r="Q175" s="16">
        <v>3215.16</v>
      </c>
      <c r="R175" s="16">
        <v>1356.4570000000001</v>
      </c>
      <c r="S175" s="16">
        <v>568.11189999999999</v>
      </c>
      <c r="T175" s="16">
        <v>1374.1690000000001</v>
      </c>
      <c r="U175" s="16">
        <v>9.5843539999999994</v>
      </c>
      <c r="V175" s="16">
        <v>12197.31</v>
      </c>
      <c r="W175" s="16">
        <v>1982.941</v>
      </c>
      <c r="X175" s="16">
        <v>429.38560000000001</v>
      </c>
      <c r="Y175" s="16">
        <v>14793.89</v>
      </c>
      <c r="Z175" s="16">
        <v>2395.7330000000002</v>
      </c>
      <c r="AA175" s="16">
        <v>545.22630000000004</v>
      </c>
      <c r="AB175" s="16">
        <v>427.51609999999999</v>
      </c>
    </row>
    <row r="176" spans="5:28" x14ac:dyDescent="0.35">
      <c r="E176">
        <v>2007</v>
      </c>
      <c r="F176">
        <v>8</v>
      </c>
      <c r="G176" s="16">
        <v>126.2552</v>
      </c>
      <c r="H176" s="16">
        <v>2296.7829999999999</v>
      </c>
      <c r="I176" s="16">
        <v>352.10820000000001</v>
      </c>
      <c r="J176" s="16">
        <v>13974.1</v>
      </c>
      <c r="K176" s="16">
        <v>6995.1419999999998</v>
      </c>
      <c r="L176" s="16">
        <v>461.08640000000003</v>
      </c>
      <c r="M176" s="16">
        <v>1931.6859999999999</v>
      </c>
      <c r="N176" s="16">
        <v>2330.136</v>
      </c>
      <c r="O176" s="16">
        <v>9360.7360000000008</v>
      </c>
      <c r="P176" s="16">
        <v>42.26</v>
      </c>
      <c r="Q176" s="16">
        <v>3434.069</v>
      </c>
      <c r="R176" s="16">
        <v>1391.4860000000001</v>
      </c>
      <c r="S176" s="16">
        <v>660.53610000000003</v>
      </c>
      <c r="T176" s="16">
        <v>1070.1320000000001</v>
      </c>
      <c r="U176" s="16">
        <v>7.078417</v>
      </c>
      <c r="V176" s="16">
        <v>12730.45</v>
      </c>
      <c r="W176" s="16">
        <v>1660.943</v>
      </c>
      <c r="X176" s="16">
        <v>442.98219999999998</v>
      </c>
      <c r="Y176" s="16">
        <v>14772.48</v>
      </c>
      <c r="Z176" s="16">
        <v>2540.3009999999999</v>
      </c>
      <c r="AA176" s="16">
        <v>567.16309999999999</v>
      </c>
      <c r="AB176" s="16">
        <v>448.91539999999998</v>
      </c>
    </row>
    <row r="177" spans="5:28" x14ac:dyDescent="0.35">
      <c r="E177">
        <v>2008</v>
      </c>
      <c r="F177">
        <v>8</v>
      </c>
      <c r="G177" s="16">
        <v>127.35120000000001</v>
      </c>
      <c r="H177" s="16">
        <v>2091.9520000000002</v>
      </c>
      <c r="I177" s="16">
        <v>360.36369999999999</v>
      </c>
      <c r="J177" s="16">
        <v>14553.15</v>
      </c>
      <c r="K177" s="16">
        <v>7344.7839999999997</v>
      </c>
      <c r="L177" s="16">
        <v>462.69319999999999</v>
      </c>
      <c r="M177" s="16">
        <v>2406.1729999999998</v>
      </c>
      <c r="N177" s="16">
        <v>2481.395</v>
      </c>
      <c r="O177" s="16">
        <v>10159.86</v>
      </c>
      <c r="P177" s="16">
        <v>44.61</v>
      </c>
      <c r="Q177" s="16">
        <v>3637.8389999999999</v>
      </c>
      <c r="R177" s="16">
        <v>1289.1199999999999</v>
      </c>
      <c r="S177" s="16">
        <v>560.74540000000002</v>
      </c>
      <c r="T177" s="16">
        <v>1268.942</v>
      </c>
      <c r="U177" s="16">
        <v>107.9983</v>
      </c>
      <c r="V177" s="16">
        <v>13413.88</v>
      </c>
      <c r="W177" s="16">
        <v>1782.67</v>
      </c>
      <c r="X177" s="16">
        <v>424.59230000000002</v>
      </c>
      <c r="Y177" s="16">
        <v>15267</v>
      </c>
      <c r="Z177" s="16">
        <v>2322.105</v>
      </c>
      <c r="AA177" s="16">
        <v>598.40940000000001</v>
      </c>
      <c r="AB177" s="16">
        <v>471.16890000000001</v>
      </c>
    </row>
    <row r="178" spans="5:28" x14ac:dyDescent="0.35">
      <c r="E178">
        <v>2009</v>
      </c>
      <c r="F178">
        <v>8</v>
      </c>
      <c r="G178" s="16">
        <v>129.56960000000001</v>
      </c>
      <c r="H178" s="16">
        <v>2045.963</v>
      </c>
      <c r="I178" s="16">
        <v>368.07729999999998</v>
      </c>
      <c r="J178" s="16">
        <v>15108.31</v>
      </c>
      <c r="K178" s="16">
        <v>7503.1980000000003</v>
      </c>
      <c r="L178" s="16">
        <v>493.43849999999998</v>
      </c>
      <c r="M178" s="16">
        <v>2435.8580000000002</v>
      </c>
      <c r="N178" s="16">
        <v>2236.7620000000002</v>
      </c>
      <c r="O178" s="16">
        <v>10163.65</v>
      </c>
      <c r="P178" s="16">
        <v>42.91</v>
      </c>
      <c r="Q178" s="16">
        <v>3741.8829999999998</v>
      </c>
      <c r="R178" s="16">
        <v>1380.53</v>
      </c>
      <c r="S178" s="16">
        <v>565.52170000000001</v>
      </c>
      <c r="T178" s="16">
        <v>1288.961</v>
      </c>
      <c r="U178" s="16">
        <v>80.37285</v>
      </c>
      <c r="V178" s="16">
        <v>13980.56</v>
      </c>
      <c r="W178" s="16">
        <v>1850.6859999999999</v>
      </c>
      <c r="X178" s="16">
        <v>427.64089999999999</v>
      </c>
      <c r="Y178" s="16">
        <v>15191.37</v>
      </c>
      <c r="Z178" s="16">
        <v>2614.5509999999999</v>
      </c>
      <c r="AA178" s="16">
        <v>633.56240000000003</v>
      </c>
      <c r="AB178" s="16">
        <v>486.94650000000001</v>
      </c>
    </row>
    <row r="179" spans="5:28" x14ac:dyDescent="0.35">
      <c r="E179">
        <v>2010</v>
      </c>
      <c r="F179">
        <v>8</v>
      </c>
      <c r="G179" s="16">
        <v>131.148</v>
      </c>
      <c r="H179" s="16">
        <v>2118.078</v>
      </c>
      <c r="I179" s="16">
        <v>357.15300000000002</v>
      </c>
      <c r="J179" s="16">
        <v>15601.13</v>
      </c>
      <c r="K179" s="16">
        <v>7789.2139999999999</v>
      </c>
      <c r="L179" s="16">
        <v>489.1841</v>
      </c>
      <c r="M179" s="16">
        <v>2507.4299999999998</v>
      </c>
      <c r="N179" s="16">
        <v>2432.7840000000001</v>
      </c>
      <c r="O179" s="16">
        <v>10166.17</v>
      </c>
      <c r="P179" s="16">
        <v>43.47</v>
      </c>
      <c r="Q179" s="16">
        <v>4150.1390000000001</v>
      </c>
      <c r="R179" s="16">
        <v>1338.7950000000001</v>
      </c>
      <c r="S179" s="16">
        <v>529.13520000000005</v>
      </c>
      <c r="T179" s="16">
        <v>1261.7460000000001</v>
      </c>
      <c r="U179" s="16">
        <v>64.329970000000003</v>
      </c>
      <c r="V179" s="16">
        <v>14367.5</v>
      </c>
      <c r="W179" s="16">
        <v>1953.11</v>
      </c>
      <c r="X179" s="16">
        <v>406.50400000000002</v>
      </c>
      <c r="Y179" s="16">
        <v>15814.3</v>
      </c>
      <c r="Z179" s="16">
        <v>2307.2330000000002</v>
      </c>
      <c r="AA179" s="16">
        <v>662.61189999999999</v>
      </c>
      <c r="AB179" s="16">
        <v>504.23329999999999</v>
      </c>
    </row>
    <row r="180" spans="5:28" x14ac:dyDescent="0.35">
      <c r="E180">
        <v>2011</v>
      </c>
      <c r="F180">
        <v>8</v>
      </c>
      <c r="G180" s="16">
        <v>131.1172</v>
      </c>
      <c r="H180" s="16">
        <v>2297.0700000000002</v>
      </c>
      <c r="I180" s="16">
        <v>340.23930000000001</v>
      </c>
      <c r="J180" s="16">
        <v>16225.12</v>
      </c>
      <c r="K180" s="16">
        <v>8242.9609999999993</v>
      </c>
      <c r="L180" s="16">
        <v>544.94759999999997</v>
      </c>
      <c r="M180" s="16">
        <v>2400.239</v>
      </c>
      <c r="N180" s="16">
        <v>2089.98</v>
      </c>
      <c r="O180" s="16">
        <v>10644.3</v>
      </c>
      <c r="P180" s="16">
        <v>49.2</v>
      </c>
      <c r="Q180" s="16">
        <v>4095.6840000000002</v>
      </c>
      <c r="R180" s="16">
        <v>1396.943</v>
      </c>
      <c r="S180" s="16">
        <v>521.8682</v>
      </c>
      <c r="T180" s="16">
        <v>1226.8009999999999</v>
      </c>
      <c r="U180" s="16">
        <v>53.40446</v>
      </c>
      <c r="V180" s="16">
        <v>14477.03</v>
      </c>
      <c r="W180" s="16">
        <v>2026.086</v>
      </c>
      <c r="X180" s="16">
        <v>391.50639999999999</v>
      </c>
      <c r="Y180" s="16">
        <v>16364.29</v>
      </c>
      <c r="Z180" s="16">
        <v>2322.6860000000001</v>
      </c>
      <c r="AA180" s="16">
        <v>698.72720000000004</v>
      </c>
      <c r="AB180" s="16">
        <v>505.09550000000002</v>
      </c>
    </row>
    <row r="181" spans="5:28" x14ac:dyDescent="0.35">
      <c r="E181">
        <v>2012</v>
      </c>
      <c r="F181">
        <v>8</v>
      </c>
      <c r="G181" s="16">
        <v>135.1354</v>
      </c>
      <c r="H181" s="16">
        <v>2241.77</v>
      </c>
      <c r="I181" s="16">
        <v>336.27809999999999</v>
      </c>
      <c r="J181" s="16">
        <v>16552.580000000002</v>
      </c>
      <c r="K181" s="16">
        <v>8400.7980000000007</v>
      </c>
      <c r="L181" s="16">
        <v>601.08489999999995</v>
      </c>
      <c r="M181" s="16">
        <v>2605.0169999999998</v>
      </c>
      <c r="N181" s="16">
        <v>2677.857</v>
      </c>
      <c r="O181" s="16">
        <v>10975.69</v>
      </c>
      <c r="P181" s="16">
        <v>49.48</v>
      </c>
      <c r="Q181" s="16">
        <v>4389.0209999999997</v>
      </c>
      <c r="R181" s="16">
        <v>1419.884</v>
      </c>
      <c r="S181" s="16">
        <v>534.63829999999996</v>
      </c>
      <c r="T181" s="16">
        <v>1242.7629999999999</v>
      </c>
      <c r="U181" s="16">
        <v>46.192149999999998</v>
      </c>
      <c r="V181" s="16">
        <v>14470.7</v>
      </c>
      <c r="W181" s="16">
        <v>2226.84</v>
      </c>
      <c r="X181" s="16">
        <v>367.85759999999999</v>
      </c>
      <c r="Y181" s="16">
        <v>16670.490000000002</v>
      </c>
      <c r="Z181" s="16">
        <v>2321.913</v>
      </c>
      <c r="AA181" s="16">
        <v>744.6694</v>
      </c>
      <c r="AB181" s="16">
        <v>514.76800000000003</v>
      </c>
    </row>
    <row r="182" spans="5:28" x14ac:dyDescent="0.35">
      <c r="E182">
        <v>2013</v>
      </c>
      <c r="F182">
        <v>8</v>
      </c>
      <c r="G182" s="16">
        <v>138.5204</v>
      </c>
      <c r="H182" s="16">
        <v>2092.1489999999999</v>
      </c>
      <c r="I182" s="16">
        <v>327.9348</v>
      </c>
      <c r="J182" s="16">
        <v>16641.560000000001</v>
      </c>
      <c r="K182" s="16">
        <v>8520.0759999999991</v>
      </c>
      <c r="L182" s="16">
        <v>681.85730000000001</v>
      </c>
      <c r="M182" s="16">
        <v>2671.97</v>
      </c>
      <c r="N182" s="16">
        <v>2337.5239999999999</v>
      </c>
      <c r="O182" s="16">
        <v>11033.07</v>
      </c>
      <c r="P182" s="16">
        <v>49.04</v>
      </c>
      <c r="Q182" s="16">
        <v>4868.9849999999997</v>
      </c>
      <c r="R182" s="16">
        <v>1430.81</v>
      </c>
      <c r="S182" s="16">
        <v>574.59140000000002</v>
      </c>
      <c r="T182" s="16">
        <v>1083.0219999999999</v>
      </c>
      <c r="U182" s="16">
        <v>41.04345</v>
      </c>
      <c r="V182" s="16">
        <v>15082.07</v>
      </c>
      <c r="W182" s="16">
        <v>2282.9989999999998</v>
      </c>
      <c r="X182" s="16">
        <v>401.02440000000001</v>
      </c>
      <c r="Y182" s="16">
        <v>17048.05</v>
      </c>
      <c r="Z182" s="16">
        <v>2602.1869999999999</v>
      </c>
      <c r="AA182" s="16">
        <v>779.1354</v>
      </c>
      <c r="AB182" s="16">
        <v>527.09990000000005</v>
      </c>
    </row>
    <row r="183" spans="5:28" x14ac:dyDescent="0.35">
      <c r="E183">
        <v>2014</v>
      </c>
      <c r="F183">
        <v>8</v>
      </c>
      <c r="G183" s="16">
        <v>137.89580000000001</v>
      </c>
      <c r="H183" s="16">
        <v>2601.1889999999999</v>
      </c>
      <c r="I183" s="16">
        <v>320.18819999999999</v>
      </c>
      <c r="J183" s="16">
        <v>16564.27</v>
      </c>
      <c r="K183" s="16">
        <v>8722.3539999999994</v>
      </c>
      <c r="L183" s="16">
        <v>729.85109999999997</v>
      </c>
      <c r="M183" s="16">
        <v>2770.21</v>
      </c>
      <c r="N183" s="16">
        <v>2523.279</v>
      </c>
      <c r="O183" s="16">
        <v>11388.24</v>
      </c>
      <c r="P183" s="16">
        <v>49.41</v>
      </c>
      <c r="Q183" s="16">
        <v>5295.6189999999997</v>
      </c>
      <c r="R183" s="16">
        <v>1389.4580000000001</v>
      </c>
      <c r="S183" s="16">
        <v>501.38720000000001</v>
      </c>
      <c r="T183" s="16">
        <v>1076.684</v>
      </c>
      <c r="U183" s="16">
        <v>38.815600000000003</v>
      </c>
      <c r="V183" s="16">
        <v>15274.83</v>
      </c>
      <c r="W183" s="16">
        <v>2441.933</v>
      </c>
      <c r="X183" s="16">
        <v>421.3895</v>
      </c>
      <c r="Y183" s="16">
        <v>16609.04</v>
      </c>
      <c r="Z183" s="16">
        <v>2592.5010000000002</v>
      </c>
      <c r="AA183" s="16">
        <v>807.07029999999997</v>
      </c>
      <c r="AB183" s="16">
        <v>536.75130000000001</v>
      </c>
    </row>
    <row r="184" spans="5:28" x14ac:dyDescent="0.35">
      <c r="E184">
        <v>2015</v>
      </c>
      <c r="F184">
        <v>8</v>
      </c>
      <c r="G184" s="16">
        <v>138.28989999999999</v>
      </c>
      <c r="H184" s="16">
        <v>2551.4960000000001</v>
      </c>
      <c r="I184" s="16">
        <v>310.75020000000001</v>
      </c>
      <c r="J184" s="16">
        <v>16784.830000000002</v>
      </c>
      <c r="K184" s="16">
        <v>8953.1710000000003</v>
      </c>
      <c r="L184" s="16">
        <v>766.60140000000001</v>
      </c>
      <c r="M184" s="16">
        <v>2827.674</v>
      </c>
      <c r="N184" s="16">
        <v>2824.9090000000001</v>
      </c>
      <c r="O184" s="16">
        <v>11367.68</v>
      </c>
      <c r="P184" s="16">
        <v>50.11</v>
      </c>
      <c r="Q184" s="16">
        <v>5063.5249999999996</v>
      </c>
      <c r="R184" s="16">
        <v>1376.1189999999999</v>
      </c>
      <c r="S184" s="16">
        <v>551.73099999999999</v>
      </c>
      <c r="T184" s="16">
        <v>1065.0229999999999</v>
      </c>
      <c r="U184" s="16">
        <v>35.279879999999999</v>
      </c>
      <c r="V184" s="16">
        <v>15725.02</v>
      </c>
      <c r="W184" s="16">
        <v>2519.0619999999999</v>
      </c>
      <c r="X184" s="16">
        <v>441.6465</v>
      </c>
      <c r="Y184" s="16">
        <v>16297.33</v>
      </c>
      <c r="Z184" s="16">
        <v>2389.6550000000002</v>
      </c>
      <c r="AA184" s="16">
        <v>834.7115</v>
      </c>
      <c r="AB184" s="16">
        <v>565.36699999999996</v>
      </c>
    </row>
    <row r="185" spans="5:28" x14ac:dyDescent="0.35">
      <c r="E185">
        <v>2016</v>
      </c>
      <c r="F185">
        <v>8</v>
      </c>
      <c r="G185" s="16">
        <v>138.61969999999999</v>
      </c>
      <c r="H185" s="16">
        <v>2572.0659999999998</v>
      </c>
      <c r="I185" s="16">
        <v>306.6902</v>
      </c>
      <c r="J185" s="16">
        <v>16794.599999999999</v>
      </c>
      <c r="K185" s="16">
        <v>9209.7029999999995</v>
      </c>
      <c r="L185" s="16">
        <v>839.43600000000004</v>
      </c>
      <c r="M185" s="16">
        <v>2677.3820000000001</v>
      </c>
      <c r="N185" s="16">
        <v>3046.047</v>
      </c>
      <c r="O185" s="16">
        <v>11247.49</v>
      </c>
      <c r="P185" s="16">
        <v>49.87</v>
      </c>
      <c r="Q185" s="16">
        <v>5393.5450000000001</v>
      </c>
      <c r="R185" s="16">
        <v>1551.6679999999999</v>
      </c>
      <c r="S185" s="16">
        <v>647.96429999999998</v>
      </c>
      <c r="T185" s="16">
        <v>1232.192</v>
      </c>
      <c r="U185" s="16">
        <v>29.222249999999999</v>
      </c>
      <c r="V185" s="16">
        <v>16353.67</v>
      </c>
      <c r="W185" s="16">
        <v>2701.2130000000002</v>
      </c>
      <c r="X185" s="16">
        <v>434.2713</v>
      </c>
      <c r="Y185" s="16">
        <v>16129.15</v>
      </c>
      <c r="Z185" s="16">
        <v>2393.877</v>
      </c>
      <c r="AA185" s="16">
        <v>867.30200000000002</v>
      </c>
      <c r="AB185" s="16">
        <v>582.49680000000001</v>
      </c>
    </row>
    <row r="186" spans="5:28" x14ac:dyDescent="0.35">
      <c r="E186">
        <v>2017</v>
      </c>
      <c r="F186">
        <v>8</v>
      </c>
      <c r="G186" s="16">
        <v>137.74520000000001</v>
      </c>
      <c r="H186" s="16">
        <v>2368.7710000000002</v>
      </c>
      <c r="I186" s="16">
        <v>298.59949999999998</v>
      </c>
      <c r="J186" s="16">
        <v>17139.38</v>
      </c>
      <c r="K186" s="16">
        <v>9229.7289999999994</v>
      </c>
      <c r="L186" s="16">
        <v>871.90589999999997</v>
      </c>
      <c r="M186" s="16">
        <v>3228.6759999999999</v>
      </c>
      <c r="N186" s="16">
        <v>3541.864</v>
      </c>
      <c r="O186" s="16">
        <v>11243.66</v>
      </c>
      <c r="P186" s="16">
        <v>49.12</v>
      </c>
      <c r="Q186" s="16">
        <v>5824.1719999999996</v>
      </c>
      <c r="R186" s="16">
        <v>1372.8430000000001</v>
      </c>
      <c r="S186" s="16">
        <v>613.46559999999999</v>
      </c>
      <c r="T186" s="16">
        <v>1158.8800000000001</v>
      </c>
      <c r="U186" s="16">
        <v>30.069710000000001</v>
      </c>
      <c r="V186" s="16">
        <v>17051.599999999999</v>
      </c>
      <c r="W186" s="16">
        <v>2745.4560000000001</v>
      </c>
      <c r="X186" s="16">
        <v>452.4024</v>
      </c>
      <c r="Y186" s="16">
        <v>15969.76</v>
      </c>
      <c r="Z186" s="16">
        <v>2568.15</v>
      </c>
      <c r="AA186" s="16">
        <v>909.51589999999999</v>
      </c>
      <c r="AB186" s="16">
        <v>599.04999999999995</v>
      </c>
    </row>
    <row r="187" spans="5:28" x14ac:dyDescent="0.35">
      <c r="E187">
        <v>2018</v>
      </c>
      <c r="F187">
        <v>8</v>
      </c>
      <c r="G187" s="16">
        <v>137.12</v>
      </c>
      <c r="H187" s="16">
        <v>2348.2049999999999</v>
      </c>
      <c r="I187" s="16">
        <v>290.74299999999999</v>
      </c>
      <c r="J187" s="16">
        <v>17281.09</v>
      </c>
      <c r="K187" s="16">
        <v>9355.8909999999996</v>
      </c>
      <c r="L187" s="16">
        <v>875.25639999999999</v>
      </c>
      <c r="M187" s="16">
        <v>4384.4780000000001</v>
      </c>
      <c r="N187" s="16">
        <v>3766.2979999999998</v>
      </c>
      <c r="O187" s="16">
        <v>11325.72</v>
      </c>
      <c r="P187" s="16">
        <v>48.9</v>
      </c>
      <c r="Q187" s="16">
        <v>5972.71</v>
      </c>
      <c r="R187" s="16">
        <v>1872.7070000000001</v>
      </c>
      <c r="S187" s="16">
        <v>718.423</v>
      </c>
      <c r="T187" s="16">
        <v>1263.6420000000001</v>
      </c>
      <c r="U187" s="16">
        <v>49.998330000000003</v>
      </c>
      <c r="V187" s="16">
        <v>17690.12</v>
      </c>
      <c r="W187" s="16">
        <v>2929.4119999999998</v>
      </c>
      <c r="X187" s="16">
        <v>488.98419999999999</v>
      </c>
      <c r="Y187" s="16">
        <v>16774.240000000002</v>
      </c>
      <c r="Z187" s="16">
        <v>2800.1950000000002</v>
      </c>
      <c r="AA187" s="16">
        <v>157.43</v>
      </c>
      <c r="AB187" s="16">
        <v>609.30039999999997</v>
      </c>
    </row>
    <row r="188" spans="5:28" x14ac:dyDescent="0.35">
      <c r="E188">
        <v>2019</v>
      </c>
      <c r="F188">
        <v>8</v>
      </c>
      <c r="G188" s="16">
        <v>137.00569999999999</v>
      </c>
      <c r="H188" s="16">
        <v>1893.086</v>
      </c>
      <c r="I188" s="16">
        <v>284.77199999999999</v>
      </c>
      <c r="J188" s="16">
        <v>17376.54</v>
      </c>
      <c r="K188" s="16">
        <v>9610.7540000000008</v>
      </c>
      <c r="L188" s="16">
        <v>782.87019999999995</v>
      </c>
      <c r="M188" s="16">
        <v>3923.1460000000002</v>
      </c>
      <c r="N188" s="16">
        <v>3332.5459999999998</v>
      </c>
      <c r="O188" s="16">
        <v>11246.5</v>
      </c>
      <c r="P188" s="16">
        <v>48.91</v>
      </c>
      <c r="Q188" s="16">
        <v>6665.3029999999999</v>
      </c>
      <c r="R188" s="16">
        <v>1840.76</v>
      </c>
      <c r="S188" s="16">
        <v>691.01750000000004</v>
      </c>
      <c r="T188" s="16">
        <v>1209.1210000000001</v>
      </c>
      <c r="U188" s="16">
        <v>41.523699999999998</v>
      </c>
      <c r="V188" s="16">
        <v>18329.189999999999</v>
      </c>
      <c r="W188" s="16">
        <v>2938.76</v>
      </c>
      <c r="X188" s="16">
        <v>488.52089999999998</v>
      </c>
      <c r="Y188" s="16">
        <v>17587.45</v>
      </c>
      <c r="Z188" s="16">
        <v>3336.2179999999998</v>
      </c>
      <c r="AA188" s="16">
        <v>163.43</v>
      </c>
      <c r="AB188" s="16">
        <v>617.59910000000002</v>
      </c>
    </row>
    <row r="189" spans="5:28" x14ac:dyDescent="0.35">
      <c r="E189">
        <v>2020</v>
      </c>
      <c r="F189">
        <v>8</v>
      </c>
      <c r="G189" s="16">
        <v>133.80840000000001</v>
      </c>
      <c r="H189" s="16">
        <v>1897.8030000000001</v>
      </c>
      <c r="I189" s="16">
        <v>283.24900000000002</v>
      </c>
      <c r="J189" s="16">
        <v>17953.04</v>
      </c>
      <c r="K189" s="16">
        <v>9864.8150000000005</v>
      </c>
      <c r="L189" s="16">
        <v>816.99720000000002</v>
      </c>
      <c r="M189" s="16">
        <v>4819.3739999999998</v>
      </c>
      <c r="N189" s="16">
        <v>4383.4870000000001</v>
      </c>
      <c r="O189" s="16">
        <v>11990.31</v>
      </c>
      <c r="P189" s="16">
        <v>46.9</v>
      </c>
      <c r="Q189" s="16">
        <v>6721.9480000000003</v>
      </c>
      <c r="R189" s="16">
        <v>1709.6990000000001</v>
      </c>
      <c r="S189" s="16">
        <v>442.62029999999999</v>
      </c>
      <c r="T189" s="16">
        <v>1061.44</v>
      </c>
      <c r="U189" s="16">
        <v>37.989989999999999</v>
      </c>
      <c r="V189" s="16">
        <v>18964.41</v>
      </c>
      <c r="W189" s="16">
        <v>3070.634</v>
      </c>
      <c r="X189" s="16">
        <v>492.83659999999998</v>
      </c>
      <c r="Y189" s="16">
        <v>18042.23</v>
      </c>
      <c r="Z189" s="16">
        <v>4000.386</v>
      </c>
      <c r="AA189" s="16">
        <v>163.43</v>
      </c>
      <c r="AB189" s="16">
        <v>615.02470000000005</v>
      </c>
    </row>
    <row r="190" spans="5:28" x14ac:dyDescent="0.35">
      <c r="E190">
        <v>2021</v>
      </c>
      <c r="F190">
        <v>8</v>
      </c>
      <c r="G190" s="16">
        <v>139.17179999999999</v>
      </c>
      <c r="H190" s="16">
        <v>3021.18</v>
      </c>
      <c r="I190" s="16">
        <v>300.7704</v>
      </c>
      <c r="J190" s="16">
        <v>18701.77</v>
      </c>
      <c r="K190" s="16">
        <v>9926.7070000000003</v>
      </c>
      <c r="L190" s="16">
        <v>882.55589999999995</v>
      </c>
      <c r="M190" s="16">
        <v>5021.8909999999996</v>
      </c>
      <c r="N190" s="16">
        <v>4895.1719999999996</v>
      </c>
      <c r="O190" s="16">
        <v>12185.51</v>
      </c>
      <c r="P190" s="16">
        <v>53.31</v>
      </c>
      <c r="Q190" s="16">
        <v>6886.5730000000003</v>
      </c>
      <c r="R190" s="16">
        <v>1879.4939999999999</v>
      </c>
      <c r="S190" s="16">
        <v>628.95119999999997</v>
      </c>
      <c r="T190" s="16">
        <v>1362.269</v>
      </c>
      <c r="U190" s="16">
        <v>44.967860000000002</v>
      </c>
      <c r="V190" s="16">
        <v>19589.02</v>
      </c>
      <c r="W190" s="16">
        <v>3286.366</v>
      </c>
      <c r="X190" s="16">
        <v>566.54359999999997</v>
      </c>
      <c r="Y190" s="16">
        <v>18197.91</v>
      </c>
      <c r="Z190" s="16">
        <v>4148.1639999999998</v>
      </c>
      <c r="AA190" s="16">
        <v>173.43</v>
      </c>
      <c r="AB190" s="16">
        <v>641.55029999999999</v>
      </c>
    </row>
    <row r="191" spans="5:28" x14ac:dyDescent="0.35">
      <c r="E191">
        <v>2022</v>
      </c>
      <c r="F191">
        <v>8</v>
      </c>
      <c r="G191" s="16">
        <v>145.0248</v>
      </c>
      <c r="H191" s="16">
        <v>3454.5160000000001</v>
      </c>
      <c r="I191" s="16">
        <v>318.75310000000002</v>
      </c>
      <c r="J191" s="16">
        <v>19312.669999999998</v>
      </c>
      <c r="K191" s="16">
        <v>10141.969999999999</v>
      </c>
      <c r="L191" s="16">
        <v>856.42160000000001</v>
      </c>
      <c r="M191" s="16">
        <v>5202.8940000000002</v>
      </c>
      <c r="N191" s="16">
        <v>5064.3729999999996</v>
      </c>
      <c r="O191" s="16">
        <v>13459.06</v>
      </c>
      <c r="P191" s="16">
        <v>64.05</v>
      </c>
      <c r="Q191" s="16">
        <v>6916.2550000000001</v>
      </c>
      <c r="R191" s="16">
        <v>2007.6969999999999</v>
      </c>
      <c r="S191" s="16">
        <v>876.97310000000004</v>
      </c>
      <c r="T191" s="16">
        <v>1684.1780000000001</v>
      </c>
      <c r="U191" s="16">
        <v>36.527200000000001</v>
      </c>
      <c r="V191" s="16">
        <v>20429.810000000001</v>
      </c>
      <c r="W191" s="16">
        <v>3420.2359999999999</v>
      </c>
      <c r="X191" s="16">
        <v>583.37549999999999</v>
      </c>
      <c r="Y191" s="16">
        <v>20147.89</v>
      </c>
      <c r="Z191" s="16">
        <v>4443.7269999999999</v>
      </c>
      <c r="AA191" s="16">
        <v>199.43</v>
      </c>
      <c r="AB191" s="16">
        <v>644.16849999999999</v>
      </c>
    </row>
    <row r="192" spans="5:28" x14ac:dyDescent="0.35">
      <c r="E192">
        <v>2023</v>
      </c>
      <c r="F192">
        <v>8</v>
      </c>
      <c r="G192" s="16">
        <v>145.37870000000001</v>
      </c>
      <c r="H192" s="16">
        <v>2741.0709999999999</v>
      </c>
      <c r="I192" s="16">
        <v>314.91269999999997</v>
      </c>
      <c r="J192" s="16">
        <v>20493.830000000002</v>
      </c>
      <c r="K192" s="16">
        <v>10519.93</v>
      </c>
      <c r="L192" s="16">
        <v>895.81479999999999</v>
      </c>
      <c r="M192" s="16">
        <v>5225.3630000000003</v>
      </c>
      <c r="N192" s="16">
        <v>5543.9849999999997</v>
      </c>
      <c r="O192" s="16">
        <v>14059.45</v>
      </c>
      <c r="P192" s="16">
        <v>61.17</v>
      </c>
      <c r="Q192" s="16">
        <v>7794.9110000000001</v>
      </c>
      <c r="R192" s="16">
        <v>2544.69</v>
      </c>
      <c r="S192" s="16">
        <v>844.94809999999995</v>
      </c>
      <c r="T192" s="16">
        <v>2030.2570000000001</v>
      </c>
      <c r="U192" s="16">
        <v>32.93918</v>
      </c>
      <c r="V192" s="16">
        <v>22422.93</v>
      </c>
      <c r="W192" s="16">
        <v>3422.3389999999999</v>
      </c>
      <c r="X192" s="16">
        <v>558.97410000000002</v>
      </c>
      <c r="Y192" s="16">
        <v>22896.78</v>
      </c>
      <c r="Z192" s="16">
        <v>3756.4279999999999</v>
      </c>
      <c r="AA192" s="16">
        <v>232.43</v>
      </c>
      <c r="AB192" s="16">
        <v>683.61030000000005</v>
      </c>
    </row>
    <row r="193" spans="5:28" x14ac:dyDescent="0.35">
      <c r="E193">
        <v>2024</v>
      </c>
      <c r="F193">
        <v>8</v>
      </c>
      <c r="G193" s="16">
        <v>146.94489999999999</v>
      </c>
      <c r="H193" s="16">
        <v>2283.942</v>
      </c>
      <c r="I193" s="16">
        <v>310.38049999999998</v>
      </c>
      <c r="J193" s="16">
        <v>22009.53</v>
      </c>
      <c r="K193" s="16">
        <v>10911.59</v>
      </c>
      <c r="L193" s="16">
        <v>997.05619999999999</v>
      </c>
      <c r="M193" s="16">
        <v>5833.28</v>
      </c>
      <c r="N193" s="16">
        <v>5449.3689999999997</v>
      </c>
      <c r="O193" s="16">
        <v>14458.06</v>
      </c>
      <c r="P193" s="16">
        <v>58.08</v>
      </c>
      <c r="Q193" s="16">
        <v>7238.3770000000004</v>
      </c>
      <c r="R193" s="16">
        <v>2363.0059999999999</v>
      </c>
      <c r="S193" s="16">
        <v>940.44060000000002</v>
      </c>
      <c r="T193" s="16">
        <v>1849.722</v>
      </c>
      <c r="U193" s="16">
        <v>31.174579999999999</v>
      </c>
      <c r="V193" s="16">
        <v>24515.75</v>
      </c>
      <c r="W193" s="16">
        <v>3585.2020000000002</v>
      </c>
      <c r="X193" s="16">
        <v>514.55820000000006</v>
      </c>
      <c r="Y193" s="16">
        <v>23138.31</v>
      </c>
      <c r="Z193" s="16">
        <v>4193.4750000000004</v>
      </c>
      <c r="AA193" s="16">
        <v>261.93</v>
      </c>
      <c r="AB193" s="16">
        <v>729.1567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Heading</vt:lpstr>
      <vt:lpstr>Graph 1 MQL Breakdown</vt:lpstr>
      <vt:lpstr>Graph 2 Real TWE by FT</vt:lpstr>
      <vt:lpstr>Graph 3 Real TWE MQL vs CPI </vt:lpstr>
      <vt:lpstr>Graph 4 Increase in Essentials</vt:lpstr>
      <vt:lpstr>MQL Categories </vt:lpstr>
      <vt:lpstr>Appendix - Increase by Category</vt:lpstr>
      <vt:lpstr>Appendix - Costs by 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Dassen</dc:creator>
  <cp:lastModifiedBy>Santiago Dassen</cp:lastModifiedBy>
  <dcterms:created xsi:type="dcterms:W3CDTF">2024-02-02T23:27:04Z</dcterms:created>
  <dcterms:modified xsi:type="dcterms:W3CDTF">2026-02-10T23:54:37Z</dcterms:modified>
</cp:coreProperties>
</file>