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dwigfamevents-my.sharepoint.com/personal/santiago_lisep_org/Documents/Documents/National TLC MQL/final_output/Website Data/"/>
    </mc:Choice>
  </mc:AlternateContent>
  <xr:revisionPtr revIDLastSave="149" documentId="8_{24607419-5364-4001-B8BE-1EA253BA0352}" xr6:coauthVersionLast="47" xr6:coauthVersionMax="47" xr10:uidLastSave="{BE8DBF7C-8D20-42F8-B100-CEFE531F3494}"/>
  <bookViews>
    <workbookView xWindow="-110" yWindow="-110" windowWidth="22780" windowHeight="14540" xr2:uid="{4234065E-8DD1-4ACC-84DE-E87673851E17}"/>
  </bookViews>
  <sheets>
    <sheet name="Headline" sheetId="1" r:id="rId1"/>
    <sheet name="Median Earnings Adjusted by TLC" sheetId="2" r:id="rId2"/>
    <sheet name="TLC Adjusted Occupations" sheetId="9" r:id="rId3"/>
    <sheet name="TLC vs CPI since 2001" sheetId="3" r:id="rId4"/>
    <sheet name="Earnings Left After Expenses" sheetId="4" r:id="rId5"/>
    <sheet name="Inflation by expense category" sheetId="5" r:id="rId6"/>
    <sheet name="Appendix- TLC Adj Occupations" sheetId="7" r:id="rId7"/>
    <sheet name="Appendix - Costs 2024" sheetId="11" r:id="rId8"/>
    <sheet name="Appendix - Costs by Category" sheetId="10" r:id="rId9"/>
    <sheet name="Appendix - Costs by Component" sheetId="12" r:id="rId10"/>
    <sheet name="Appendix - Inflation by FT" sheetId="13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9" l="1"/>
  <c r="J83" i="5"/>
  <c r="I83" i="5"/>
  <c r="H83" i="5"/>
  <c r="G83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U27" i="5"/>
  <c r="AV27" i="5"/>
  <c r="AW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BL27" i="5"/>
  <c r="BM27" i="5"/>
  <c r="BN27" i="5"/>
  <c r="BO27" i="5"/>
  <c r="BP27" i="5"/>
  <c r="BQ27" i="5"/>
  <c r="N27" i="5"/>
  <c r="G27" i="5"/>
  <c r="H27" i="5"/>
  <c r="I27" i="5"/>
  <c r="J27" i="5"/>
  <c r="K27" i="5"/>
  <c r="L27" i="5"/>
  <c r="F27" i="5"/>
  <c r="M25" i="2"/>
  <c r="N80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U25" i="5"/>
  <c r="AV25" i="5"/>
  <c r="AW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BK25" i="5"/>
  <c r="BL25" i="5"/>
  <c r="BM25" i="5"/>
  <c r="BN25" i="5"/>
  <c r="BO25" i="5"/>
  <c r="BP25" i="5"/>
  <c r="BQ25" i="5"/>
  <c r="F25" i="5"/>
  <c r="G25" i="5"/>
  <c r="H25" i="5"/>
  <c r="I25" i="5"/>
  <c r="J25" i="5"/>
  <c r="K25" i="5"/>
  <c r="L25" i="5"/>
  <c r="O25" i="4"/>
  <c r="P25" i="4"/>
  <c r="Q25" i="4"/>
  <c r="R25" i="4"/>
  <c r="S25" i="4"/>
  <c r="T25" i="4"/>
  <c r="U25" i="4"/>
  <c r="V25" i="4"/>
  <c r="C25" i="4"/>
  <c r="B25" i="4"/>
  <c r="E25" i="3"/>
  <c r="F25" i="3"/>
  <c r="I25" i="3"/>
  <c r="K27" i="2"/>
  <c r="J27" i="2"/>
  <c r="H27" i="2"/>
  <c r="G27" i="2"/>
  <c r="B27" i="2"/>
  <c r="J2" i="2"/>
  <c r="K2" i="2"/>
  <c r="J3" i="2"/>
  <c r="K3" i="2"/>
  <c r="J4" i="2"/>
  <c r="K4" i="2"/>
  <c r="J5" i="2"/>
  <c r="K5" i="2"/>
  <c r="J6" i="2"/>
  <c r="K6" i="2"/>
  <c r="J7" i="2"/>
  <c r="K7" i="2"/>
  <c r="J8" i="2"/>
  <c r="K8" i="2"/>
  <c r="J9" i="2"/>
  <c r="K9" i="2"/>
  <c r="J10" i="2"/>
  <c r="K10" i="2"/>
  <c r="J11" i="2"/>
  <c r="K11" i="2"/>
  <c r="J12" i="2"/>
  <c r="K12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K25" i="2"/>
  <c r="J25" i="2"/>
  <c r="N25" i="2"/>
  <c r="C25" i="2"/>
  <c r="D25" i="2" s="1"/>
  <c r="E25" i="2" s="1"/>
  <c r="F24" i="5" l="1"/>
  <c r="G24" i="5"/>
  <c r="H24" i="5"/>
  <c r="I24" i="5"/>
  <c r="J24" i="5"/>
  <c r="K24" i="5"/>
  <c r="L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AQ24" i="5"/>
  <c r="AR24" i="5"/>
  <c r="AS24" i="5"/>
  <c r="AU24" i="5"/>
  <c r="AV24" i="5"/>
  <c r="AW24" i="5"/>
  <c r="AY24" i="5"/>
  <c r="AZ24" i="5"/>
  <c r="BA24" i="5"/>
  <c r="BB24" i="5"/>
  <c r="BC24" i="5"/>
  <c r="BD24" i="5"/>
  <c r="BE24" i="5"/>
  <c r="BF24" i="5"/>
  <c r="BG24" i="5"/>
  <c r="BH24" i="5"/>
  <c r="BI24" i="5"/>
  <c r="BJ24" i="5"/>
  <c r="BK24" i="5"/>
  <c r="BL24" i="5"/>
  <c r="BM24" i="5"/>
  <c r="BN24" i="5"/>
  <c r="BO24" i="5"/>
  <c r="BP24" i="5"/>
  <c r="BQ24" i="5"/>
  <c r="E325" i="9"/>
  <c r="E326" i="9"/>
  <c r="E327" i="9"/>
  <c r="E328" i="9"/>
  <c r="E329" i="9"/>
  <c r="E330" i="9"/>
  <c r="E331" i="9"/>
  <c r="E332" i="9"/>
  <c r="E333" i="9"/>
  <c r="P18" i="11"/>
  <c r="P19" i="11"/>
  <c r="P20" i="11"/>
  <c r="P21" i="11"/>
  <c r="P22" i="11"/>
  <c r="P23" i="11"/>
  <c r="P24" i="11"/>
  <c r="P17" i="11"/>
  <c r="K4" i="11"/>
  <c r="K5" i="11"/>
  <c r="K6" i="11"/>
  <c r="K7" i="11"/>
  <c r="K8" i="11"/>
  <c r="K9" i="11"/>
  <c r="K10" i="11"/>
  <c r="K3" i="11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57" i="5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44" i="9"/>
  <c r="E245" i="9"/>
  <c r="E246" i="9"/>
  <c r="E247" i="9"/>
  <c r="E248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61" i="9"/>
  <c r="E262" i="9"/>
  <c r="E263" i="9"/>
  <c r="E264" i="9"/>
  <c r="E265" i="9"/>
  <c r="E266" i="9"/>
  <c r="E267" i="9"/>
  <c r="E268" i="9"/>
  <c r="E269" i="9"/>
  <c r="E270" i="9"/>
  <c r="E271" i="9"/>
  <c r="E272" i="9"/>
  <c r="E273" i="9"/>
  <c r="E274" i="9"/>
  <c r="E275" i="9"/>
  <c r="E276" i="9"/>
  <c r="E277" i="9"/>
  <c r="E278" i="9"/>
  <c r="E279" i="9"/>
  <c r="E280" i="9"/>
  <c r="E281" i="9"/>
  <c r="E282" i="9"/>
  <c r="E283" i="9"/>
  <c r="E284" i="9"/>
  <c r="E285" i="9"/>
  <c r="E286" i="9"/>
  <c r="E287" i="9"/>
  <c r="E288" i="9"/>
  <c r="E289" i="9"/>
  <c r="E290" i="9"/>
  <c r="E291" i="9"/>
  <c r="E292" i="9"/>
  <c r="E293" i="9"/>
  <c r="E294" i="9"/>
  <c r="E295" i="9"/>
  <c r="E296" i="9"/>
  <c r="E297" i="9"/>
  <c r="E298" i="9"/>
  <c r="E299" i="9"/>
  <c r="E300" i="9"/>
  <c r="E301" i="9"/>
  <c r="E302" i="9"/>
  <c r="E303" i="9"/>
  <c r="E304" i="9"/>
  <c r="E305" i="9"/>
  <c r="E306" i="9"/>
  <c r="E307" i="9"/>
  <c r="E308" i="9"/>
  <c r="E309" i="9"/>
  <c r="E310" i="9"/>
  <c r="E311" i="9"/>
  <c r="E312" i="9"/>
  <c r="E313" i="9"/>
  <c r="E314" i="9"/>
  <c r="E315" i="9"/>
  <c r="E316" i="9"/>
  <c r="E317" i="9"/>
  <c r="E318" i="9"/>
  <c r="E319" i="9"/>
  <c r="E320" i="9"/>
  <c r="E321" i="9"/>
  <c r="E322" i="9"/>
  <c r="E323" i="9"/>
  <c r="E324" i="9"/>
  <c r="F23" i="5"/>
  <c r="E24" i="3"/>
  <c r="I24" i="3" s="1"/>
  <c r="F24" i="3"/>
  <c r="C24" i="2"/>
  <c r="D24" i="2" s="1"/>
  <c r="E24" i="2" s="1"/>
  <c r="F2" i="5"/>
  <c r="K2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BJ23" i="5"/>
  <c r="G2" i="5"/>
  <c r="H2" i="5"/>
  <c r="I2" i="5"/>
  <c r="J2" i="5"/>
  <c r="L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AP2" i="5"/>
  <c r="AQ2" i="5"/>
  <c r="AR2" i="5"/>
  <c r="AS2" i="5"/>
  <c r="AU2" i="5"/>
  <c r="AV2" i="5"/>
  <c r="AW2" i="5"/>
  <c r="AY2" i="5"/>
  <c r="AZ2" i="5"/>
  <c r="BA2" i="5"/>
  <c r="BB2" i="5"/>
  <c r="BC2" i="5"/>
  <c r="BD2" i="5"/>
  <c r="BE2" i="5"/>
  <c r="BF2" i="5"/>
  <c r="BG2" i="5"/>
  <c r="BH2" i="5"/>
  <c r="BI2" i="5"/>
  <c r="BJ2" i="5"/>
  <c r="BK2" i="5"/>
  <c r="BL2" i="5"/>
  <c r="BM2" i="5"/>
  <c r="BN2" i="5"/>
  <c r="BO2" i="5"/>
  <c r="BP2" i="5"/>
  <c r="BQ2" i="5"/>
  <c r="G3" i="5"/>
  <c r="H3" i="5"/>
  <c r="I3" i="5"/>
  <c r="J3" i="5"/>
  <c r="L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AP3" i="5"/>
  <c r="AQ3" i="5"/>
  <c r="AR3" i="5"/>
  <c r="AS3" i="5"/>
  <c r="AU3" i="5"/>
  <c r="AV3" i="5"/>
  <c r="AW3" i="5"/>
  <c r="AY3" i="5"/>
  <c r="AZ3" i="5"/>
  <c r="BA3" i="5"/>
  <c r="BB3" i="5"/>
  <c r="BC3" i="5"/>
  <c r="BD3" i="5"/>
  <c r="BE3" i="5"/>
  <c r="BF3" i="5"/>
  <c r="BG3" i="5"/>
  <c r="BH3" i="5"/>
  <c r="BI3" i="5"/>
  <c r="BJ3" i="5"/>
  <c r="BK3" i="5"/>
  <c r="BL3" i="5"/>
  <c r="BM3" i="5"/>
  <c r="BN3" i="5"/>
  <c r="BO3" i="5"/>
  <c r="BP3" i="5"/>
  <c r="BQ3" i="5"/>
  <c r="G4" i="5"/>
  <c r="H4" i="5"/>
  <c r="I4" i="5"/>
  <c r="J4" i="5"/>
  <c r="L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U4" i="5"/>
  <c r="AV4" i="5"/>
  <c r="AW4" i="5"/>
  <c r="AY4" i="5"/>
  <c r="AZ4" i="5"/>
  <c r="BA4" i="5"/>
  <c r="BB4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G5" i="5"/>
  <c r="H5" i="5"/>
  <c r="I5" i="5"/>
  <c r="J5" i="5"/>
  <c r="L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U5" i="5"/>
  <c r="AV5" i="5"/>
  <c r="AW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G6" i="5"/>
  <c r="H6" i="5"/>
  <c r="I6" i="5"/>
  <c r="J6" i="5"/>
  <c r="L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U6" i="5"/>
  <c r="AV6" i="5"/>
  <c r="AW6" i="5"/>
  <c r="AY6" i="5"/>
  <c r="AZ6" i="5"/>
  <c r="BA6" i="5"/>
  <c r="BB6" i="5"/>
  <c r="BC6" i="5"/>
  <c r="BD6" i="5"/>
  <c r="BE6" i="5"/>
  <c r="BF6" i="5"/>
  <c r="BG6" i="5"/>
  <c r="BH6" i="5"/>
  <c r="BI6" i="5"/>
  <c r="BJ6" i="5"/>
  <c r="BK6" i="5"/>
  <c r="BL6" i="5"/>
  <c r="BM6" i="5"/>
  <c r="BN6" i="5"/>
  <c r="BO6" i="5"/>
  <c r="BP6" i="5"/>
  <c r="BQ6" i="5"/>
  <c r="G7" i="5"/>
  <c r="H7" i="5"/>
  <c r="I7" i="5"/>
  <c r="J7" i="5"/>
  <c r="L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Q7" i="5"/>
  <c r="AR7" i="5"/>
  <c r="AS7" i="5"/>
  <c r="AU7" i="5"/>
  <c r="AV7" i="5"/>
  <c r="AW7" i="5"/>
  <c r="AY7" i="5"/>
  <c r="AZ7" i="5"/>
  <c r="BA7" i="5"/>
  <c r="BB7" i="5"/>
  <c r="BC7" i="5"/>
  <c r="BD7" i="5"/>
  <c r="BE7" i="5"/>
  <c r="BF7" i="5"/>
  <c r="BG7" i="5"/>
  <c r="BH7" i="5"/>
  <c r="BI7" i="5"/>
  <c r="BJ7" i="5"/>
  <c r="BK7" i="5"/>
  <c r="BL7" i="5"/>
  <c r="BM7" i="5"/>
  <c r="BN7" i="5"/>
  <c r="BO7" i="5"/>
  <c r="BP7" i="5"/>
  <c r="BQ7" i="5"/>
  <c r="G8" i="5"/>
  <c r="H8" i="5"/>
  <c r="I8" i="5"/>
  <c r="J8" i="5"/>
  <c r="L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AS8" i="5"/>
  <c r="AU8" i="5"/>
  <c r="AV8" i="5"/>
  <c r="AW8" i="5"/>
  <c r="AY8" i="5"/>
  <c r="AZ8" i="5"/>
  <c r="BA8" i="5"/>
  <c r="BB8" i="5"/>
  <c r="BC8" i="5"/>
  <c r="BD8" i="5"/>
  <c r="BE8" i="5"/>
  <c r="BF8" i="5"/>
  <c r="BG8" i="5"/>
  <c r="BH8" i="5"/>
  <c r="BI8" i="5"/>
  <c r="BJ8" i="5"/>
  <c r="BK8" i="5"/>
  <c r="BL8" i="5"/>
  <c r="BM8" i="5"/>
  <c r="BN8" i="5"/>
  <c r="BO8" i="5"/>
  <c r="BP8" i="5"/>
  <c r="BQ8" i="5"/>
  <c r="G9" i="5"/>
  <c r="H9" i="5"/>
  <c r="I9" i="5"/>
  <c r="J9" i="5"/>
  <c r="L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AS9" i="5"/>
  <c r="AU9" i="5"/>
  <c r="AV9" i="5"/>
  <c r="AW9" i="5"/>
  <c r="AY9" i="5"/>
  <c r="AZ9" i="5"/>
  <c r="BA9" i="5"/>
  <c r="BB9" i="5"/>
  <c r="BC9" i="5"/>
  <c r="BD9" i="5"/>
  <c r="BE9" i="5"/>
  <c r="BF9" i="5"/>
  <c r="BG9" i="5"/>
  <c r="BH9" i="5"/>
  <c r="BI9" i="5"/>
  <c r="BJ9" i="5"/>
  <c r="BK9" i="5"/>
  <c r="BL9" i="5"/>
  <c r="BM9" i="5"/>
  <c r="BN9" i="5"/>
  <c r="BO9" i="5"/>
  <c r="BP9" i="5"/>
  <c r="BQ9" i="5"/>
  <c r="G10" i="5"/>
  <c r="H10" i="5"/>
  <c r="I10" i="5"/>
  <c r="J10" i="5"/>
  <c r="L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AS10" i="5"/>
  <c r="AU10" i="5"/>
  <c r="AV10" i="5"/>
  <c r="AW10" i="5"/>
  <c r="AY10" i="5"/>
  <c r="AZ10" i="5"/>
  <c r="BA10" i="5"/>
  <c r="BB10" i="5"/>
  <c r="BC10" i="5"/>
  <c r="BD10" i="5"/>
  <c r="BE10" i="5"/>
  <c r="BF10" i="5"/>
  <c r="BG10" i="5"/>
  <c r="BH10" i="5"/>
  <c r="BI10" i="5"/>
  <c r="BJ10" i="5"/>
  <c r="BK10" i="5"/>
  <c r="BL10" i="5"/>
  <c r="BM10" i="5"/>
  <c r="BN10" i="5"/>
  <c r="BO10" i="5"/>
  <c r="BP10" i="5"/>
  <c r="BQ10" i="5"/>
  <c r="G11" i="5"/>
  <c r="H11" i="5"/>
  <c r="I11" i="5"/>
  <c r="J11" i="5"/>
  <c r="L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R11" i="5"/>
  <c r="AS11" i="5"/>
  <c r="AU11" i="5"/>
  <c r="AV11" i="5"/>
  <c r="AW11" i="5"/>
  <c r="AY11" i="5"/>
  <c r="AZ11" i="5"/>
  <c r="BA11" i="5"/>
  <c r="BB11" i="5"/>
  <c r="BC11" i="5"/>
  <c r="BD11" i="5"/>
  <c r="BE11" i="5"/>
  <c r="BF11" i="5"/>
  <c r="BG11" i="5"/>
  <c r="BH11" i="5"/>
  <c r="BI11" i="5"/>
  <c r="BJ11" i="5"/>
  <c r="BK11" i="5"/>
  <c r="BL11" i="5"/>
  <c r="BM11" i="5"/>
  <c r="BN11" i="5"/>
  <c r="BO11" i="5"/>
  <c r="BP11" i="5"/>
  <c r="BQ11" i="5"/>
  <c r="G12" i="5"/>
  <c r="H12" i="5"/>
  <c r="I12" i="5"/>
  <c r="J12" i="5"/>
  <c r="L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AS12" i="5"/>
  <c r="AU12" i="5"/>
  <c r="AV12" i="5"/>
  <c r="AW12" i="5"/>
  <c r="AY12" i="5"/>
  <c r="AZ12" i="5"/>
  <c r="BA12" i="5"/>
  <c r="BB12" i="5"/>
  <c r="BC12" i="5"/>
  <c r="BD12" i="5"/>
  <c r="BE12" i="5"/>
  <c r="BF12" i="5"/>
  <c r="BG12" i="5"/>
  <c r="BH12" i="5"/>
  <c r="BI12" i="5"/>
  <c r="BJ12" i="5"/>
  <c r="BK12" i="5"/>
  <c r="BL12" i="5"/>
  <c r="BM12" i="5"/>
  <c r="BN12" i="5"/>
  <c r="BO12" i="5"/>
  <c r="BP12" i="5"/>
  <c r="BQ12" i="5"/>
  <c r="G13" i="5"/>
  <c r="H13" i="5"/>
  <c r="I13" i="5"/>
  <c r="J13" i="5"/>
  <c r="L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AR13" i="5"/>
  <c r="AS13" i="5"/>
  <c r="AU13" i="5"/>
  <c r="AV13" i="5"/>
  <c r="AW13" i="5"/>
  <c r="AY13" i="5"/>
  <c r="AZ13" i="5"/>
  <c r="BA13" i="5"/>
  <c r="BB13" i="5"/>
  <c r="BC13" i="5"/>
  <c r="BD13" i="5"/>
  <c r="BE13" i="5"/>
  <c r="BF13" i="5"/>
  <c r="BG13" i="5"/>
  <c r="BH13" i="5"/>
  <c r="BI13" i="5"/>
  <c r="BJ13" i="5"/>
  <c r="BK13" i="5"/>
  <c r="BL13" i="5"/>
  <c r="BM13" i="5"/>
  <c r="BN13" i="5"/>
  <c r="BO13" i="5"/>
  <c r="BP13" i="5"/>
  <c r="BQ13" i="5"/>
  <c r="G14" i="5"/>
  <c r="H14" i="5"/>
  <c r="I14" i="5"/>
  <c r="J14" i="5"/>
  <c r="L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Q14" i="5"/>
  <c r="AR14" i="5"/>
  <c r="AS14" i="5"/>
  <c r="AU14" i="5"/>
  <c r="AV14" i="5"/>
  <c r="AW14" i="5"/>
  <c r="AY14" i="5"/>
  <c r="AZ14" i="5"/>
  <c r="BA14" i="5"/>
  <c r="BB14" i="5"/>
  <c r="BC14" i="5"/>
  <c r="BD14" i="5"/>
  <c r="BE14" i="5"/>
  <c r="BF14" i="5"/>
  <c r="BG14" i="5"/>
  <c r="BH14" i="5"/>
  <c r="BI14" i="5"/>
  <c r="BJ14" i="5"/>
  <c r="BK14" i="5"/>
  <c r="BL14" i="5"/>
  <c r="BM14" i="5"/>
  <c r="BN14" i="5"/>
  <c r="BO14" i="5"/>
  <c r="BP14" i="5"/>
  <c r="BQ14" i="5"/>
  <c r="G15" i="5"/>
  <c r="H15" i="5"/>
  <c r="I15" i="5"/>
  <c r="J15" i="5"/>
  <c r="L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AS15" i="5"/>
  <c r="AU15" i="5"/>
  <c r="AV15" i="5"/>
  <c r="AW15" i="5"/>
  <c r="AY15" i="5"/>
  <c r="AZ15" i="5"/>
  <c r="BA15" i="5"/>
  <c r="BB15" i="5"/>
  <c r="BC15" i="5"/>
  <c r="BD15" i="5"/>
  <c r="BE15" i="5"/>
  <c r="BF15" i="5"/>
  <c r="BG15" i="5"/>
  <c r="BH15" i="5"/>
  <c r="BI15" i="5"/>
  <c r="BJ15" i="5"/>
  <c r="BK15" i="5"/>
  <c r="BL15" i="5"/>
  <c r="BM15" i="5"/>
  <c r="BN15" i="5"/>
  <c r="BO15" i="5"/>
  <c r="BP15" i="5"/>
  <c r="BQ15" i="5"/>
  <c r="G16" i="5"/>
  <c r="H16" i="5"/>
  <c r="I16" i="5"/>
  <c r="J16" i="5"/>
  <c r="L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Q16" i="5"/>
  <c r="AR16" i="5"/>
  <c r="AS16" i="5"/>
  <c r="AU16" i="5"/>
  <c r="AV16" i="5"/>
  <c r="AW16" i="5"/>
  <c r="AY16" i="5"/>
  <c r="AZ16" i="5"/>
  <c r="BA16" i="5"/>
  <c r="BB16" i="5"/>
  <c r="BC16" i="5"/>
  <c r="BD16" i="5"/>
  <c r="BE16" i="5"/>
  <c r="BF16" i="5"/>
  <c r="BG16" i="5"/>
  <c r="BH16" i="5"/>
  <c r="BI16" i="5"/>
  <c r="BJ16" i="5"/>
  <c r="BK16" i="5"/>
  <c r="BL16" i="5"/>
  <c r="BM16" i="5"/>
  <c r="BN16" i="5"/>
  <c r="BO16" i="5"/>
  <c r="BP16" i="5"/>
  <c r="BQ16" i="5"/>
  <c r="G17" i="5"/>
  <c r="H17" i="5"/>
  <c r="I17" i="5"/>
  <c r="J17" i="5"/>
  <c r="L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AR17" i="5"/>
  <c r="AS17" i="5"/>
  <c r="AU17" i="5"/>
  <c r="AV17" i="5"/>
  <c r="AW17" i="5"/>
  <c r="AY17" i="5"/>
  <c r="AZ17" i="5"/>
  <c r="BA17" i="5"/>
  <c r="BB17" i="5"/>
  <c r="BC17" i="5"/>
  <c r="BD17" i="5"/>
  <c r="BE17" i="5"/>
  <c r="BF17" i="5"/>
  <c r="BG17" i="5"/>
  <c r="BH17" i="5"/>
  <c r="BI17" i="5"/>
  <c r="BJ17" i="5"/>
  <c r="BK17" i="5"/>
  <c r="BL17" i="5"/>
  <c r="BM17" i="5"/>
  <c r="BN17" i="5"/>
  <c r="BO17" i="5"/>
  <c r="BP17" i="5"/>
  <c r="BQ17" i="5"/>
  <c r="G18" i="5"/>
  <c r="H18" i="5"/>
  <c r="I18" i="5"/>
  <c r="J18" i="5"/>
  <c r="L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R18" i="5"/>
  <c r="AS18" i="5"/>
  <c r="AU18" i="5"/>
  <c r="AV18" i="5"/>
  <c r="AW18" i="5"/>
  <c r="AY18" i="5"/>
  <c r="AZ18" i="5"/>
  <c r="BA18" i="5"/>
  <c r="BB18" i="5"/>
  <c r="BC18" i="5"/>
  <c r="BD18" i="5"/>
  <c r="BE18" i="5"/>
  <c r="BF18" i="5"/>
  <c r="BG18" i="5"/>
  <c r="BH18" i="5"/>
  <c r="BI18" i="5"/>
  <c r="BJ18" i="5"/>
  <c r="BK18" i="5"/>
  <c r="BL18" i="5"/>
  <c r="BM18" i="5"/>
  <c r="BN18" i="5"/>
  <c r="BO18" i="5"/>
  <c r="BP18" i="5"/>
  <c r="BQ18" i="5"/>
  <c r="G19" i="5"/>
  <c r="H19" i="5"/>
  <c r="I19" i="5"/>
  <c r="J19" i="5"/>
  <c r="L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AR19" i="5"/>
  <c r="AS19" i="5"/>
  <c r="AU19" i="5"/>
  <c r="AV19" i="5"/>
  <c r="AW19" i="5"/>
  <c r="AY19" i="5"/>
  <c r="AZ19" i="5"/>
  <c r="BA19" i="5"/>
  <c r="BB19" i="5"/>
  <c r="BC19" i="5"/>
  <c r="BD19" i="5"/>
  <c r="BE19" i="5"/>
  <c r="BF19" i="5"/>
  <c r="BG19" i="5"/>
  <c r="BH19" i="5"/>
  <c r="BI19" i="5"/>
  <c r="BJ19" i="5"/>
  <c r="BK19" i="5"/>
  <c r="BL19" i="5"/>
  <c r="BM19" i="5"/>
  <c r="BN19" i="5"/>
  <c r="BO19" i="5"/>
  <c r="BP19" i="5"/>
  <c r="BQ19" i="5"/>
  <c r="G20" i="5"/>
  <c r="H20" i="5"/>
  <c r="I20" i="5"/>
  <c r="J20" i="5"/>
  <c r="L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AR20" i="5"/>
  <c r="AS20" i="5"/>
  <c r="AU20" i="5"/>
  <c r="AV20" i="5"/>
  <c r="AW20" i="5"/>
  <c r="AY20" i="5"/>
  <c r="AZ20" i="5"/>
  <c r="BA20" i="5"/>
  <c r="BB20" i="5"/>
  <c r="BC20" i="5"/>
  <c r="BD20" i="5"/>
  <c r="BE20" i="5"/>
  <c r="BF20" i="5"/>
  <c r="BG20" i="5"/>
  <c r="BH20" i="5"/>
  <c r="BI20" i="5"/>
  <c r="BJ20" i="5"/>
  <c r="BK20" i="5"/>
  <c r="BL20" i="5"/>
  <c r="BM20" i="5"/>
  <c r="BN20" i="5"/>
  <c r="BO20" i="5"/>
  <c r="BP20" i="5"/>
  <c r="BQ20" i="5"/>
  <c r="G21" i="5"/>
  <c r="H21" i="5"/>
  <c r="I21" i="5"/>
  <c r="J21" i="5"/>
  <c r="L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Q21" i="5"/>
  <c r="AR21" i="5"/>
  <c r="AS21" i="5"/>
  <c r="AU21" i="5"/>
  <c r="AV21" i="5"/>
  <c r="AW21" i="5"/>
  <c r="AY21" i="5"/>
  <c r="AZ21" i="5"/>
  <c r="BA21" i="5"/>
  <c r="BB21" i="5"/>
  <c r="BC21" i="5"/>
  <c r="BD21" i="5"/>
  <c r="BE21" i="5"/>
  <c r="BF21" i="5"/>
  <c r="BG21" i="5"/>
  <c r="BH21" i="5"/>
  <c r="BI21" i="5"/>
  <c r="BJ21" i="5"/>
  <c r="BK21" i="5"/>
  <c r="BL21" i="5"/>
  <c r="BM21" i="5"/>
  <c r="BN21" i="5"/>
  <c r="BO21" i="5"/>
  <c r="BP21" i="5"/>
  <c r="BQ21" i="5"/>
  <c r="G22" i="5"/>
  <c r="H22" i="5"/>
  <c r="I22" i="5"/>
  <c r="J22" i="5"/>
  <c r="L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Q22" i="5"/>
  <c r="AR22" i="5"/>
  <c r="AS22" i="5"/>
  <c r="AU22" i="5"/>
  <c r="AV22" i="5"/>
  <c r="AW22" i="5"/>
  <c r="AY22" i="5"/>
  <c r="AZ22" i="5"/>
  <c r="BA22" i="5"/>
  <c r="BB22" i="5"/>
  <c r="BC22" i="5"/>
  <c r="BD22" i="5"/>
  <c r="BE22" i="5"/>
  <c r="BF22" i="5"/>
  <c r="BG22" i="5"/>
  <c r="BH22" i="5"/>
  <c r="BI22" i="5"/>
  <c r="BJ22" i="5"/>
  <c r="BK22" i="5"/>
  <c r="BL22" i="5"/>
  <c r="BM22" i="5"/>
  <c r="BN22" i="5"/>
  <c r="BO22" i="5"/>
  <c r="BP22" i="5"/>
  <c r="BQ22" i="5"/>
  <c r="G23" i="5"/>
  <c r="H23" i="5"/>
  <c r="I23" i="5"/>
  <c r="J23" i="5"/>
  <c r="L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AS23" i="5"/>
  <c r="AU23" i="5"/>
  <c r="AV23" i="5"/>
  <c r="AW23" i="5"/>
  <c r="AY23" i="5"/>
  <c r="AZ23" i="5"/>
  <c r="BA23" i="5"/>
  <c r="BB23" i="5"/>
  <c r="BC23" i="5"/>
  <c r="BD23" i="5"/>
  <c r="BE23" i="5"/>
  <c r="BF23" i="5"/>
  <c r="BG23" i="5"/>
  <c r="BH23" i="5"/>
  <c r="BI23" i="5"/>
  <c r="BK23" i="5"/>
  <c r="BL23" i="5"/>
  <c r="BM23" i="5"/>
  <c r="BN23" i="5"/>
  <c r="BO23" i="5"/>
  <c r="BP23" i="5"/>
  <c r="BQ23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" i="3"/>
  <c r="E3" i="3"/>
  <c r="I3" i="3" s="1"/>
  <c r="E4" i="3"/>
  <c r="I4" i="3" s="1"/>
  <c r="E5" i="3"/>
  <c r="E6" i="3"/>
  <c r="E7" i="3"/>
  <c r="I7" i="3" s="1"/>
  <c r="E8" i="3"/>
  <c r="I8" i="3" s="1"/>
  <c r="E9" i="3"/>
  <c r="I9" i="3" s="1"/>
  <c r="E10" i="3"/>
  <c r="I10" i="3" s="1"/>
  <c r="E11" i="3"/>
  <c r="I11" i="3" s="1"/>
  <c r="E12" i="3"/>
  <c r="I12" i="3" s="1"/>
  <c r="E13" i="3"/>
  <c r="E14" i="3"/>
  <c r="E15" i="3"/>
  <c r="I15" i="3" s="1"/>
  <c r="E16" i="3"/>
  <c r="I16" i="3" s="1"/>
  <c r="E17" i="3"/>
  <c r="I17" i="3" s="1"/>
  <c r="E18" i="3"/>
  <c r="I18" i="3" s="1"/>
  <c r="E19" i="3"/>
  <c r="I19" i="3" s="1"/>
  <c r="E20" i="3"/>
  <c r="I20" i="3" s="1"/>
  <c r="E21" i="3"/>
  <c r="E22" i="3"/>
  <c r="E23" i="3"/>
  <c r="I23" i="3" s="1"/>
  <c r="E2" i="3"/>
  <c r="I14" i="3" l="1"/>
  <c r="I6" i="3"/>
  <c r="I22" i="3"/>
  <c r="I21" i="3"/>
  <c r="I13" i="3"/>
  <c r="I5" i="3"/>
  <c r="B24" i="4"/>
  <c r="C24" i="4" s="1"/>
  <c r="S24" i="4" s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" i="2"/>
  <c r="P24" i="4" l="1"/>
  <c r="U24" i="4"/>
  <c r="V24" i="4"/>
  <c r="R24" i="4"/>
  <c r="T24" i="4"/>
  <c r="O24" i="4"/>
  <c r="Q24" i="4"/>
  <c r="D17" i="2"/>
  <c r="B17" i="4" s="1"/>
  <c r="O17" i="4" s="1"/>
  <c r="D8" i="2"/>
  <c r="B8" i="4" s="1"/>
  <c r="R8" i="4" s="1"/>
  <c r="D15" i="2"/>
  <c r="B15" i="4" s="1"/>
  <c r="D6" i="2"/>
  <c r="E6" i="2" s="1"/>
  <c r="D4" i="2"/>
  <c r="B4" i="4" s="1"/>
  <c r="R4" i="4" s="1"/>
  <c r="D7" i="2"/>
  <c r="B7" i="4" s="1"/>
  <c r="D22" i="2"/>
  <c r="D20" i="2"/>
  <c r="B20" i="4" s="1"/>
  <c r="P20" i="4" s="1"/>
  <c r="D12" i="2"/>
  <c r="B12" i="4" s="1"/>
  <c r="R12" i="4" s="1"/>
  <c r="D19" i="2"/>
  <c r="B19" i="4" s="1"/>
  <c r="R19" i="4" s="1"/>
  <c r="D11" i="2"/>
  <c r="B11" i="4" s="1"/>
  <c r="P11" i="4" s="1"/>
  <c r="D3" i="2"/>
  <c r="B3" i="4" s="1"/>
  <c r="Q3" i="4" s="1"/>
  <c r="D2" i="2"/>
  <c r="B2" i="4" s="1"/>
  <c r="D16" i="2"/>
  <c r="D14" i="2"/>
  <c r="E14" i="2" s="1"/>
  <c r="D18" i="2"/>
  <c r="E18" i="2" s="1"/>
  <c r="D10" i="2"/>
  <c r="B10" i="4" s="1"/>
  <c r="O10" i="4" s="1"/>
  <c r="D9" i="2"/>
  <c r="B9" i="4" s="1"/>
  <c r="R9" i="4" s="1"/>
  <c r="B18" i="4"/>
  <c r="R18" i="4" s="1"/>
  <c r="B16" i="4"/>
  <c r="Q16" i="4" s="1"/>
  <c r="E16" i="2"/>
  <c r="B22" i="4"/>
  <c r="E22" i="2"/>
  <c r="B6" i="4"/>
  <c r="D23" i="2"/>
  <c r="Q11" i="4"/>
  <c r="N24" i="2"/>
  <c r="D21" i="2"/>
  <c r="D13" i="2"/>
  <c r="D5" i="2"/>
  <c r="E11" i="2"/>
  <c r="C11" i="4" l="1"/>
  <c r="E4" i="2"/>
  <c r="E7" i="2"/>
  <c r="E15" i="2"/>
  <c r="Q4" i="4"/>
  <c r="E10" i="2"/>
  <c r="E19" i="2"/>
  <c r="C19" i="4"/>
  <c r="S19" i="4" s="1"/>
  <c r="E2" i="2"/>
  <c r="E17" i="2"/>
  <c r="E8" i="2"/>
  <c r="R10" i="4"/>
  <c r="O11" i="4"/>
  <c r="R11" i="4"/>
  <c r="O16" i="4"/>
  <c r="O20" i="4"/>
  <c r="O19" i="4"/>
  <c r="Q10" i="4"/>
  <c r="P10" i="4"/>
  <c r="O9" i="4"/>
  <c r="Q19" i="4"/>
  <c r="P19" i="4"/>
  <c r="C8" i="4"/>
  <c r="U8" i="4" s="1"/>
  <c r="C20" i="4"/>
  <c r="S20" i="4" s="1"/>
  <c r="P9" i="4"/>
  <c r="B14" i="4"/>
  <c r="C14" i="4" s="1"/>
  <c r="P16" i="4"/>
  <c r="P3" i="4"/>
  <c r="C17" i="4"/>
  <c r="V17" i="4" s="1"/>
  <c r="C16" i="4"/>
  <c r="U16" i="4" s="1"/>
  <c r="C10" i="4"/>
  <c r="V10" i="4" s="1"/>
  <c r="E12" i="2"/>
  <c r="C18" i="4"/>
  <c r="T18" i="4" s="1"/>
  <c r="C3" i="4"/>
  <c r="V3" i="4" s="1"/>
  <c r="C4" i="4"/>
  <c r="S4" i="4" s="1"/>
  <c r="R20" i="4"/>
  <c r="R16" i="4"/>
  <c r="Q12" i="4"/>
  <c r="E20" i="2"/>
  <c r="Q18" i="4"/>
  <c r="R3" i="4"/>
  <c r="P4" i="4"/>
  <c r="O4" i="4"/>
  <c r="Q9" i="4"/>
  <c r="Q20" i="4"/>
  <c r="E3" i="2"/>
  <c r="O3" i="4"/>
  <c r="Q17" i="4"/>
  <c r="P12" i="4"/>
  <c r="O18" i="4"/>
  <c r="P17" i="4"/>
  <c r="O12" i="4"/>
  <c r="C9" i="4"/>
  <c r="T9" i="4" s="1"/>
  <c r="P18" i="4"/>
  <c r="R17" i="4"/>
  <c r="C12" i="4"/>
  <c r="S12" i="4" s="1"/>
  <c r="E9" i="2"/>
  <c r="O8" i="4"/>
  <c r="M24" i="2"/>
  <c r="Q8" i="4"/>
  <c r="P8" i="4"/>
  <c r="N15" i="2"/>
  <c r="M15" i="2"/>
  <c r="M21" i="2"/>
  <c r="N21" i="2"/>
  <c r="M23" i="2"/>
  <c r="N23" i="2"/>
  <c r="M2" i="2"/>
  <c r="N2" i="2"/>
  <c r="M10" i="2"/>
  <c r="N10" i="2"/>
  <c r="M3" i="2"/>
  <c r="N3" i="2"/>
  <c r="B5" i="4"/>
  <c r="E5" i="2"/>
  <c r="N14" i="2"/>
  <c r="M14" i="2"/>
  <c r="M4" i="2"/>
  <c r="N4" i="2"/>
  <c r="O6" i="4"/>
  <c r="C6" i="4"/>
  <c r="P6" i="4"/>
  <c r="R6" i="4"/>
  <c r="Q6" i="4"/>
  <c r="Q14" i="4"/>
  <c r="N9" i="2"/>
  <c r="M9" i="2"/>
  <c r="N17" i="2"/>
  <c r="M17" i="2"/>
  <c r="C7" i="4"/>
  <c r="R7" i="4"/>
  <c r="P7" i="4"/>
  <c r="O7" i="4"/>
  <c r="Q7" i="4"/>
  <c r="N16" i="2"/>
  <c r="M16" i="2"/>
  <c r="M12" i="2"/>
  <c r="N12" i="2"/>
  <c r="M5" i="2"/>
  <c r="N5" i="2"/>
  <c r="N6" i="2"/>
  <c r="M6" i="2"/>
  <c r="N8" i="2"/>
  <c r="M8" i="2"/>
  <c r="B23" i="4"/>
  <c r="E23" i="2"/>
  <c r="M11" i="2"/>
  <c r="N11" i="2"/>
  <c r="C15" i="4"/>
  <c r="O15" i="4"/>
  <c r="R15" i="4"/>
  <c r="P15" i="4"/>
  <c r="Q15" i="4"/>
  <c r="B13" i="4"/>
  <c r="E13" i="2"/>
  <c r="T11" i="4"/>
  <c r="U11" i="4"/>
  <c r="V11" i="4"/>
  <c r="S11" i="4"/>
  <c r="M22" i="2"/>
  <c r="N22" i="2"/>
  <c r="N7" i="2"/>
  <c r="M7" i="2"/>
  <c r="M18" i="2"/>
  <c r="N18" i="2"/>
  <c r="B21" i="4"/>
  <c r="E21" i="2"/>
  <c r="M19" i="2"/>
  <c r="N19" i="2"/>
  <c r="M20" i="2"/>
  <c r="N20" i="2"/>
  <c r="M13" i="2"/>
  <c r="N13" i="2"/>
  <c r="V19" i="4"/>
  <c r="R22" i="4"/>
  <c r="P22" i="4"/>
  <c r="O22" i="4"/>
  <c r="Q22" i="4"/>
  <c r="C22" i="4"/>
  <c r="C2" i="4"/>
  <c r="O2" i="4"/>
  <c r="P2" i="4"/>
  <c r="R2" i="4"/>
  <c r="Q2" i="4"/>
  <c r="U19" i="4" l="1"/>
  <c r="T12" i="4"/>
  <c r="T19" i="4"/>
  <c r="O14" i="4"/>
  <c r="U9" i="4"/>
  <c r="S9" i="4"/>
  <c r="V9" i="4"/>
  <c r="S17" i="4"/>
  <c r="U17" i="4"/>
  <c r="T17" i="4"/>
  <c r="P14" i="4"/>
  <c r="R14" i="4"/>
  <c r="S10" i="4"/>
  <c r="U10" i="4"/>
  <c r="T8" i="4"/>
  <c r="V20" i="4"/>
  <c r="U12" i="4"/>
  <c r="S8" i="4"/>
  <c r="U20" i="4"/>
  <c r="V8" i="4"/>
  <c r="S18" i="4"/>
  <c r="T16" i="4"/>
  <c r="T20" i="4"/>
  <c r="V12" i="4"/>
  <c r="U18" i="4"/>
  <c r="T10" i="4"/>
  <c r="S16" i="4"/>
  <c r="V16" i="4"/>
  <c r="V18" i="4"/>
  <c r="U3" i="4"/>
  <c r="T3" i="4"/>
  <c r="V4" i="4"/>
  <c r="T4" i="4"/>
  <c r="U4" i="4"/>
  <c r="S3" i="4"/>
  <c r="T14" i="4"/>
  <c r="U14" i="4"/>
  <c r="S14" i="4"/>
  <c r="V14" i="4"/>
  <c r="T6" i="4"/>
  <c r="S6" i="4"/>
  <c r="U6" i="4"/>
  <c r="V6" i="4"/>
  <c r="S2" i="4"/>
  <c r="U2" i="4"/>
  <c r="T2" i="4"/>
  <c r="V2" i="4"/>
  <c r="T22" i="4"/>
  <c r="S22" i="4"/>
  <c r="U22" i="4"/>
  <c r="V22" i="4"/>
  <c r="O21" i="4"/>
  <c r="R21" i="4"/>
  <c r="C21" i="4"/>
  <c r="P21" i="4"/>
  <c r="Q21" i="4"/>
  <c r="T7" i="4"/>
  <c r="V7" i="4"/>
  <c r="U7" i="4"/>
  <c r="S7" i="4"/>
  <c r="T15" i="4"/>
  <c r="V15" i="4"/>
  <c r="U15" i="4"/>
  <c r="S15" i="4"/>
  <c r="O13" i="4"/>
  <c r="R13" i="4"/>
  <c r="P13" i="4"/>
  <c r="C13" i="4"/>
  <c r="Q13" i="4"/>
  <c r="R5" i="4"/>
  <c r="P5" i="4"/>
  <c r="O5" i="4"/>
  <c r="Q5" i="4"/>
  <c r="C5" i="4"/>
  <c r="C23" i="4"/>
  <c r="O23" i="4"/>
  <c r="R23" i="4"/>
  <c r="P23" i="4"/>
  <c r="Q23" i="4"/>
  <c r="T23" i="4" l="1"/>
  <c r="V23" i="4"/>
  <c r="U23" i="4"/>
  <c r="S23" i="4"/>
  <c r="V21" i="4"/>
  <c r="S21" i="4"/>
  <c r="T21" i="4"/>
  <c r="U21" i="4"/>
  <c r="V5" i="4"/>
  <c r="S5" i="4"/>
  <c r="T5" i="4"/>
  <c r="U5" i="4"/>
  <c r="V13" i="4"/>
  <c r="S13" i="4"/>
  <c r="T13" i="4"/>
  <c r="U13" i="4"/>
</calcChain>
</file>

<file path=xl/sharedStrings.xml><?xml version="1.0" encoding="utf-8"?>
<sst xmlns="http://schemas.openxmlformats.org/spreadsheetml/2006/main" count="1981" uniqueCount="809">
  <si>
    <t>TLC</t>
  </si>
  <si>
    <t>CPI</t>
  </si>
  <si>
    <t>year</t>
  </si>
  <si>
    <t>Median Annualized Nominal Earnings</t>
  </si>
  <si>
    <t>Median Earnings for One adult Homes</t>
  </si>
  <si>
    <t>Median Earnings for 2 adult homes</t>
  </si>
  <si>
    <t>Real Weekly Earnings Adjusted by CPI</t>
  </si>
  <si>
    <t>Real Weekly Earnings Adjusted by TLC</t>
  </si>
  <si>
    <t xml:space="preserve">% Change in Median Earnings adjusted by TLC since 2001 </t>
  </si>
  <si>
    <t>occ2010</t>
  </si>
  <si>
    <t>annual_earn2001</t>
  </si>
  <si>
    <t>TLC2001</t>
  </si>
  <si>
    <t>annual_earn2002</t>
  </si>
  <si>
    <t>TLC2002</t>
  </si>
  <si>
    <t>annual_earn2003</t>
  </si>
  <si>
    <t>TLC2003</t>
  </si>
  <si>
    <t>annual_earn2004</t>
  </si>
  <si>
    <t>TLC2004</t>
  </si>
  <si>
    <t>annual_earn2005</t>
  </si>
  <si>
    <t>TLC2005</t>
  </si>
  <si>
    <t>annual_earn2006</t>
  </si>
  <si>
    <t>TLC2006</t>
  </si>
  <si>
    <t>annual_earn2007</t>
  </si>
  <si>
    <t>TLC2007</t>
  </si>
  <si>
    <t>annual_earn2008</t>
  </si>
  <si>
    <t>TLC2008</t>
  </si>
  <si>
    <t>annual_earn2009</t>
  </si>
  <si>
    <t>TLC2009</t>
  </si>
  <si>
    <t>annual_earn2010</t>
  </si>
  <si>
    <t>TLC2010</t>
  </si>
  <si>
    <t>annual_earn2011</t>
  </si>
  <si>
    <t>TLC2011</t>
  </si>
  <si>
    <t>annual_earn2012</t>
  </si>
  <si>
    <t>TLC2012</t>
  </si>
  <si>
    <t>annual_earn2013</t>
  </si>
  <si>
    <t>TLC2013</t>
  </si>
  <si>
    <t>annual_earn2014</t>
  </si>
  <si>
    <t>TLC2014</t>
  </si>
  <si>
    <t>annual_earn2015</t>
  </si>
  <si>
    <t>TLC2015</t>
  </si>
  <si>
    <t>annual_earn2016</t>
  </si>
  <si>
    <t>TLC2016</t>
  </si>
  <si>
    <t>annual_earn2017</t>
  </si>
  <si>
    <t>TLC2017</t>
  </si>
  <si>
    <t>annual_earn2018</t>
  </si>
  <si>
    <t>TLC2018</t>
  </si>
  <si>
    <t>annual_earn2019</t>
  </si>
  <si>
    <t>TLC2019</t>
  </si>
  <si>
    <t>annual_earn2020</t>
  </si>
  <si>
    <t>TLC2020</t>
  </si>
  <si>
    <t>annual_earn2021</t>
  </si>
  <si>
    <t>TLC2021</t>
  </si>
  <si>
    <t>annual_earn2022</t>
  </si>
  <si>
    <t>TLC2022</t>
  </si>
  <si>
    <t>General and Operations Managers</t>
  </si>
  <si>
    <t>Administrative Services Managers</t>
  </si>
  <si>
    <t>Computer and Information Systems Managers</t>
  </si>
  <si>
    <t>Financial Managers</t>
  </si>
  <si>
    <t>Human Resources Managers</t>
  </si>
  <si>
    <t>Industrial Production Managers</t>
  </si>
  <si>
    <t>Purchasing Managers</t>
  </si>
  <si>
    <t>Transportation, Storage, and Distribution Managers</t>
  </si>
  <si>
    <t>Farmers, Ranchers, and Other Agricultural Managers</t>
  </si>
  <si>
    <t>Education Administrators</t>
  </si>
  <si>
    <t>Architectural and Engineering Managers</t>
  </si>
  <si>
    <t>Gaming Managers</t>
  </si>
  <si>
    <t>Medical and Health Services Managers</t>
  </si>
  <si>
    <t>Property, Real Estate, and Community Association Managers</t>
  </si>
  <si>
    <t>Social and Community Service Managers</t>
  </si>
  <si>
    <t>Agents and Business Managers of Artists, Performers, and Athletes</t>
  </si>
  <si>
    <t>Buyers and Purchasing Agents, Farm Products</t>
  </si>
  <si>
    <t>Wholesale and Retail Buyers, Except Farm Products</t>
  </si>
  <si>
    <t>Purchasing Agents, Except Wholesale, Retail, and Farm Products</t>
  </si>
  <si>
    <t>Claims Adjusters, Appraisers, Examiners, and Investigators</t>
  </si>
  <si>
    <t>Cost Estimators</t>
  </si>
  <si>
    <t>Logisticians</t>
  </si>
  <si>
    <t>Management Analysts</t>
  </si>
  <si>
    <t>Accountants and Auditors</t>
  </si>
  <si>
    <t>Appraisers and Assessors of Real Estate</t>
  </si>
  <si>
    <t>Budget Analysts</t>
  </si>
  <si>
    <t>Credit Analysts</t>
  </si>
  <si>
    <t>Financial Analysts</t>
  </si>
  <si>
    <t>Personal Financial Advisors</t>
  </si>
  <si>
    <t>Insurance Underwriters</t>
  </si>
  <si>
    <t>Financial Examiners</t>
  </si>
  <si>
    <t>Credit Counselors and Loan Officers</t>
  </si>
  <si>
    <t>Tax Examiners and Collectors, and Revenue Agents</t>
  </si>
  <si>
    <t>Tax Preparers</t>
  </si>
  <si>
    <t>Computer Programmers</t>
  </si>
  <si>
    <t>Software Developers, Applications and Systems Software</t>
  </si>
  <si>
    <t>Computer Support Specialists</t>
  </si>
  <si>
    <t>Database Administrators</t>
  </si>
  <si>
    <t>Network and Computer Systems Administrators</t>
  </si>
  <si>
    <t>Actuaries</t>
  </si>
  <si>
    <t>Operations Research Analysts</t>
  </si>
  <si>
    <t>Architects, Except Naval</t>
  </si>
  <si>
    <t>Surveyors, Cartographers, and Photogrammetrists</t>
  </si>
  <si>
    <t>Aerospace Engineers</t>
  </si>
  <si>
    <t>Chemical Engineers</t>
  </si>
  <si>
    <t>Civil Engineers</t>
  </si>
  <si>
    <t>Computer Hardware Engineers</t>
  </si>
  <si>
    <t>Electrical and Electronics Engineers</t>
  </si>
  <si>
    <t>Environmental Engineers</t>
  </si>
  <si>
    <t>Industrial Engineers, including Health and Safety</t>
  </si>
  <si>
    <t>Marine Engineers and Naval Architects</t>
  </si>
  <si>
    <t>Materials Engineers</t>
  </si>
  <si>
    <t>Mechanical Engineers</t>
  </si>
  <si>
    <t>Petroleum, mining and geological engineers, including mining safety engineers</t>
  </si>
  <si>
    <t>Drafters</t>
  </si>
  <si>
    <t>Engineering Technicians, Except Drafters</t>
  </si>
  <si>
    <t>Surveying and Mapping Technicians</t>
  </si>
  <si>
    <t>Agricultural and Food Scientists</t>
  </si>
  <si>
    <t>Biological Scientists</t>
  </si>
  <si>
    <t>Conservation Scientists and Foresters</t>
  </si>
  <si>
    <t>Astronomers and Physicists</t>
  </si>
  <si>
    <t>Atmospheric and Space Scientists</t>
  </si>
  <si>
    <t>Chemists and Materials Scientists</t>
  </si>
  <si>
    <t>Environmental Scientists and Geoscientists</t>
  </si>
  <si>
    <t>Psychologists</t>
  </si>
  <si>
    <t>Urban and Regional Planners</t>
  </si>
  <si>
    <t>Agricultural and Food Science Technicians</t>
  </si>
  <si>
    <t>Biological Technicians</t>
  </si>
  <si>
    <t>Chemical Technicians</t>
  </si>
  <si>
    <t>Counselors</t>
  </si>
  <si>
    <t>Social Workers</t>
  </si>
  <si>
    <t>Clergy</t>
  </si>
  <si>
    <t>Directors, Religious Activities and Education</t>
  </si>
  <si>
    <t>Lawyers, and judges, magistrates, and other judicial workers</t>
  </si>
  <si>
    <t>Paralegals and Legal Assistants</t>
  </si>
  <si>
    <t>Postsecondary Teachers</t>
  </si>
  <si>
    <t>Preschool and Kindergarten Teachers</t>
  </si>
  <si>
    <t>Elementary and Middle School Teachers</t>
  </si>
  <si>
    <t>Secondary School Teachers</t>
  </si>
  <si>
    <t>Special Education Teachers</t>
  </si>
  <si>
    <t>Other Teachers and Instructors</t>
  </si>
  <si>
    <t>Archivists, Curators, and Museum Technicians</t>
  </si>
  <si>
    <t>Librarians</t>
  </si>
  <si>
    <t>Library Technicians</t>
  </si>
  <si>
    <t>Teacher Assistants</t>
  </si>
  <si>
    <t>Artists and Related Workers</t>
  </si>
  <si>
    <t>Designers</t>
  </si>
  <si>
    <t>Athletes, Coaches, Umpires, and Related Workers</t>
  </si>
  <si>
    <t>Dancers and Choreographers</t>
  </si>
  <si>
    <t>Musicians, Singers, and Related Workers</t>
  </si>
  <si>
    <t>Entertainers and Performers, Sports and Related Workers, All Other</t>
  </si>
  <si>
    <t>Announcers</t>
  </si>
  <si>
    <t>Public Relations Specialists</t>
  </si>
  <si>
    <t>Technical Writers</t>
  </si>
  <si>
    <t>Writers and Authors</t>
  </si>
  <si>
    <t>Photographers</t>
  </si>
  <si>
    <t>Television, Video, and Motion Picture Camera Operators and Editors</t>
  </si>
  <si>
    <t>Chiropractors</t>
  </si>
  <si>
    <t>Dentists</t>
  </si>
  <si>
    <t>Optometrists</t>
  </si>
  <si>
    <t>Pharmacists</t>
  </si>
  <si>
    <t>Physicians and Surgeons</t>
  </si>
  <si>
    <t>Physician Assistants</t>
  </si>
  <si>
    <t>Podiatrists</t>
  </si>
  <si>
    <t>Registered Nurses</t>
  </si>
  <si>
    <t>Audiologists</t>
  </si>
  <si>
    <t>Occupational Therapists</t>
  </si>
  <si>
    <t>Physical Therapists</t>
  </si>
  <si>
    <t>Radiation Therapists</t>
  </si>
  <si>
    <t>Recreational Therapists</t>
  </si>
  <si>
    <t>Respiratory Therapists</t>
  </si>
  <si>
    <t>Veterinarians</t>
  </si>
  <si>
    <t>Clinical Laboratory Technologists and Technicians</t>
  </si>
  <si>
    <t>Dental Hygienists</t>
  </si>
  <si>
    <t>Diagnostic Related Technologists and Technicians</t>
  </si>
  <si>
    <t>Emergency Medical Technicians and Paramedics</t>
  </si>
  <si>
    <t>Licensed Practical and Licensed Vocational Nurses</t>
  </si>
  <si>
    <t>Medical Records and Health Information Technicians</t>
  </si>
  <si>
    <t>Opticians, Dispensing</t>
  </si>
  <si>
    <t>Nursing, Psychiatric, and Home Health Aides</t>
  </si>
  <si>
    <t>Occupational Therapy Assistants and Aides</t>
  </si>
  <si>
    <t>Physical Therapist Assistants and Aides</t>
  </si>
  <si>
    <t>Massage Therapists</t>
  </si>
  <si>
    <t>Dental Assistants</t>
  </si>
  <si>
    <t>First-Line Supervisors of Correctional Officers</t>
  </si>
  <si>
    <t>First-Line Supervisors of Police and Detectives</t>
  </si>
  <si>
    <t>First-Line Supervisors of Fire Fighting and Prevention Workers</t>
  </si>
  <si>
    <t>Firefighters</t>
  </si>
  <si>
    <t>Fire Inspectors</t>
  </si>
  <si>
    <t>Private Detectives and Investigators</t>
  </si>
  <si>
    <t>Security Guards and Gaming Surveillance Officers</t>
  </si>
  <si>
    <t>Crossing Guards</t>
  </si>
  <si>
    <t>First-Line Supervisors of Food Preparation and Serving Workers</t>
  </si>
  <si>
    <t>Food Preparation Workers</t>
  </si>
  <si>
    <t>Bartenders</t>
  </si>
  <si>
    <t>Combined Food Preparation and Serving Workers, Including Fast Food</t>
  </si>
  <si>
    <t>Waiters and Waitresses</t>
  </si>
  <si>
    <t>Food Servers, Nonrestaurant</t>
  </si>
  <si>
    <t>Dishwashers</t>
  </si>
  <si>
    <t>First-Line Supervisors of Housekeeping and Janitorial Workers</t>
  </si>
  <si>
    <t>First-Line Supervisors of Landscaping, Lawn Service, and Groundskeeping Workers</t>
  </si>
  <si>
    <t>Janitors and Building Cleaners</t>
  </si>
  <si>
    <t>Pest Control Workers</t>
  </si>
  <si>
    <t>Grounds Maintenance Workers</t>
  </si>
  <si>
    <t>First-Line Supervisors of Gaming Workers</t>
  </si>
  <si>
    <t>First-Line Supervisors of Personal Service Workers</t>
  </si>
  <si>
    <t>Animal Trainers</t>
  </si>
  <si>
    <t>Nonfarm Animal Caretakers</t>
  </si>
  <si>
    <t>Gaming Services Workers</t>
  </si>
  <si>
    <t>Ushers, Lobby Attendants, and Ticket Takers</t>
  </si>
  <si>
    <t>Barbers</t>
  </si>
  <si>
    <t>Hairdressers, Hairstylists, and Cosmetologists</t>
  </si>
  <si>
    <t>Baggage Porters, Bellhops, and Concierges</t>
  </si>
  <si>
    <t>Tour and Travel Guides</t>
  </si>
  <si>
    <t>Childcare Workers</t>
  </si>
  <si>
    <t>Personal Care Aides</t>
  </si>
  <si>
    <t>Recreation and Fitness Workers</t>
  </si>
  <si>
    <t>Residential Advisors</t>
  </si>
  <si>
    <t>Personal Care and Service Workers, All Other</t>
  </si>
  <si>
    <t>Cashiers</t>
  </si>
  <si>
    <t>Counter and Rental Clerks</t>
  </si>
  <si>
    <t>Parts Salespersons</t>
  </si>
  <si>
    <t>Retail Salespersons</t>
  </si>
  <si>
    <t>Advertising Sales Agents</t>
  </si>
  <si>
    <t>Insurance Sales Agents</t>
  </si>
  <si>
    <t>Securities, Commodities, and Financial Services Sales Agents</t>
  </si>
  <si>
    <t>Travel Agents</t>
  </si>
  <si>
    <t>Sales Representatives, Services, All Other</t>
  </si>
  <si>
    <t>Sales Representatives, Wholesale and Manufacturing</t>
  </si>
  <si>
    <t>Models, Demonstrators, and Product Promoters</t>
  </si>
  <si>
    <t>Real Estate Brokers and Sales Agents</t>
  </si>
  <si>
    <t>Sales Engineers</t>
  </si>
  <si>
    <t>Telemarketers</t>
  </si>
  <si>
    <t>Door-to-Door Sales Workers, News and Street Vendors, and Related Workers</t>
  </si>
  <si>
    <t>Sales and Related Workers, All Other</t>
  </si>
  <si>
    <t>First-Line Supervisors of Office and Administrative Support Workers</t>
  </si>
  <si>
    <t>Switchboard Operators, Including Answering Service</t>
  </si>
  <si>
    <t>Telephone Operators</t>
  </si>
  <si>
    <t>Communications Equipment Operators, All Other</t>
  </si>
  <si>
    <t>Bill and Account Collectors</t>
  </si>
  <si>
    <t>Billing and Posting Clerks</t>
  </si>
  <si>
    <t>Bookkeeping, Accounting, and Auditing Clerks</t>
  </si>
  <si>
    <t>Gaming Cage Workers</t>
  </si>
  <si>
    <t>Payroll and Timekeeping Clerks</t>
  </si>
  <si>
    <t>Procurement Clerks</t>
  </si>
  <si>
    <t>Brokerage Clerks</t>
  </si>
  <si>
    <t>Court, Municipal, and License Clerks</t>
  </si>
  <si>
    <t>Credit Authorizers, Checkers, and Clerks</t>
  </si>
  <si>
    <t>Customer Service Representatives</t>
  </si>
  <si>
    <t>Eligibility Interviewers, Government Programs</t>
  </si>
  <si>
    <t>File Clerks</t>
  </si>
  <si>
    <t>Hotel, Motel, and Resort Desk Clerks</t>
  </si>
  <si>
    <t>Interviewers, Except Eligibility and Loan</t>
  </si>
  <si>
    <t>Library Assistants, Clerical</t>
  </si>
  <si>
    <t>Loan Interviewers and Clerks</t>
  </si>
  <si>
    <t>Receptionists and Information Clerks</t>
  </si>
  <si>
    <t>Reservation and Transportation Ticket Agents and Travel Clerks</t>
  </si>
  <si>
    <t>Information and Record Clerks, All Other</t>
  </si>
  <si>
    <t>Cargo and Freight Agents</t>
  </si>
  <si>
    <t>Couriers and Messengers</t>
  </si>
  <si>
    <t>Dispatchers</t>
  </si>
  <si>
    <t>Meter Readers, Utilities</t>
  </si>
  <si>
    <t>Postal Service Clerks</t>
  </si>
  <si>
    <t>Postal Service Mail Carriers</t>
  </si>
  <si>
    <t>Postal Service Mail Sorters, Processors, and Processing Machine Operators</t>
  </si>
  <si>
    <t>Production, Planning, and Expediting Clerks</t>
  </si>
  <si>
    <t>Shipping, Receiving, and Traffic Clerks</t>
  </si>
  <si>
    <t>Stock Clerks and Order Fillers</t>
  </si>
  <si>
    <t>Weighers, Measurers, Checkers, and Samplers, Recordkeeping</t>
  </si>
  <si>
    <t>Secretaries and Administrative Assistants</t>
  </si>
  <si>
    <t>Computer Operators</t>
  </si>
  <si>
    <t>Data Entry Keyers</t>
  </si>
  <si>
    <t>Word Processors and Typists</t>
  </si>
  <si>
    <t>Insurance Claims and Policy Processing Clerks</t>
  </si>
  <si>
    <t>Mail Clerks and Mail Machine Operators, Except Postal Service</t>
  </si>
  <si>
    <t>Office Clerks, General</t>
  </si>
  <si>
    <t>Office Machine Operators, Except Computer</t>
  </si>
  <si>
    <t>Proofreaders and Copy Markers</t>
  </si>
  <si>
    <t>Statistical Assistants</t>
  </si>
  <si>
    <t>Agricultural Inspectors</t>
  </si>
  <si>
    <t>Graders and Sorters, Agricultural Products</t>
  </si>
  <si>
    <t>Fishing and hunting workers</t>
  </si>
  <si>
    <t>Forest and Conservation Workers</t>
  </si>
  <si>
    <t>Logging Workers</t>
  </si>
  <si>
    <t>First-Line Supervisors of Construction Trades and Extraction Workers</t>
  </si>
  <si>
    <t>Boilermakers</t>
  </si>
  <si>
    <t>Carpenters</t>
  </si>
  <si>
    <t>Carpet, Floor, and Tile Installers and Finishers</t>
  </si>
  <si>
    <t>Cement Masons, Concrete Finishers, and Terrazzo Workers</t>
  </si>
  <si>
    <t>Construction Laborers</t>
  </si>
  <si>
    <t>Paving, Surfacing, and Tamping Equipment Operators</t>
  </si>
  <si>
    <t>Construction equipment operators except paving, surfacing, and tamping equipment operators</t>
  </si>
  <si>
    <t>Drywall Installers, Ceiling Tile Installers, and Tapers</t>
  </si>
  <si>
    <t>Electricians</t>
  </si>
  <si>
    <t>Glaziers</t>
  </si>
  <si>
    <t>Insulation Workers</t>
  </si>
  <si>
    <t>Pipelayers, Plumbers, Pipefitters, and Steamfitters</t>
  </si>
  <si>
    <t>Plasterers and Stucco Masons</t>
  </si>
  <si>
    <t>Roofers</t>
  </si>
  <si>
    <t>Structural Iron and Steel Workers</t>
  </si>
  <si>
    <t>Helpers, Construction Trades</t>
  </si>
  <si>
    <t>Construction and Building Inspectors</t>
  </si>
  <si>
    <t>Elevator Installers and Repairers</t>
  </si>
  <si>
    <t>Fence Erectors</t>
  </si>
  <si>
    <t>Hazardous Materials Removal Workers</t>
  </si>
  <si>
    <t>Highway Maintenance Workers</t>
  </si>
  <si>
    <t>Rail-Track Laying and Maintenance Equipment Operators</t>
  </si>
  <si>
    <t>Derrick, rotary drill, and service unit operators, and roustabouts, oil, gas, and mining</t>
  </si>
  <si>
    <t>Earth Drillers, Except Oil and Gas</t>
  </si>
  <si>
    <t>Explosives Workers, Ordnance Handling Experts, and Blasters</t>
  </si>
  <si>
    <t>Mining Machine Operators</t>
  </si>
  <si>
    <t>First-Line Supervisors of Mechanics, Installers, and Repairers</t>
  </si>
  <si>
    <t>Computer, Automated Teller, and Office Machine Repairers</t>
  </si>
  <si>
    <t>Radio and Telecommunications Equipment Installers and Repairers</t>
  </si>
  <si>
    <t>Avionics Technicians</t>
  </si>
  <si>
    <t>Electric Motor, Power Tool, and Related Repairers</t>
  </si>
  <si>
    <t>Electrical and electronics repairers, transportation equipment, and industrial and utility</t>
  </si>
  <si>
    <t>Electronic Equipment Installers and Repairers, Motor Vehicles</t>
  </si>
  <si>
    <t>Electronic Home Entertainment Equipment Installers and Repairers</t>
  </si>
  <si>
    <t>Security and Fire Alarm Systems Installers</t>
  </si>
  <si>
    <t>Aircraft Mechanics and Service Technicians</t>
  </si>
  <si>
    <t>Automotive Body and Related Repairers</t>
  </si>
  <si>
    <t>Automotive Glass Installers and Repairers</t>
  </si>
  <si>
    <t>Automotive Service Technicians and Mechanics</t>
  </si>
  <si>
    <t>Bus and Truck Mechanics and Diesel Engine Specialists</t>
  </si>
  <si>
    <t>Heavy Vehicle and Mobile Equipment Service Technicians and Mechanics</t>
  </si>
  <si>
    <t>Small Engine Mechanics</t>
  </si>
  <si>
    <t>Control and Valve Installers and Repairers</t>
  </si>
  <si>
    <t>Heating, Air Conditioning, and Refrigeration Mechanics and Installers</t>
  </si>
  <si>
    <t>Home Appliance Repairers</t>
  </si>
  <si>
    <t>Industrial and Refractory Machinery Mechanics</t>
  </si>
  <si>
    <t>Maintenance and Repair Workers, General</t>
  </si>
  <si>
    <t>Maintenance Workers, Machinery</t>
  </si>
  <si>
    <t>Millwrights</t>
  </si>
  <si>
    <t>Electrical Power-Line Installers and Repairers</t>
  </si>
  <si>
    <t>Telecommunications Line Installers and Repairers</t>
  </si>
  <si>
    <t>Precision Instrument and Equipment Repairers</t>
  </si>
  <si>
    <t>Coin, Vending, and Amusement Machine Servicers and Repairers</t>
  </si>
  <si>
    <t>Locksmiths and Safe Repairers</t>
  </si>
  <si>
    <t>Riggers</t>
  </si>
  <si>
    <t>Helpers--Installation, Maintenance, and Repair Workers</t>
  </si>
  <si>
    <t>First-Line Supervisors of Production and Operating Workers</t>
  </si>
  <si>
    <t>Aircraft Structure, Surfaces, Rigging, and Systems Assemblers</t>
  </si>
  <si>
    <t>Electrical, Electronics, and Electromechanical Assemblers</t>
  </si>
  <si>
    <t>Engine and Other Machine Assemblers</t>
  </si>
  <si>
    <t>Structural Metal Fabricators and Fitters</t>
  </si>
  <si>
    <t>Bakers</t>
  </si>
  <si>
    <t>Butchers and Other Meat, Poultry, and Fish Processing Workers</t>
  </si>
  <si>
    <t>Food and Tobacco Roasting, Baking, and Drying Machine Operators and Tenders</t>
  </si>
  <si>
    <t>Food Batchmakers</t>
  </si>
  <si>
    <t>Food Cooking Machine Operators and Tenders</t>
  </si>
  <si>
    <t>Computer Control Programmers and Operators</t>
  </si>
  <si>
    <t>Extruding and Drawing Machine Setters, Operators, and Tenders, Metal and Plastic</t>
  </si>
  <si>
    <t>Forging Machine Setters, Operators, and Tenders, Metal and Plastic</t>
  </si>
  <si>
    <t>Machinists</t>
  </si>
  <si>
    <t>Metal Furnace Operators, Tenders, Pourers, and Casters</t>
  </si>
  <si>
    <t>Tool and Die Makers</t>
  </si>
  <si>
    <t>Welding, Soldering, and Brazing Workers</t>
  </si>
  <si>
    <t>Prepress Technicians and Workers</t>
  </si>
  <si>
    <t>Laundry and Dry-Cleaning Workers</t>
  </si>
  <si>
    <t>Pressers, Textile, Garment, and Related Materials</t>
  </si>
  <si>
    <t>Sewing Machine Operators</t>
  </si>
  <si>
    <t>Tailors, Dressmakers, and Sewers</t>
  </si>
  <si>
    <t>Textile bleaching and dyeing, and cutting machine setters, operators, and tenders</t>
  </si>
  <si>
    <t>Textile Knitting and Weaving Machine Setters, Operators, and Tenders</t>
  </si>
  <si>
    <t>Textile Winding, Twisting, and Drawing Out Machine Setters, Operators, and Tenders</t>
  </si>
  <si>
    <t>Upholsterers</t>
  </si>
  <si>
    <t>Cabinetmakers and Bench Carpenters</t>
  </si>
  <si>
    <t>Furniture Finishers</t>
  </si>
  <si>
    <t>Sawing Machine Setters, Operators, and Tenders, Wood</t>
  </si>
  <si>
    <t>Woodworking Machine Setters, Operators, and Tenders, Except Sawing</t>
  </si>
  <si>
    <t>Power Plant Operators, Distributors, and Dispatchers</t>
  </si>
  <si>
    <t>Stationary Engineers and Boiler Operators</t>
  </si>
  <si>
    <t>Chemical Processing Machine Setters, Operators, and Tenders</t>
  </si>
  <si>
    <t>Crushing, Grinding, Polishing, Mixing, and Blending Workers</t>
  </si>
  <si>
    <t>Cutting Workers</t>
  </si>
  <si>
    <t>Extruding, Forming, Pressing, and Compacting Machine Setters, Operators, and Tenders</t>
  </si>
  <si>
    <t>Furnace, Kiln, Oven, Drier, and Kettle Operators and Tenders</t>
  </si>
  <si>
    <t>Inspectors, Testers, Sorters, Samplers, and Weighers</t>
  </si>
  <si>
    <t>Jewelers and Precious Stone and Metal Workers</t>
  </si>
  <si>
    <t>Medical, Dental, and Ophthalmic Laboratory Technicians</t>
  </si>
  <si>
    <t>Packaging and Filling Machine Operators and Tenders</t>
  </si>
  <si>
    <t>Photographic Process Workers and Processing Machine Operators</t>
  </si>
  <si>
    <t>Adhesive Bonding Machine Operators and Tenders</t>
  </si>
  <si>
    <t>Molders, Shapers, and Casters, Except Metal and Plastic</t>
  </si>
  <si>
    <t>Paper Goods Machine Setters, Operators, and Tenders</t>
  </si>
  <si>
    <t>Tire Builders</t>
  </si>
  <si>
    <t>Helpers--Production Workers</t>
  </si>
  <si>
    <t>Supervisors of Transportation and Material Moving Workers</t>
  </si>
  <si>
    <t>Aircraft Pilots and Flight Engineers</t>
  </si>
  <si>
    <t>Air Traffic Controllers and Airfield Operations Specialists</t>
  </si>
  <si>
    <t>Driver/Sales Workers and Truck Drivers</t>
  </si>
  <si>
    <t>Taxi Drivers and Chauffeurs</t>
  </si>
  <si>
    <t>Motor Vehicle Operators, All Other</t>
  </si>
  <si>
    <t>Locomotive Engineers and Operators</t>
  </si>
  <si>
    <t>Railroad Conductors and Yardmasters</t>
  </si>
  <si>
    <t>Sailors and marine oilers, and ship engineers</t>
  </si>
  <si>
    <t>Ship and Boat Captains and Operators</t>
  </si>
  <si>
    <t>Parking Lot Attendants</t>
  </si>
  <si>
    <t>Automotive and Watercraft Service Attendants</t>
  </si>
  <si>
    <t>Transportation Inspectors</t>
  </si>
  <si>
    <t>Crane and Tower Operators</t>
  </si>
  <si>
    <t>Dredge, Excavating, and Loading Machine Operators</t>
  </si>
  <si>
    <t>Conveyor operators and tenders, and hoist and winch operators</t>
  </si>
  <si>
    <t>Industrial Truck and Tractor Operators</t>
  </si>
  <si>
    <t>Cleaners of Vehicles and Equipment</t>
  </si>
  <si>
    <t>Laborers and Freight, Stock, and Material Movers, Hand</t>
  </si>
  <si>
    <t>Machine Feeders and Offbearers</t>
  </si>
  <si>
    <t>Packers and Packagers, Hand</t>
  </si>
  <si>
    <t>Pumping Station Operators</t>
  </si>
  <si>
    <t>Refuse and Recyclable Material Collectors</t>
  </si>
  <si>
    <t>True Living Cost</t>
  </si>
  <si>
    <t>Consumer Price Index</t>
  </si>
  <si>
    <t>TLC/CPI Ratio</t>
  </si>
  <si>
    <t>Format  for column titles</t>
  </si>
  <si>
    <t>"good type" " family type"</t>
  </si>
  <si>
    <t xml:space="preserve">family type </t>
  </si>
  <si>
    <t>Single Person</t>
  </si>
  <si>
    <t>Single Parent one child</t>
  </si>
  <si>
    <t>Single parent two children</t>
  </si>
  <si>
    <t>single parent three children</t>
  </si>
  <si>
    <t>Couple</t>
  </si>
  <si>
    <t>Couple one child</t>
  </si>
  <si>
    <t>couple two children</t>
  </si>
  <si>
    <t>couple three children</t>
  </si>
  <si>
    <t>Costs  Single Person</t>
  </si>
  <si>
    <t>Costs  Single Parent + One Child</t>
  </si>
  <si>
    <t>Costs  Single Parent + Two Children</t>
  </si>
  <si>
    <t>Costs  Single Parent + Three Children</t>
  </si>
  <si>
    <t>Costs  Couple Person</t>
  </si>
  <si>
    <t>Costs  Couple  + One Child</t>
  </si>
  <si>
    <t>Costs  Couple  + Two Children</t>
  </si>
  <si>
    <t>Costs  Couple  + Three Children</t>
  </si>
  <si>
    <t>Median Earnings  One adult Homes*</t>
  </si>
  <si>
    <t>Median Earnings  2 adult Homes*</t>
  </si>
  <si>
    <t>Leftover Earnings Single Person</t>
  </si>
  <si>
    <t>Leftover Earnings Single Parent + One Child</t>
  </si>
  <si>
    <t>Leftover Earnings Single Parent + Two Children</t>
  </si>
  <si>
    <t>Leftover Earnings Single Parent + Three Children</t>
  </si>
  <si>
    <t>Leftover Earnings Couple</t>
  </si>
  <si>
    <t>Leftover Earnings Couple  + One Child</t>
  </si>
  <si>
    <t>Leftover Earnings Couple  + Two Children</t>
  </si>
  <si>
    <t>Leftover Earnings Couple  + Three Children</t>
  </si>
  <si>
    <t>*Assumes that each adult is a full-time median earner working year-round.</t>
  </si>
  <si>
    <t>annual_earn2023</t>
  </si>
  <si>
    <t>TLC2023</t>
  </si>
  <si>
    <t>annual_earnadj2001</t>
  </si>
  <si>
    <t>annual_earnadj2002</t>
  </si>
  <si>
    <t>annual_earnadj2003</t>
  </si>
  <si>
    <t>annual_earnadj2004</t>
  </si>
  <si>
    <t>annual_earnadj2005</t>
  </si>
  <si>
    <t>annual_earnadj2006</t>
  </si>
  <si>
    <t>annual_earnadj2007</t>
  </si>
  <si>
    <t>annual_earnadj2008</t>
  </si>
  <si>
    <t>annual_earnadj2009</t>
  </si>
  <si>
    <t>annual_earnadj2010</t>
  </si>
  <si>
    <t>annual_earnadj2011</t>
  </si>
  <si>
    <t>annual_earnadj2012</t>
  </si>
  <si>
    <t>annual_earnadj2013</t>
  </si>
  <si>
    <t>annual_earnadj2014</t>
  </si>
  <si>
    <t>annual_earnadj2015</t>
  </si>
  <si>
    <t>annual_earnadj2016</t>
  </si>
  <si>
    <t>annual_earnadj2017</t>
  </si>
  <si>
    <t>annual_earnadj2018</t>
  </si>
  <si>
    <t>annual_earnadj2019</t>
  </si>
  <si>
    <t>annual_earnadj2020</t>
  </si>
  <si>
    <t>annual_earnadj2021</t>
  </si>
  <si>
    <t>annual_earnadj2022</t>
  </si>
  <si>
    <t>annual_earnadj2023</t>
  </si>
  <si>
    <t>pct_change_since_2001</t>
  </si>
  <si>
    <t>greater_2001</t>
  </si>
  <si>
    <t>mean_greater_2001</t>
  </si>
  <si>
    <t>category</t>
  </si>
  <si>
    <t>MANAGEMENT, BUSINESS, SCIENCE, AND ARTS</t>
  </si>
  <si>
    <t>BUSINESS OPERATIONS SPECIALISTS</t>
  </si>
  <si>
    <t>FINANCIAL SPECIALISTS</t>
  </si>
  <si>
    <t>COMPUTER AND MATHEMATICAL</t>
  </si>
  <si>
    <t>ARCHITECTURAL AND ENGINEERING</t>
  </si>
  <si>
    <t>TECHNICIANS</t>
  </si>
  <si>
    <t>LIFE, PHYSICAL, AND SOCIAL SCIENCE</t>
  </si>
  <si>
    <t>EDUCATION, TRAINING, AND LIBRARY</t>
  </si>
  <si>
    <t>ARTS, DESIGN, ENTERTAINMENT, SPORTS, MEDIA</t>
  </si>
  <si>
    <t>HEALTHCARE PRACTITIONERS AND TECHNICAL</t>
  </si>
  <si>
    <t>HEALTHCARE SUPPORT</t>
  </si>
  <si>
    <t>PROTECTIVE SERVICE</t>
  </si>
  <si>
    <t>FOOD PREPARATION AND SERVING</t>
  </si>
  <si>
    <t>BUILDING AND GROUNDS CLEANING AND MAINTENANCE</t>
  </si>
  <si>
    <t>PERSONAL CARE AND SERVICE</t>
  </si>
  <si>
    <t>OFFICE AND ADMINISTRATIVE SUPPORT</t>
  </si>
  <si>
    <t>FARMING FISHING AND FORESTRY</t>
  </si>
  <si>
    <t>EXTRACTION</t>
  </si>
  <si>
    <t>INSTALLATION, MAINTENENCE AND REPAIR</t>
  </si>
  <si>
    <t>PRODUCTION</t>
  </si>
  <si>
    <t>TRANSPORTATION AND MATERIAL MOVING</t>
  </si>
  <si>
    <t>Change</t>
  </si>
  <si>
    <t>aggypc_housing</t>
  </si>
  <si>
    <t>aggypc_medical_care</t>
  </si>
  <si>
    <t>aggypc_food</t>
  </si>
  <si>
    <t>aggypc_transportation</t>
  </si>
  <si>
    <t>aggypc_childcare</t>
  </si>
  <si>
    <t>aggypc_technology</t>
  </si>
  <si>
    <t>aggypc_misc</t>
  </si>
  <si>
    <t>Increase Housing</t>
  </si>
  <si>
    <t>Increase Medical Care</t>
  </si>
  <si>
    <t>Increase Food</t>
  </si>
  <si>
    <t xml:space="preserve">Increase Transportation </t>
  </si>
  <si>
    <t>Increase Childcare</t>
  </si>
  <si>
    <t>Increase Technology</t>
  </si>
  <si>
    <t>Increase Misc.</t>
  </si>
  <si>
    <t>aggypc_housing1</t>
  </si>
  <si>
    <t>aggypc_housing2</t>
  </si>
  <si>
    <t>aggypc_housing3</t>
  </si>
  <si>
    <t>aggypc_housing4</t>
  </si>
  <si>
    <t>aggypc_housing5</t>
  </si>
  <si>
    <t>aggypc_housing6</t>
  </si>
  <si>
    <t>aggypc_housing7</t>
  </si>
  <si>
    <t>aggypc_housing8</t>
  </si>
  <si>
    <t>aggypc_medical_care1</t>
  </si>
  <si>
    <t>aggypc_medical_care2</t>
  </si>
  <si>
    <t>aggypc_medical_care3</t>
  </si>
  <si>
    <t>aggypc_medical_care4</t>
  </si>
  <si>
    <t>aggypc_medical_care5</t>
  </si>
  <si>
    <t>aggypc_medical_care6</t>
  </si>
  <si>
    <t>aggypc_medical_care7</t>
  </si>
  <si>
    <t>aggypc_medical_care8</t>
  </si>
  <si>
    <t>aggypc_food1</t>
  </si>
  <si>
    <t>aggypc_food2</t>
  </si>
  <si>
    <t>aggypc_food3</t>
  </si>
  <si>
    <t>aggypc_food4</t>
  </si>
  <si>
    <t>aggypc_food5</t>
  </si>
  <si>
    <t>aggypc_food6</t>
  </si>
  <si>
    <t>aggypc_food7</t>
  </si>
  <si>
    <t>aggypc_food8</t>
  </si>
  <si>
    <t>aggypc_transportation1</t>
  </si>
  <si>
    <t>aggypc_transportation2</t>
  </si>
  <si>
    <t>aggypc_transportation3</t>
  </si>
  <si>
    <t>aggypc_transportation4</t>
  </si>
  <si>
    <t>aggypc_transportation5</t>
  </si>
  <si>
    <t>aggypc_transportation6</t>
  </si>
  <si>
    <t>aggypc_transportation7</t>
  </si>
  <si>
    <t>aggypc_transportation8</t>
  </si>
  <si>
    <t>aggypc_childcare1</t>
  </si>
  <si>
    <t>aggypc_childcare2</t>
  </si>
  <si>
    <t>aggypc_childcare3</t>
  </si>
  <si>
    <t>aggypc_childcare4</t>
  </si>
  <si>
    <t>aggypc_childcare5</t>
  </si>
  <si>
    <t>aggypc_childcare6</t>
  </si>
  <si>
    <t>aggypc_childcare7</t>
  </si>
  <si>
    <t>aggypc_childcare8</t>
  </si>
  <si>
    <t>aggypc_technology1</t>
  </si>
  <si>
    <t>aggypc_technology2</t>
  </si>
  <si>
    <t>aggypc_technology3</t>
  </si>
  <si>
    <t>aggypc_technology4</t>
  </si>
  <si>
    <t>aggypc_technology5</t>
  </si>
  <si>
    <t>aggypc_technology6</t>
  </si>
  <si>
    <t>aggypc_technology7</t>
  </si>
  <si>
    <t>aggypc_technology8</t>
  </si>
  <si>
    <t>aggypc_misc1</t>
  </si>
  <si>
    <t>aggypc_misc2</t>
  </si>
  <si>
    <t>aggypc_misc3</t>
  </si>
  <si>
    <t>aggypc_misc4</t>
  </si>
  <si>
    <t>aggypc_misc5</t>
  </si>
  <si>
    <t>aggypc_misc6</t>
  </si>
  <si>
    <t>aggypc_misc7</t>
  </si>
  <si>
    <t>aggypc_misc8</t>
  </si>
  <si>
    <t>increase_housing1</t>
  </si>
  <si>
    <t>increase_housing2</t>
  </si>
  <si>
    <t>increase_housing3</t>
  </si>
  <si>
    <t>increase_housing4</t>
  </si>
  <si>
    <t>increase_housing5</t>
  </si>
  <si>
    <t>increase_housing6</t>
  </si>
  <si>
    <t>increase_housing7</t>
  </si>
  <si>
    <t>increase_housing8</t>
  </si>
  <si>
    <t>increase_medical_care1</t>
  </si>
  <si>
    <t>increase_medical_care2</t>
  </si>
  <si>
    <t>increase_medical_care3</t>
  </si>
  <si>
    <t>increase_medical_care4</t>
  </si>
  <si>
    <t>increase_medical_care5</t>
  </si>
  <si>
    <t>increase_medical_care6</t>
  </si>
  <si>
    <t>increase_medical_care7</t>
  </si>
  <si>
    <t>increase_medical_care8</t>
  </si>
  <si>
    <t>increase_food1</t>
  </si>
  <si>
    <t>increase_food2</t>
  </si>
  <si>
    <t>increase_food3</t>
  </si>
  <si>
    <t>increase_food4</t>
  </si>
  <si>
    <t>increase_food5</t>
  </si>
  <si>
    <t>increase_food6</t>
  </si>
  <si>
    <t>increase_food7</t>
  </si>
  <si>
    <t>increase_food8</t>
  </si>
  <si>
    <t>increase_transportation1</t>
  </si>
  <si>
    <t>increase_transportation2</t>
  </si>
  <si>
    <t>increase_transportation3</t>
  </si>
  <si>
    <t>increase_transportation4</t>
  </si>
  <si>
    <t>increase_transportation5</t>
  </si>
  <si>
    <t>increase_transportation6</t>
  </si>
  <si>
    <t>increase_transportation7</t>
  </si>
  <si>
    <t>increase_transportation8</t>
  </si>
  <si>
    <t>increase_childcare1</t>
  </si>
  <si>
    <t>increase_childcare2</t>
  </si>
  <si>
    <t>increase_childcare3</t>
  </si>
  <si>
    <t>increase_childcare4</t>
  </si>
  <si>
    <t>increase_childcare5</t>
  </si>
  <si>
    <t>increase_childcare6</t>
  </si>
  <si>
    <t>increase_childcare7</t>
  </si>
  <si>
    <t>increase_childcare8</t>
  </si>
  <si>
    <t>increase_technology1</t>
  </si>
  <si>
    <t>increase_technology2</t>
  </si>
  <si>
    <t>increase_technology3</t>
  </si>
  <si>
    <t>increase_technology4</t>
  </si>
  <si>
    <t>increase_technology5</t>
  </si>
  <si>
    <t>increase_technology6</t>
  </si>
  <si>
    <t>increase_technology7</t>
  </si>
  <si>
    <t>increase_technology8</t>
  </si>
  <si>
    <t>increase_misc1</t>
  </si>
  <si>
    <t>increase_misc2</t>
  </si>
  <si>
    <t>increase_misc3</t>
  </si>
  <si>
    <t>increase_misc4</t>
  </si>
  <si>
    <t>increase_misc5</t>
  </si>
  <si>
    <t>increase_misc6</t>
  </si>
  <si>
    <t>increase_misc7</t>
  </si>
  <si>
    <t>increase_misc8</t>
  </si>
  <si>
    <t>aggypc_medical_premiums</t>
  </si>
  <si>
    <t>aggypc_dentalpremium</t>
  </si>
  <si>
    <t>aggypc_outofpocketmedical</t>
  </si>
  <si>
    <t>aggypc_outofpocketdental</t>
  </si>
  <si>
    <t>Increase Medical Premiums</t>
  </si>
  <si>
    <t>familytype</t>
  </si>
  <si>
    <t>housing</t>
  </si>
  <si>
    <t>medical_care</t>
  </si>
  <si>
    <t>food</t>
  </si>
  <si>
    <t>transportation</t>
  </si>
  <si>
    <t>childcare</t>
  </si>
  <si>
    <t>technology</t>
  </si>
  <si>
    <t>misc</t>
  </si>
  <si>
    <t>Total</t>
  </si>
  <si>
    <t>Single Parent + One Child</t>
  </si>
  <si>
    <t>Single Parent + Two Children</t>
  </si>
  <si>
    <t>Single Parent + Three Children</t>
  </si>
  <si>
    <t>Couple + One Child</t>
  </si>
  <si>
    <t>Couple + Two Children</t>
  </si>
  <si>
    <t>Couple + Three Children</t>
  </si>
  <si>
    <t>by category</t>
  </si>
  <si>
    <t>by individual component</t>
  </si>
  <si>
    <t>apparel</t>
  </si>
  <si>
    <t>dentalpremium</t>
  </si>
  <si>
    <t>groceries</t>
  </si>
  <si>
    <t>medical_premiums</t>
  </si>
  <si>
    <t>outofpocketdental</t>
  </si>
  <si>
    <t>personal_care</t>
  </si>
  <si>
    <t>ypc_tlc_total1</t>
  </si>
  <si>
    <t>ypc_tlc_total2</t>
  </si>
  <si>
    <t>ypc_tlc_total3</t>
  </si>
  <si>
    <t>ypc_tlc_total4</t>
  </si>
  <si>
    <t>ypc_tlc_total5</t>
  </si>
  <si>
    <t>ypc_tlc_total6</t>
  </si>
  <si>
    <t>ypc_tlc_total7</t>
  </si>
  <si>
    <t>ypc_tlc_total8</t>
  </si>
  <si>
    <t>aggypc_tlc_total1</t>
  </si>
  <si>
    <t>aggypc_tlc_total2</t>
  </si>
  <si>
    <t>aggypc_tlc_total3</t>
  </si>
  <si>
    <t>aggypc_tlc_total4</t>
  </si>
  <si>
    <t>aggypc_tlc_total5</t>
  </si>
  <si>
    <t>aggypc_tlc_total6</t>
  </si>
  <si>
    <t>aggypc_tlc_total7</t>
  </si>
  <si>
    <t>aggypc_tlc_total8</t>
  </si>
  <si>
    <t>ypc_tlc tracks the year over year increase</t>
  </si>
  <si>
    <t>COMMUNITY AND SOCIAL SERVICES</t>
  </si>
  <si>
    <t>LEGAL</t>
  </si>
  <si>
    <t>CONSTRUCTION</t>
  </si>
  <si>
    <t>Increase 2023-2024</t>
  </si>
  <si>
    <t>Median Weekly Nominal Earnings</t>
  </si>
  <si>
    <t>Change 2023-2024</t>
  </si>
  <si>
    <t>furniture</t>
  </si>
  <si>
    <t>outofpocket</t>
  </si>
  <si>
    <t>rent</t>
  </si>
  <si>
    <t>transport_daily</t>
  </si>
  <si>
    <t>ypc_tlc_total</t>
  </si>
  <si>
    <t>aggypc_tlc_total</t>
  </si>
  <si>
    <t>2001-2024 Average Annual Rate</t>
  </si>
  <si>
    <t>2001-2023 Average Annual Rate</t>
  </si>
  <si>
    <t>annual_earnadj2024</t>
  </si>
  <si>
    <t>Chief executives and legislators</t>
  </si>
  <si>
    <t>Marketing and Sales Managers</t>
  </si>
  <si>
    <t>Food Service Managers</t>
  </si>
  <si>
    <t>Miscellaneous managers, including funeral service managers and postmasters and mail superintendents</t>
  </si>
  <si>
    <t>Compliance Officers</t>
  </si>
  <si>
    <t>Human Resources Workers</t>
  </si>
  <si>
    <t>Market Research Analysts and Marketing Specialists</t>
  </si>
  <si>
    <t>Business Operations Specialists, All Other</t>
  </si>
  <si>
    <t>Computer Systems Analysts</t>
  </si>
  <si>
    <t>Miscellaneous mathematical science occupations, including mathematicians and statisticians</t>
  </si>
  <si>
    <t>Biomedical and agricultural engineers</t>
  </si>
  <si>
    <t>Miscellaneous engineers, including nuclear engineers</t>
  </si>
  <si>
    <t>Medical scientists, and life scientists, all other</t>
  </si>
  <si>
    <t>Miscellaneous social scientists, including survey researchers and sociologists</t>
  </si>
  <si>
    <t>Miscellaneous life, physical, and social science technicians, including social science research assistants</t>
  </si>
  <si>
    <t>Social and human service assistants</t>
  </si>
  <si>
    <t>Religious Workers, All Other</t>
  </si>
  <si>
    <t>Miscellaneous Legal Support Workers</t>
  </si>
  <si>
    <t>Producers and Directors</t>
  </si>
  <si>
    <t>Editors</t>
  </si>
  <si>
    <t>Miscellaneous Media and Communication Workers</t>
  </si>
  <si>
    <t>Broadcast and sound engineering technicians and radio operators, and media and communication equipment workers, all other</t>
  </si>
  <si>
    <t>Dietitians and Nutritionists</t>
  </si>
  <si>
    <t>Speech-Language Pathologists</t>
  </si>
  <si>
    <t>Other therapists, including exercise physiologists</t>
  </si>
  <si>
    <t>Medical Assistants</t>
  </si>
  <si>
    <t>First-Line Supervisors of Protective Service Workers, All Other</t>
  </si>
  <si>
    <t>Bailiffs, Correctional Officers, and Jailers</t>
  </si>
  <si>
    <t>Police officers</t>
  </si>
  <si>
    <t>Lifeguards and Other Recreational, and All Other Protective Service Workers</t>
  </si>
  <si>
    <t>Cooks</t>
  </si>
  <si>
    <t>Miscellaneous food preparation and serving related workers, including dining room and cafeteria attendants and bartender helpers</t>
  </si>
  <si>
    <t>Maids and housekeeping cleaners</t>
  </si>
  <si>
    <t>Miscellaneous Entertainment Attendants and Related Workers</t>
  </si>
  <si>
    <t>Morticians, undertakers, and funeral directors</t>
  </si>
  <si>
    <t>First-Line Supervisors of Retail Sales Workers</t>
  </si>
  <si>
    <t>Tellers</t>
  </si>
  <si>
    <t>Correspondence clerks and order clerks</t>
  </si>
  <si>
    <t>Human resources assistants, except payroll and timekeeping</t>
  </si>
  <si>
    <t>Miscellaneous office and administrative support workers, including desktop publishers</t>
  </si>
  <si>
    <t>First-line supervisors of farming, fishing, and forestry workers</t>
  </si>
  <si>
    <t>Miscellaneous agricultural workers, including animal breeders</t>
  </si>
  <si>
    <t>Brickmasons, blockmasons, stonemasons, and reinforcing iron and rebar workers</t>
  </si>
  <si>
    <t>Painters and paperhangers</t>
  </si>
  <si>
    <t>Sheet Metal Workers</t>
  </si>
  <si>
    <t>Miscellaneous extraction workers, including roof bolters and helpers</t>
  </si>
  <si>
    <t>Miscellaneous installation, maintenance, and repair workers, including wind turbine service technicians</t>
  </si>
  <si>
    <t>Miscellaneous Assemblers and Fabricators</t>
  </si>
  <si>
    <t>Machine tool cutting setters, operators, and tenders, metal and plastic</t>
  </si>
  <si>
    <t>Model makers, patternmakers, and molding machine setters, metal and plastic</t>
  </si>
  <si>
    <t>Miscellaneous metal workers and plastic workers, including multiple machine tool setters</t>
  </si>
  <si>
    <t>Printing Press Operators</t>
  </si>
  <si>
    <t>Print Binding and Finishing Workers</t>
  </si>
  <si>
    <t>Shoe and leather workers</t>
  </si>
  <si>
    <t>Miscellaneous textile, apparel, and furnishings workers except upholsterers</t>
  </si>
  <si>
    <t>Miscellaneous woodworkers, including model makers and patternmakers</t>
  </si>
  <si>
    <t>Water and Wastewater Treatment Plant and System Operators</t>
  </si>
  <si>
    <t>Miscellaneous Plant and System Operators</t>
  </si>
  <si>
    <t>Painting Workers</t>
  </si>
  <si>
    <t>Etchers and Engravers</t>
  </si>
  <si>
    <t>Miscellaneous production workers, including semiconductor processors</t>
  </si>
  <si>
    <t>Flight Attendants</t>
  </si>
  <si>
    <t>Bus Drivers</t>
  </si>
  <si>
    <t>Subway, streetcar, and other rail transportation workers</t>
  </si>
  <si>
    <t>Miscellaneous transportation workers, including bridge and lock tenders and traffic technicians</t>
  </si>
  <si>
    <t>Miscellaneous material moving workers, including mine shuttle car operators, and tank car, truck, and ship loaders</t>
  </si>
  <si>
    <t>Annual Median Earnings 2001 (in TLC Adjusted 2024 $)</t>
  </si>
  <si>
    <t>annual_earn2024</t>
  </si>
  <si>
    <t>TLC2024</t>
  </si>
  <si>
    <t>pct_change_2024</t>
  </si>
  <si>
    <t>greater_2023</t>
  </si>
  <si>
    <t>mean_greater_2023</t>
  </si>
  <si>
    <t>Advertising and Promotions Managers</t>
  </si>
  <si>
    <t>Public Relations and Fundraising Managers</t>
  </si>
  <si>
    <t>Compensation and benefits managers</t>
  </si>
  <si>
    <t>Training and development managers</t>
  </si>
  <si>
    <t>Construction Managers</t>
  </si>
  <si>
    <t>Lodging Managers</t>
  </si>
  <si>
    <t>Natural Sciences Managers</t>
  </si>
  <si>
    <t>Emergency management directors</t>
  </si>
  <si>
    <t>Compensation, benefits, and job analysis specialists</t>
  </si>
  <si>
    <t>Training and development specialists</t>
  </si>
  <si>
    <t>Meeting, Convention, and Event Planners</t>
  </si>
  <si>
    <t>Fundraisers</t>
  </si>
  <si>
    <t>Financial Specialists, All Other</t>
  </si>
  <si>
    <t>Computer and information research scientists</t>
  </si>
  <si>
    <t>Information security analysts</t>
  </si>
  <si>
    <t>Web Developers</t>
  </si>
  <si>
    <t>Computer network architects</t>
  </si>
  <si>
    <t>Computer occupations, all other</t>
  </si>
  <si>
    <t>Physical Scientists, All Other</t>
  </si>
  <si>
    <t>Economists</t>
  </si>
  <si>
    <t>Geological and petroleum technicians, and nuclear technicians</t>
  </si>
  <si>
    <t>Probation officers and correctional treatment specialists</t>
  </si>
  <si>
    <t>Miscellaneous community and social service specialists, including health educators and community health workers</t>
  </si>
  <si>
    <t>Judicial law clerks</t>
  </si>
  <si>
    <t>Other Education, Training, and Library Workers</t>
  </si>
  <si>
    <t>Actors</t>
  </si>
  <si>
    <t>News Analysts, Reporters and Correspondents</t>
  </si>
  <si>
    <t>Nurse anesthetists</t>
  </si>
  <si>
    <t>Nurse practitioners and nurse midwives</t>
  </si>
  <si>
    <t>Health Diagnosing and Treating Practitioners, All Other</t>
  </si>
  <si>
    <t>Health Practitioner Support Technologists and  Technicians</t>
  </si>
  <si>
    <t>Miscellaneous Health Technologists and Technicians</t>
  </si>
  <si>
    <t>Other Healthcare Practitioners and Technical Occupations</t>
  </si>
  <si>
    <t>Medical transcriptionists</t>
  </si>
  <si>
    <t>Pharmacy aides</t>
  </si>
  <si>
    <t>Veterinary assistants and laboratory animal caretakers</t>
  </si>
  <si>
    <t>Phlebotomists</t>
  </si>
  <si>
    <t>Healthcare support workers, all other, including medical equipment preparers</t>
  </si>
  <si>
    <t>Detectives and Criminal Investigators</t>
  </si>
  <si>
    <t>Miscellaneous law enforcement workers</t>
  </si>
  <si>
    <t>Animal Control Workers</t>
  </si>
  <si>
    <t>Transportation security screeners</t>
  </si>
  <si>
    <t>Chefs and Head Cooks</t>
  </si>
  <si>
    <t>Counter Attendants, Cafeteria, Food Concession, and Coffee Shop</t>
  </si>
  <si>
    <t>Hosts and Hostesses, Restaurant, Lounge, and Coffee Shop</t>
  </si>
  <si>
    <t>Motion Picture Projectionists</t>
  </si>
  <si>
    <t>Embalmers and Funeral Attendants</t>
  </si>
  <si>
    <t>Miscellaneous Personal Appearance Workers</t>
  </si>
  <si>
    <t>First-Line Supervisors of Non-Retail Sales Workers</t>
  </si>
  <si>
    <t>Financial clerks, all other</t>
  </si>
  <si>
    <t>New Accounts Clerks</t>
  </si>
  <si>
    <t>Miscellaneous construction workers, including solar photovoltaic installers, septic tank servicers and sewer pipe cleaners</t>
  </si>
  <si>
    <t>Miscellaneous Vehicle and Mobile Equipment Mechanics, Installers, and Repairers</t>
  </si>
  <si>
    <t>Food processing workers, all other</t>
  </si>
  <si>
    <t>Rolling Machine Setters, Operators, and Tenders, Metal and Plastic</t>
  </si>
  <si>
    <t>Ambulance Drivers and Attendants, Except Emergency Medical Technicians</t>
  </si>
  <si>
    <t>Transportation attendants, except flight attendants</t>
  </si>
  <si>
    <t>SALES AND RELATED</t>
  </si>
  <si>
    <t xml:space="preserve">"aggypc" tracks increase in costs since 2001. So a value of 1 means that costs have increased 0%, a value of 1.5 means that it's been a 50% increase, and a value of 2 means it's a 100% increase, etc.  </t>
  </si>
  <si>
    <t>"aggypc" tracks the increase in costs since 2001. So a value of 1 means that costs have increased 0%, a value of 1.5 means that it's been a 50% increase, and a value of 2 means it's a 100% increase, etc.  "Increase" 1 is the accumulated increase since 2001.</t>
  </si>
  <si>
    <t>Annual Median Earnings 2024 (in TLC Adjusted 2024 $)</t>
  </si>
  <si>
    <t>$ Change in Median Earnings adjusted by TLC since 2001 (in 2024 $)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</si>
</sst>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"/>
    <numFmt numFmtId="166" formatCode="0.0000"/>
    <numFmt numFmtId="167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9" fontId="0" fillId="0" borderId="0" xfId="1" applyFont="1"/>
    <xf numFmtId="164" fontId="0" fillId="0" borderId="0" xfId="1" applyNumberFormat="1" applyFont="1"/>
    <xf numFmtId="0" fontId="0" fillId="0" borderId="0" xfId="0" applyAlignment="1">
      <alignment wrapText="1"/>
    </xf>
    <xf numFmtId="165" fontId="3" fillId="0" borderId="0" xfId="2" applyNumberFormat="1"/>
    <xf numFmtId="1" fontId="0" fillId="0" borderId="0" xfId="0" applyNumberFormat="1"/>
    <xf numFmtId="2" fontId="3" fillId="0" borderId="0" xfId="2" applyNumberFormat="1"/>
    <xf numFmtId="0" fontId="0" fillId="2" borderId="0" xfId="0" applyFill="1" applyAlignment="1">
      <alignment wrapText="1"/>
    </xf>
    <xf numFmtId="1" fontId="0" fillId="2" borderId="0" xfId="0" applyNumberFormat="1" applyFill="1"/>
    <xf numFmtId="164" fontId="0" fillId="2" borderId="0" xfId="1" applyNumberFormat="1" applyFont="1" applyFill="1"/>
    <xf numFmtId="2" fontId="0" fillId="0" borderId="0" xfId="0" applyNumberFormat="1"/>
    <xf numFmtId="0" fontId="0" fillId="2" borderId="0" xfId="0" applyFill="1"/>
    <xf numFmtId="0" fontId="3" fillId="0" borderId="0" xfId="0" applyFont="1"/>
    <xf numFmtId="0" fontId="3" fillId="0" borderId="0" xfId="0" applyFont="1" applyAlignment="1">
      <alignment wrapText="1"/>
    </xf>
    <xf numFmtId="2" fontId="0" fillId="2" borderId="0" xfId="0" applyNumberFormat="1" applyFill="1"/>
    <xf numFmtId="0" fontId="2" fillId="2" borderId="0" xfId="0" applyFont="1" applyFill="1"/>
    <xf numFmtId="1" fontId="3" fillId="0" borderId="0" xfId="0" applyNumberFormat="1" applyFont="1"/>
    <xf numFmtId="166" fontId="0" fillId="0" borderId="0" xfId="0" applyNumberFormat="1"/>
    <xf numFmtId="165" fontId="0" fillId="0" borderId="0" xfId="0" applyNumberFormat="1"/>
    <xf numFmtId="167" fontId="0" fillId="0" borderId="0" xfId="0" applyNumberFormat="1"/>
    <xf numFmtId="164" fontId="0" fillId="0" borderId="0" xfId="1" applyNumberFormat="1" applyFont="1" applyFill="1"/>
    <xf numFmtId="1" fontId="0" fillId="0" borderId="0" xfId="0" applyNumberFormat="1" applyAlignment="1">
      <alignment wrapText="1"/>
    </xf>
    <xf numFmtId="1" fontId="0" fillId="0" borderId="0" xfId="1" applyNumberFormat="1" applyFont="1"/>
    <xf numFmtId="10" fontId="0" fillId="0" borderId="0" xfId="1" applyNumberFormat="1" applyFont="1"/>
  </cellXfs>
  <cellStyles count="3">
    <cellStyle name="Normal" xfId="0" builtinId="0"/>
    <cellStyle name="Normal 2" xfId="2" xr:uid="{9BBFB664-5B00-4059-AFF8-81E3C4EF4B8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'Median Earnings Adjusted by TLC'!$K$1</c:f>
              <c:strCache>
                <c:ptCount val="1"/>
                <c:pt idx="0">
                  <c:v>Real Weekly Earnings Adjusted by TLC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'Median Earnings Adjusted by TLC'!$A$2:$A$25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'Median Earnings Adjusted by TLC'!$K$2:$K$25</c:f>
              <c:numCache>
                <c:formatCode>0</c:formatCode>
                <c:ptCount val="24"/>
                <c:pt idx="0">
                  <c:v>63810.327346999999</c:v>
                </c:pt>
                <c:pt idx="1">
                  <c:v>62689.196995804836</c:v>
                </c:pt>
                <c:pt idx="2">
                  <c:v>62030.154008821271</c:v>
                </c:pt>
                <c:pt idx="3">
                  <c:v>60253.525651244643</c:v>
                </c:pt>
                <c:pt idx="4">
                  <c:v>60090.549883486849</c:v>
                </c:pt>
                <c:pt idx="5">
                  <c:v>61518.146670569848</c:v>
                </c:pt>
                <c:pt idx="6">
                  <c:v>62474.900310411904</c:v>
                </c:pt>
                <c:pt idx="7">
                  <c:v>62496.715637418776</c:v>
                </c:pt>
                <c:pt idx="8">
                  <c:v>63193.43233419233</c:v>
                </c:pt>
                <c:pt idx="9">
                  <c:v>61851.023468055348</c:v>
                </c:pt>
                <c:pt idx="10">
                  <c:v>60972.961373148253</c:v>
                </c:pt>
                <c:pt idx="11">
                  <c:v>61210.855013147964</c:v>
                </c:pt>
                <c:pt idx="12">
                  <c:v>60926.710771759768</c:v>
                </c:pt>
                <c:pt idx="13">
                  <c:v>61262.151554645716</c:v>
                </c:pt>
                <c:pt idx="14">
                  <c:v>61773.31192910314</c:v>
                </c:pt>
                <c:pt idx="15">
                  <c:v>62114.218442192432</c:v>
                </c:pt>
                <c:pt idx="16">
                  <c:v>62837.679546327417</c:v>
                </c:pt>
                <c:pt idx="17">
                  <c:v>62752.249155412661</c:v>
                </c:pt>
                <c:pt idx="18">
                  <c:v>62606.955672472723</c:v>
                </c:pt>
                <c:pt idx="19">
                  <c:v>65079.489803691591</c:v>
                </c:pt>
                <c:pt idx="20">
                  <c:v>62859.197038292165</c:v>
                </c:pt>
                <c:pt idx="21">
                  <c:v>63123.186398495491</c:v>
                </c:pt>
                <c:pt idx="22">
                  <c:v>60546.328384198503</c:v>
                </c:pt>
                <c:pt idx="23">
                  <c:v>60307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0-47F3-A9AC-27BB25463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9118720"/>
        <c:axId val="1887849472"/>
      </c:lineChart>
      <c:catAx>
        <c:axId val="81911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7849472"/>
        <c:crosses val="autoZero"/>
        <c:auto val="1"/>
        <c:lblAlgn val="ctr"/>
        <c:lblOffset val="100"/>
        <c:noMultiLvlLbl val="0"/>
      </c:catAx>
      <c:valAx>
        <c:axId val="188784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118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TLC vs CPI since 2001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'TLC vs CPI since 2001'!$E$1</c:f>
              <c:strCache>
                <c:ptCount val="1"/>
                <c:pt idx="0">
                  <c:v>True Living Cost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28-437F-8DB0-3CCCA9B15C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'TLC vs CPI since 2001'!$A$2:$A$25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'TLC vs CPI since 2001'!$E$2:$E$25</c:f>
              <c:numCache>
                <c:formatCode>0.0%</c:formatCode>
                <c:ptCount val="24"/>
                <c:pt idx="0">
                  <c:v>0</c:v>
                </c:pt>
                <c:pt idx="1">
                  <c:v>3.8813999999999904E-2</c:v>
                </c:pt>
                <c:pt idx="2">
                  <c:v>7.0140000000000091E-2</c:v>
                </c:pt>
                <c:pt idx="3">
                  <c:v>0.13413600000000003</c:v>
                </c:pt>
                <c:pt idx="4">
                  <c:v>0.16038400000000008</c:v>
                </c:pt>
                <c:pt idx="5">
                  <c:v>0.16827799999999993</c:v>
                </c:pt>
                <c:pt idx="6">
                  <c:v>0.19067600000000007</c:v>
                </c:pt>
                <c:pt idx="7">
                  <c:v>0.23653400000000002</c:v>
                </c:pt>
                <c:pt idx="8">
                  <c:v>0.25340999999999991</c:v>
                </c:pt>
                <c:pt idx="9">
                  <c:v>0.29273600000000011</c:v>
                </c:pt>
                <c:pt idx="10">
                  <c:v>0.32848000000000011</c:v>
                </c:pt>
                <c:pt idx="11">
                  <c:v>0.34431499999999993</c:v>
                </c:pt>
                <c:pt idx="12">
                  <c:v>0.36508800000000008</c:v>
                </c:pt>
                <c:pt idx="13">
                  <c:v>0.38340200000000002</c:v>
                </c:pt>
                <c:pt idx="14">
                  <c:v>0.403165</c:v>
                </c:pt>
                <c:pt idx="15">
                  <c:v>0.43555600000000005</c:v>
                </c:pt>
                <c:pt idx="16">
                  <c:v>0.46590299999999996</c:v>
                </c:pt>
                <c:pt idx="17">
                  <c:v>0.51227700000000009</c:v>
                </c:pt>
                <c:pt idx="18">
                  <c:v>0.56882199999999994</c:v>
                </c:pt>
                <c:pt idx="19">
                  <c:v>0.6198999999999999</c:v>
                </c:pt>
                <c:pt idx="20">
                  <c:v>0.69969499999999996</c:v>
                </c:pt>
                <c:pt idx="21">
                  <c:v>0.79566899999999996</c:v>
                </c:pt>
                <c:pt idx="22">
                  <c:v>0.97381300000000004</c:v>
                </c:pt>
                <c:pt idx="23">
                  <c:v>1.059793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F-4904-882F-34B3634A8640}"/>
            </c:ext>
          </c:extLst>
        </c:ser>
        <c:ser>
          <c:idx val="1"/>
          <c:order val="1"/>
          <c:tx>
            <c:strRef>
              <c:f>'TLC vs CPI since 2001'!$F$1</c:f>
              <c:strCache>
                <c:ptCount val="1"/>
                <c:pt idx="0">
                  <c:v>Consumer Price 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28-437F-8DB0-3CCCA9B15C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'TLC vs CPI since 2001'!$A$2:$A$25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'TLC vs CPI since 2001'!$F$2:$F$25</c:f>
              <c:numCache>
                <c:formatCode>0.0%</c:formatCode>
                <c:ptCount val="24"/>
                <c:pt idx="0">
                  <c:v>0</c:v>
                </c:pt>
                <c:pt idx="1">
                  <c:v>1.5956999999999999E-2</c:v>
                </c:pt>
                <c:pt idx="2">
                  <c:v>3.9303000000000088E-2</c:v>
                </c:pt>
                <c:pt idx="3">
                  <c:v>6.7026999999999948E-2</c:v>
                </c:pt>
                <c:pt idx="4">
                  <c:v>0.10294200000000009</c:v>
                </c:pt>
                <c:pt idx="5">
                  <c:v>0.13847999999999994</c:v>
                </c:pt>
                <c:pt idx="6">
                  <c:v>0.17115999999999998</c:v>
                </c:pt>
                <c:pt idx="7">
                  <c:v>0.21583899999999989</c:v>
                </c:pt>
                <c:pt idx="8">
                  <c:v>0.21194399999999991</c:v>
                </c:pt>
                <c:pt idx="9">
                  <c:v>0.23177899999999996</c:v>
                </c:pt>
                <c:pt idx="10">
                  <c:v>0.27045199999999991</c:v>
                </c:pt>
                <c:pt idx="11">
                  <c:v>0.29679100000000003</c:v>
                </c:pt>
                <c:pt idx="12">
                  <c:v>0.31580199999999992</c:v>
                </c:pt>
                <c:pt idx="13">
                  <c:v>0.33705800000000008</c:v>
                </c:pt>
                <c:pt idx="14">
                  <c:v>0.33867799999999981</c:v>
                </c:pt>
                <c:pt idx="15">
                  <c:v>0.35564400000000007</c:v>
                </c:pt>
                <c:pt idx="16">
                  <c:v>0.38453800000000005</c:v>
                </c:pt>
                <c:pt idx="17">
                  <c:v>0.41830699999999998</c:v>
                </c:pt>
                <c:pt idx="18">
                  <c:v>0.44402500000000011</c:v>
                </c:pt>
                <c:pt idx="19">
                  <c:v>0.46211800000000003</c:v>
                </c:pt>
                <c:pt idx="20">
                  <c:v>0.530532</c:v>
                </c:pt>
                <c:pt idx="21">
                  <c:v>0.65286200000000005</c:v>
                </c:pt>
                <c:pt idx="22">
                  <c:v>0.72108700000000003</c:v>
                </c:pt>
                <c:pt idx="23">
                  <c:v>0.77188700000000021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F-4904-882F-34B3634A8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9383760"/>
        <c:axId val="206496063"/>
      </c:lineChart>
      <c:catAx>
        <c:axId val="191938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496063"/>
        <c:crosses val="autoZero"/>
        <c:auto val="1"/>
        <c:lblAlgn val="ctr"/>
        <c:lblOffset val="100"/>
        <c:noMultiLvlLbl val="0"/>
      </c:catAx>
      <c:valAx>
        <c:axId val="206496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938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556260</xdr:colOff>
      <xdr:row>3</xdr:row>
      <xdr:rowOff>137160</xdr:rowOff>
    </xdr:from>
    <xdr:to>
      <xdr:col>24</xdr:col>
      <xdr:colOff>358140</xdr:colOff>
      <xdr:row>22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59E758-5D10-B2D1-0B8F-263D9B34C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554990</xdr:colOff>
      <xdr:row>4</xdr:row>
      <xdr:rowOff>107950</xdr:rowOff>
    </xdr:from>
    <xdr:to>
      <xdr:col>23</xdr:col>
      <xdr:colOff>228600</xdr:colOff>
      <xdr:row>33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A6D209-C8C4-7E36-9D1E-42DDECA1F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508F4-862C-486C-BB9C-7353C521D4B7}">
  <dimension ref="A1:C7"/>
  <sheetViews>
    <sheetView tabSelected="1" workbookViewId="0">
      <selection activeCell="D24" sqref="D24"/>
    </sheetView>
  </sheetViews>
  <sheetFormatPr defaultRowHeight="14.4" x14ac:dyDescent="0.3"/>
  <cols>
    <col min="1" max="1" width="20.109375" customWidth="1"/>
  </cols>
  <sheetData>
    <row r="1" spans="1:3" x14ac:dyDescent="0.3">
      <c r="A1" s="11"/>
      <c r="B1" s="11"/>
      <c r="C1" s="11"/>
    </row>
    <row r="2" spans="1:3" x14ac:dyDescent="0.3">
      <c r="A2" s="11"/>
      <c r="B2" s="15" t="s">
        <v>0</v>
      </c>
      <c r="C2" s="15" t="s">
        <v>1</v>
      </c>
    </row>
    <row r="3" spans="1:3" x14ac:dyDescent="0.3">
      <c r="A3" s="11" t="s">
        <v>663</v>
      </c>
      <c r="B3" s="9">
        <v>4.3999999999999997E-2</v>
      </c>
      <c r="C3" s="9">
        <v>0.03</v>
      </c>
    </row>
    <row r="6" spans="1:3" x14ac:dyDescent="0.3">
      <c r="B6" s="17"/>
      <c r="C6" s="17"/>
    </row>
    <row r="7" spans="1:3" x14ac:dyDescent="0.3">
      <c r="B7" s="17"/>
    </row>
  </sheetData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0380F-76B6-441E-9615-2B09D58909CA}">
  <dimension ref="A1:N193"/>
  <sheetViews>
    <sheetView workbookViewId="0">
      <selection activeCell="A2" sqref="A2"/>
    </sheetView>
  </sheetViews>
  <sheetFormatPr defaultRowHeight="14.4" x14ac:dyDescent="0.3"/>
  <sheetData>
    <row r="1" spans="1:14" x14ac:dyDescent="0.3">
      <c r="A1" t="s">
        <v>2</v>
      </c>
      <c r="B1" t="s">
        <v>620</v>
      </c>
      <c r="C1" t="s">
        <v>637</v>
      </c>
      <c r="D1" t="s">
        <v>625</v>
      </c>
      <c r="E1" t="s">
        <v>638</v>
      </c>
      <c r="F1" t="s">
        <v>666</v>
      </c>
      <c r="G1" t="s">
        <v>639</v>
      </c>
      <c r="H1" t="s">
        <v>640</v>
      </c>
      <c r="I1" t="s">
        <v>667</v>
      </c>
      <c r="J1" t="s">
        <v>641</v>
      </c>
      <c r="K1" t="s">
        <v>642</v>
      </c>
      <c r="L1" t="s">
        <v>668</v>
      </c>
      <c r="M1" t="s">
        <v>626</v>
      </c>
      <c r="N1" t="s">
        <v>669</v>
      </c>
    </row>
    <row r="2" spans="1:14" x14ac:dyDescent="0.3">
      <c r="A2">
        <v>2001</v>
      </c>
      <c r="B2">
        <v>1</v>
      </c>
      <c r="C2">
        <v>638.25840000000005</v>
      </c>
      <c r="D2">
        <v>0</v>
      </c>
      <c r="E2">
        <v>252.7114</v>
      </c>
      <c r="F2">
        <v>1068.529</v>
      </c>
      <c r="G2">
        <v>2259.915</v>
      </c>
      <c r="H2">
        <v>537.31039999999996</v>
      </c>
      <c r="I2">
        <v>295.98770000000002</v>
      </c>
      <c r="J2">
        <v>99.304249999999996</v>
      </c>
      <c r="K2">
        <v>574.39509999999996</v>
      </c>
      <c r="L2">
        <v>5350.5280000000002</v>
      </c>
      <c r="M2">
        <v>1246.6949999999999</v>
      </c>
      <c r="N2">
        <v>6460.14</v>
      </c>
    </row>
    <row r="3" spans="1:14" x14ac:dyDescent="0.3">
      <c r="A3">
        <v>2002</v>
      </c>
      <c r="B3">
        <v>1</v>
      </c>
      <c r="C3">
        <v>716.7645</v>
      </c>
      <c r="D3">
        <v>0</v>
      </c>
      <c r="E3">
        <v>309.3349</v>
      </c>
      <c r="F3">
        <v>1133.4590000000001</v>
      </c>
      <c r="G3">
        <v>2307.1089999999999</v>
      </c>
      <c r="H3">
        <v>628.73490000000004</v>
      </c>
      <c r="I3">
        <v>328.23140000000001</v>
      </c>
      <c r="J3">
        <v>100.7653</v>
      </c>
      <c r="K3">
        <v>607.90520000000004</v>
      </c>
      <c r="L3">
        <v>5655.2020000000002</v>
      </c>
      <c r="M3">
        <v>1309.5419999999999</v>
      </c>
      <c r="N3">
        <v>6438.491</v>
      </c>
    </row>
    <row r="4" spans="1:14" x14ac:dyDescent="0.3">
      <c r="A4">
        <v>2003</v>
      </c>
      <c r="B4">
        <v>1</v>
      </c>
      <c r="C4">
        <v>618.18679999999995</v>
      </c>
      <c r="D4">
        <v>0</v>
      </c>
      <c r="E4">
        <v>264.06560000000002</v>
      </c>
      <c r="F4">
        <v>1029.829</v>
      </c>
      <c r="G4">
        <v>2357.5100000000002</v>
      </c>
      <c r="H4">
        <v>618.9896</v>
      </c>
      <c r="I4">
        <v>405.72469999999998</v>
      </c>
      <c r="J4">
        <v>116.2231</v>
      </c>
      <c r="K4">
        <v>548.2079</v>
      </c>
      <c r="L4">
        <v>5943.0110000000004</v>
      </c>
      <c r="M4">
        <v>1552.704</v>
      </c>
      <c r="N4">
        <v>6583.7629999999999</v>
      </c>
    </row>
    <row r="5" spans="1:14" x14ac:dyDescent="0.3">
      <c r="A5">
        <v>2004</v>
      </c>
      <c r="B5">
        <v>1</v>
      </c>
      <c r="C5">
        <v>707.67309999999998</v>
      </c>
      <c r="D5">
        <v>0</v>
      </c>
      <c r="E5">
        <v>216.5934</v>
      </c>
      <c r="F5">
        <v>1288.7760000000001</v>
      </c>
      <c r="G5">
        <v>2477.5259999999998</v>
      </c>
      <c r="H5">
        <v>740.33199999999999</v>
      </c>
      <c r="I5">
        <v>381.13229999999999</v>
      </c>
      <c r="J5">
        <v>106.7914</v>
      </c>
      <c r="K5">
        <v>562.45979999999997</v>
      </c>
      <c r="L5">
        <v>6201.8239999999996</v>
      </c>
      <c r="M5">
        <v>1654.356</v>
      </c>
      <c r="N5">
        <v>7246.585</v>
      </c>
    </row>
    <row r="6" spans="1:14" x14ac:dyDescent="0.3">
      <c r="A6">
        <v>2005</v>
      </c>
      <c r="B6">
        <v>1</v>
      </c>
      <c r="C6">
        <v>727.84670000000006</v>
      </c>
      <c r="D6">
        <v>0</v>
      </c>
      <c r="E6">
        <v>233.64510000000001</v>
      </c>
      <c r="F6">
        <v>1364.992</v>
      </c>
      <c r="G6">
        <v>2518.3330000000001</v>
      </c>
      <c r="H6">
        <v>786.02459999999996</v>
      </c>
      <c r="I6">
        <v>411.48680000000002</v>
      </c>
      <c r="J6">
        <v>107.08499999999999</v>
      </c>
      <c r="K6">
        <v>537.87040000000002</v>
      </c>
      <c r="L6">
        <v>6701.7349999999997</v>
      </c>
      <c r="M6">
        <v>1733.2439999999999</v>
      </c>
      <c r="N6">
        <v>7164.5249999999996</v>
      </c>
    </row>
    <row r="7" spans="1:14" x14ac:dyDescent="0.3">
      <c r="A7">
        <v>2006</v>
      </c>
      <c r="B7">
        <v>1</v>
      </c>
      <c r="C7">
        <v>745.43669999999997</v>
      </c>
      <c r="D7">
        <v>0</v>
      </c>
      <c r="E7">
        <v>225.72839999999999</v>
      </c>
      <c r="F7">
        <v>1292.943</v>
      </c>
      <c r="G7">
        <v>2562.3739999999998</v>
      </c>
      <c r="H7">
        <v>839.36959999999999</v>
      </c>
      <c r="I7">
        <v>441.27339999999998</v>
      </c>
      <c r="J7">
        <v>128.79580000000001</v>
      </c>
      <c r="K7">
        <v>633.37440000000004</v>
      </c>
      <c r="L7">
        <v>6933.6629999999996</v>
      </c>
      <c r="M7">
        <v>1924.7639999999999</v>
      </c>
      <c r="N7">
        <v>6608.9970000000003</v>
      </c>
    </row>
    <row r="8" spans="1:14" x14ac:dyDescent="0.3">
      <c r="A8">
        <v>2007</v>
      </c>
      <c r="B8">
        <v>1</v>
      </c>
      <c r="C8">
        <v>739.4941</v>
      </c>
      <c r="D8">
        <v>0</v>
      </c>
      <c r="E8">
        <v>255.81479999999999</v>
      </c>
      <c r="F8">
        <v>1317.827</v>
      </c>
      <c r="G8">
        <v>2704.55</v>
      </c>
      <c r="H8">
        <v>884.84310000000005</v>
      </c>
      <c r="I8">
        <v>448.99979999999999</v>
      </c>
      <c r="J8">
        <v>142.64150000000001</v>
      </c>
      <c r="K8">
        <v>615.62270000000001</v>
      </c>
      <c r="L8">
        <v>7263.5730000000003</v>
      </c>
      <c r="M8">
        <v>1552.873</v>
      </c>
      <c r="N8">
        <v>6628.5010000000002</v>
      </c>
    </row>
    <row r="9" spans="1:14" x14ac:dyDescent="0.3">
      <c r="A9">
        <v>2008</v>
      </c>
      <c r="B9">
        <v>1</v>
      </c>
      <c r="C9">
        <v>830.84130000000005</v>
      </c>
      <c r="D9">
        <v>0</v>
      </c>
      <c r="E9">
        <v>280.48759999999999</v>
      </c>
      <c r="F9">
        <v>1379.6410000000001</v>
      </c>
      <c r="G9">
        <v>2936.71</v>
      </c>
      <c r="H9">
        <v>934.06110000000001</v>
      </c>
      <c r="I9">
        <v>413.43259999999998</v>
      </c>
      <c r="J9">
        <v>114.5724</v>
      </c>
      <c r="K9">
        <v>605.51070000000004</v>
      </c>
      <c r="L9">
        <v>7692.9690000000001</v>
      </c>
      <c r="M9">
        <v>1661.1669999999999</v>
      </c>
      <c r="N9">
        <v>6767.04</v>
      </c>
    </row>
    <row r="10" spans="1:14" x14ac:dyDescent="0.3">
      <c r="A10">
        <v>2009</v>
      </c>
      <c r="B10">
        <v>1</v>
      </c>
      <c r="C10">
        <v>850.41309999999999</v>
      </c>
      <c r="D10">
        <v>0</v>
      </c>
      <c r="E10">
        <v>336.21530000000001</v>
      </c>
      <c r="F10">
        <v>1314.5619999999999</v>
      </c>
      <c r="G10">
        <v>2923.5210000000002</v>
      </c>
      <c r="H10">
        <v>987.04139999999995</v>
      </c>
      <c r="I10">
        <v>413.98700000000002</v>
      </c>
      <c r="J10">
        <v>118.6097</v>
      </c>
      <c r="K10">
        <v>570.79880000000003</v>
      </c>
      <c r="L10">
        <v>7997.18</v>
      </c>
      <c r="M10">
        <v>1702.0650000000001</v>
      </c>
      <c r="N10">
        <v>6817.2759999999998</v>
      </c>
    </row>
    <row r="11" spans="1:14" x14ac:dyDescent="0.3">
      <c r="A11">
        <v>2010</v>
      </c>
      <c r="B11">
        <v>1</v>
      </c>
      <c r="C11">
        <v>640.73140000000001</v>
      </c>
      <c r="D11">
        <v>0</v>
      </c>
      <c r="E11">
        <v>319.52429999999998</v>
      </c>
      <c r="F11">
        <v>1374.018</v>
      </c>
      <c r="G11">
        <v>2914.357</v>
      </c>
      <c r="H11">
        <v>1104.1199999999999</v>
      </c>
      <c r="I11">
        <v>433.33550000000002</v>
      </c>
      <c r="J11">
        <v>104.5222</v>
      </c>
      <c r="K11">
        <v>760.50440000000003</v>
      </c>
      <c r="L11">
        <v>8216.2890000000007</v>
      </c>
      <c r="M11">
        <v>1763.038</v>
      </c>
      <c r="N11">
        <v>7113.6310000000003</v>
      </c>
    </row>
    <row r="12" spans="1:14" x14ac:dyDescent="0.3">
      <c r="A12">
        <v>2011</v>
      </c>
      <c r="B12">
        <v>1</v>
      </c>
      <c r="C12">
        <v>852.28560000000004</v>
      </c>
      <c r="D12">
        <v>0</v>
      </c>
      <c r="E12">
        <v>321.85419999999999</v>
      </c>
      <c r="F12">
        <v>1365.903</v>
      </c>
      <c r="G12">
        <v>3060.8249999999998</v>
      </c>
      <c r="H12">
        <v>1151.8050000000001</v>
      </c>
      <c r="I12">
        <v>469.16199999999998</v>
      </c>
      <c r="J12">
        <v>112.6938</v>
      </c>
      <c r="K12">
        <v>752.74109999999996</v>
      </c>
      <c r="L12">
        <v>8265.31</v>
      </c>
      <c r="M12">
        <v>1718.5239999999999</v>
      </c>
      <c r="N12">
        <v>7334.9549999999999</v>
      </c>
    </row>
    <row r="13" spans="1:14" x14ac:dyDescent="0.3">
      <c r="A13">
        <v>2012</v>
      </c>
      <c r="B13">
        <v>1</v>
      </c>
      <c r="C13">
        <v>628.86300000000006</v>
      </c>
      <c r="D13">
        <v>0</v>
      </c>
      <c r="E13">
        <v>331.23540000000003</v>
      </c>
      <c r="F13">
        <v>1360.2809999999999</v>
      </c>
      <c r="G13">
        <v>3156.2930000000001</v>
      </c>
      <c r="H13">
        <v>1162.7570000000001</v>
      </c>
      <c r="I13">
        <v>460.81099999999998</v>
      </c>
      <c r="J13">
        <v>120.25230000000001</v>
      </c>
      <c r="K13">
        <v>678.1979</v>
      </c>
      <c r="L13">
        <v>8067.2349999999997</v>
      </c>
      <c r="M13">
        <v>1777.787</v>
      </c>
      <c r="N13">
        <v>7388.2250000000004</v>
      </c>
    </row>
    <row r="14" spans="1:14" x14ac:dyDescent="0.3">
      <c r="A14">
        <v>2013</v>
      </c>
      <c r="B14">
        <v>1</v>
      </c>
      <c r="C14">
        <v>721.3</v>
      </c>
      <c r="D14">
        <v>0</v>
      </c>
      <c r="E14">
        <v>343.64839999999998</v>
      </c>
      <c r="F14">
        <v>1318.0519999999999</v>
      </c>
      <c r="G14">
        <v>3164.3910000000001</v>
      </c>
      <c r="H14">
        <v>1249.7249999999999</v>
      </c>
      <c r="I14">
        <v>450.83850000000001</v>
      </c>
      <c r="J14">
        <v>126.348</v>
      </c>
      <c r="K14">
        <v>714.97680000000003</v>
      </c>
      <c r="L14">
        <v>7860.2560000000003</v>
      </c>
      <c r="M14">
        <v>1874.653</v>
      </c>
      <c r="N14">
        <v>7543.6170000000002</v>
      </c>
    </row>
    <row r="15" spans="1:14" x14ac:dyDescent="0.3">
      <c r="A15">
        <v>2014</v>
      </c>
      <c r="B15">
        <v>1</v>
      </c>
      <c r="C15">
        <v>687.89400000000001</v>
      </c>
      <c r="D15">
        <v>0</v>
      </c>
      <c r="E15">
        <v>411.6404</v>
      </c>
      <c r="F15">
        <v>1441.1420000000001</v>
      </c>
      <c r="G15">
        <v>3258.2109999999998</v>
      </c>
      <c r="H15">
        <v>1371.491</v>
      </c>
      <c r="I15">
        <v>419.68270000000001</v>
      </c>
      <c r="J15">
        <v>114.71639999999999</v>
      </c>
      <c r="K15">
        <v>677.82169999999996</v>
      </c>
      <c r="L15">
        <v>7952.9889999999996</v>
      </c>
      <c r="M15">
        <v>1872.019</v>
      </c>
      <c r="N15">
        <v>7372.6580000000004</v>
      </c>
    </row>
    <row r="16" spans="1:14" x14ac:dyDescent="0.3">
      <c r="A16">
        <v>2015</v>
      </c>
      <c r="B16">
        <v>1</v>
      </c>
      <c r="C16">
        <v>819.34929999999997</v>
      </c>
      <c r="D16">
        <v>0</v>
      </c>
      <c r="E16">
        <v>423.91149999999999</v>
      </c>
      <c r="F16">
        <v>1480.037</v>
      </c>
      <c r="G16">
        <v>3247.752</v>
      </c>
      <c r="H16">
        <v>1312.5160000000001</v>
      </c>
      <c r="I16">
        <v>433.28199999999998</v>
      </c>
      <c r="J16">
        <v>116.7803</v>
      </c>
      <c r="K16">
        <v>735.80769999999995</v>
      </c>
      <c r="L16">
        <v>8194.1949999999997</v>
      </c>
      <c r="M16">
        <v>2068.1080000000002</v>
      </c>
      <c r="N16">
        <v>7302.924</v>
      </c>
    </row>
    <row r="17" spans="1:14" x14ac:dyDescent="0.3">
      <c r="A17">
        <v>2016</v>
      </c>
      <c r="B17">
        <v>1</v>
      </c>
      <c r="C17">
        <v>828.96669999999995</v>
      </c>
      <c r="D17">
        <v>0</v>
      </c>
      <c r="E17">
        <v>370.94150000000002</v>
      </c>
      <c r="F17">
        <v>1748.7529999999999</v>
      </c>
      <c r="G17">
        <v>3216.5920000000001</v>
      </c>
      <c r="H17">
        <v>1390.9090000000001</v>
      </c>
      <c r="I17">
        <v>473.40469999999999</v>
      </c>
      <c r="J17">
        <v>131.5967</v>
      </c>
      <c r="K17">
        <v>902.18119999999999</v>
      </c>
      <c r="L17">
        <v>8606.59</v>
      </c>
      <c r="M17">
        <v>2095.6289999999999</v>
      </c>
      <c r="N17">
        <v>7302.2619999999997</v>
      </c>
    </row>
    <row r="18" spans="1:14" x14ac:dyDescent="0.3">
      <c r="A18">
        <v>2017</v>
      </c>
      <c r="B18">
        <v>1</v>
      </c>
      <c r="C18">
        <v>736.91210000000001</v>
      </c>
      <c r="D18">
        <v>0</v>
      </c>
      <c r="E18">
        <v>531.1422</v>
      </c>
      <c r="F18">
        <v>1732.1279999999999</v>
      </c>
      <c r="G18">
        <v>3221.607</v>
      </c>
      <c r="H18">
        <v>1501.0029999999999</v>
      </c>
      <c r="I18">
        <v>447.70699999999999</v>
      </c>
      <c r="J18">
        <v>127.95140000000001</v>
      </c>
      <c r="K18">
        <v>843.80619999999999</v>
      </c>
      <c r="L18">
        <v>9110.4259999999995</v>
      </c>
      <c r="M18">
        <v>2268.723</v>
      </c>
      <c r="N18">
        <v>7083.4719999999998</v>
      </c>
    </row>
    <row r="19" spans="1:14" x14ac:dyDescent="0.3">
      <c r="A19">
        <v>2018</v>
      </c>
      <c r="B19">
        <v>1</v>
      </c>
      <c r="C19">
        <v>763.42110000000002</v>
      </c>
      <c r="D19">
        <v>0</v>
      </c>
      <c r="E19">
        <v>464.37639999999999</v>
      </c>
      <c r="F19">
        <v>1713.1780000000001</v>
      </c>
      <c r="G19">
        <v>3249.4859999999999</v>
      </c>
      <c r="H19">
        <v>1485.204</v>
      </c>
      <c r="I19">
        <v>567.40300000000002</v>
      </c>
      <c r="J19">
        <v>154.23079999999999</v>
      </c>
      <c r="K19">
        <v>748.6078</v>
      </c>
      <c r="L19">
        <v>9584.9089999999997</v>
      </c>
      <c r="M19">
        <v>2174.8119999999999</v>
      </c>
      <c r="N19">
        <v>7389.03</v>
      </c>
    </row>
    <row r="20" spans="1:14" x14ac:dyDescent="0.3">
      <c r="A20">
        <v>2019</v>
      </c>
      <c r="B20">
        <v>1</v>
      </c>
      <c r="C20">
        <v>802.43370000000004</v>
      </c>
      <c r="D20">
        <v>0</v>
      </c>
      <c r="E20">
        <v>420.77960000000002</v>
      </c>
      <c r="F20">
        <v>1936.425</v>
      </c>
      <c r="G20">
        <v>3231.9290000000001</v>
      </c>
      <c r="H20">
        <v>1701.1120000000001</v>
      </c>
      <c r="I20">
        <v>568.76859999999999</v>
      </c>
      <c r="J20">
        <v>129.20519999999999</v>
      </c>
      <c r="K20">
        <v>813.03359999999998</v>
      </c>
      <c r="L20">
        <v>10116.44</v>
      </c>
      <c r="M20">
        <v>2322.3130000000001</v>
      </c>
      <c r="N20">
        <v>7718.6880000000001</v>
      </c>
    </row>
    <row r="21" spans="1:14" x14ac:dyDescent="0.3">
      <c r="A21">
        <v>2020</v>
      </c>
      <c r="B21">
        <v>1</v>
      </c>
      <c r="C21">
        <v>609.00639999999999</v>
      </c>
      <c r="D21">
        <v>0</v>
      </c>
      <c r="E21">
        <v>436.89409999999998</v>
      </c>
      <c r="F21">
        <v>2194.2469999999998</v>
      </c>
      <c r="G21">
        <v>3432.895</v>
      </c>
      <c r="H21">
        <v>1606.739</v>
      </c>
      <c r="I21">
        <v>594.73800000000006</v>
      </c>
      <c r="J21">
        <v>106.3792</v>
      </c>
      <c r="K21">
        <v>719.9873</v>
      </c>
      <c r="L21">
        <v>10690.1</v>
      </c>
      <c r="M21">
        <v>2408.16</v>
      </c>
      <c r="N21">
        <v>7985.0290000000005</v>
      </c>
    </row>
    <row r="22" spans="1:14" x14ac:dyDescent="0.3">
      <c r="A22">
        <v>2021</v>
      </c>
      <c r="B22">
        <v>1</v>
      </c>
      <c r="C22">
        <v>749.5086</v>
      </c>
      <c r="D22">
        <v>0</v>
      </c>
      <c r="E22">
        <v>462.41840000000002</v>
      </c>
      <c r="F22">
        <v>2496.4780000000001</v>
      </c>
      <c r="G22">
        <v>3479.7370000000001</v>
      </c>
      <c r="H22">
        <v>1732.461</v>
      </c>
      <c r="I22">
        <v>644.43589999999995</v>
      </c>
      <c r="J22">
        <v>159.28100000000001</v>
      </c>
      <c r="K22">
        <v>856.75559999999996</v>
      </c>
      <c r="L22">
        <v>11257.65</v>
      </c>
      <c r="M22">
        <v>2519.5059999999999</v>
      </c>
      <c r="N22">
        <v>8064.9380000000001</v>
      </c>
    </row>
    <row r="23" spans="1:14" x14ac:dyDescent="0.3">
      <c r="A23">
        <v>2022</v>
      </c>
      <c r="B23">
        <v>1</v>
      </c>
      <c r="C23">
        <v>685.36210000000005</v>
      </c>
      <c r="D23">
        <v>0</v>
      </c>
      <c r="E23">
        <v>462.69400000000002</v>
      </c>
      <c r="F23">
        <v>2570.4299999999998</v>
      </c>
      <c r="G23">
        <v>3845.951</v>
      </c>
      <c r="H23">
        <v>1739.4749999999999</v>
      </c>
      <c r="I23">
        <v>664.01319999999998</v>
      </c>
      <c r="J23">
        <v>159.03290000000001</v>
      </c>
      <c r="K23">
        <v>864.96169999999995</v>
      </c>
      <c r="L23">
        <v>12008.65</v>
      </c>
      <c r="M23">
        <v>2654.9839999999999</v>
      </c>
      <c r="N23">
        <v>8681.7350000000006</v>
      </c>
    </row>
    <row r="24" spans="1:14" x14ac:dyDescent="0.3">
      <c r="A24">
        <v>2023</v>
      </c>
      <c r="B24">
        <v>1</v>
      </c>
      <c r="C24">
        <v>927.01610000000005</v>
      </c>
      <c r="D24">
        <v>0</v>
      </c>
      <c r="E24">
        <v>438.91199999999998</v>
      </c>
      <c r="F24">
        <v>2692.2959999999998</v>
      </c>
      <c r="G24">
        <v>4021.0529999999999</v>
      </c>
      <c r="H24">
        <v>1698.8979999999999</v>
      </c>
      <c r="I24">
        <v>743.30709999999999</v>
      </c>
      <c r="J24">
        <v>189.28</v>
      </c>
      <c r="K24">
        <v>960.54110000000003</v>
      </c>
      <c r="L24">
        <v>13485.93</v>
      </c>
      <c r="M24">
        <v>2640.9630000000002</v>
      </c>
      <c r="N24">
        <v>10078.129999999999</v>
      </c>
    </row>
    <row r="25" spans="1:14" x14ac:dyDescent="0.3">
      <c r="A25">
        <v>2024</v>
      </c>
      <c r="B25">
        <v>1</v>
      </c>
      <c r="C25">
        <v>921.05899999999997</v>
      </c>
      <c r="D25">
        <v>0</v>
      </c>
      <c r="E25">
        <v>491.9615</v>
      </c>
      <c r="F25">
        <v>2668.8890000000001</v>
      </c>
      <c r="G25">
        <v>4142.616</v>
      </c>
      <c r="H25">
        <v>1817.6579999999999</v>
      </c>
      <c r="I25">
        <v>795.26729999999998</v>
      </c>
      <c r="J25">
        <v>212.1575</v>
      </c>
      <c r="K25">
        <v>1084.318</v>
      </c>
      <c r="L25">
        <v>15031.75</v>
      </c>
      <c r="M25">
        <v>2817.788</v>
      </c>
      <c r="N25">
        <v>10211.879999999999</v>
      </c>
    </row>
    <row r="26" spans="1:14" x14ac:dyDescent="0.3">
      <c r="A26">
        <v>2001</v>
      </c>
      <c r="B26">
        <v>2</v>
      </c>
      <c r="C26">
        <v>1307.2070000000001</v>
      </c>
      <c r="D26">
        <v>5103.424</v>
      </c>
      <c r="E26">
        <v>406.7176</v>
      </c>
      <c r="F26">
        <v>2234.2339999999999</v>
      </c>
      <c r="G26">
        <v>3322.3029999999999</v>
      </c>
      <c r="H26">
        <v>1386.549</v>
      </c>
      <c r="I26">
        <v>404.30360000000002</v>
      </c>
      <c r="J26">
        <v>185.0651</v>
      </c>
      <c r="K26">
        <v>929.49310000000003</v>
      </c>
      <c r="L26">
        <v>7775.7309999999998</v>
      </c>
      <c r="M26">
        <v>1246.6949999999999</v>
      </c>
      <c r="N26">
        <v>6429.2240000000002</v>
      </c>
    </row>
    <row r="27" spans="1:14" x14ac:dyDescent="0.3">
      <c r="A27">
        <v>2002</v>
      </c>
      <c r="B27">
        <v>2</v>
      </c>
      <c r="C27">
        <v>1243.2270000000001</v>
      </c>
      <c r="D27">
        <v>5350.1589999999997</v>
      </c>
      <c r="E27">
        <v>470.16399999999999</v>
      </c>
      <c r="F27">
        <v>2635.1320000000001</v>
      </c>
      <c r="G27">
        <v>3389.538</v>
      </c>
      <c r="H27">
        <v>1370.845</v>
      </c>
      <c r="I27">
        <v>451.21370000000002</v>
      </c>
      <c r="J27">
        <v>188.74680000000001</v>
      </c>
      <c r="K27">
        <v>946.70169999999996</v>
      </c>
      <c r="L27">
        <v>8158.692</v>
      </c>
      <c r="M27">
        <v>1309.5419999999999</v>
      </c>
      <c r="N27">
        <v>6454.6350000000002</v>
      </c>
    </row>
    <row r="28" spans="1:14" x14ac:dyDescent="0.3">
      <c r="A28">
        <v>2003</v>
      </c>
      <c r="B28">
        <v>2</v>
      </c>
      <c r="C28">
        <v>1229.55</v>
      </c>
      <c r="D28">
        <v>5603.3519999999999</v>
      </c>
      <c r="E28">
        <v>494.84269999999998</v>
      </c>
      <c r="F28">
        <v>2344.3119999999999</v>
      </c>
      <c r="G28">
        <v>3458.7869999999998</v>
      </c>
      <c r="H28">
        <v>1654.5309999999999</v>
      </c>
      <c r="I28">
        <v>556.87019999999995</v>
      </c>
      <c r="J28">
        <v>214.52680000000001</v>
      </c>
      <c r="K28">
        <v>856.10080000000005</v>
      </c>
      <c r="L28">
        <v>8593.7000000000007</v>
      </c>
      <c r="M28">
        <v>1552.704</v>
      </c>
      <c r="N28">
        <v>6625.2</v>
      </c>
    </row>
    <row r="29" spans="1:14" x14ac:dyDescent="0.3">
      <c r="A29">
        <v>2004</v>
      </c>
      <c r="B29">
        <v>2</v>
      </c>
      <c r="C29">
        <v>1159.3399999999999</v>
      </c>
      <c r="D29">
        <v>5800.52</v>
      </c>
      <c r="E29">
        <v>350.99369999999999</v>
      </c>
      <c r="F29">
        <v>2356.8760000000002</v>
      </c>
      <c r="G29">
        <v>3653.4690000000001</v>
      </c>
      <c r="H29">
        <v>1949.2080000000001</v>
      </c>
      <c r="I29">
        <v>534.94849999999997</v>
      </c>
      <c r="J29">
        <v>238.72049999999999</v>
      </c>
      <c r="K29">
        <v>993.27030000000002</v>
      </c>
      <c r="L29">
        <v>8793.5259999999998</v>
      </c>
      <c r="M29">
        <v>1654.356</v>
      </c>
      <c r="N29">
        <v>7302.7889999999998</v>
      </c>
    </row>
    <row r="30" spans="1:14" x14ac:dyDescent="0.3">
      <c r="A30">
        <v>2005</v>
      </c>
      <c r="B30">
        <v>2</v>
      </c>
      <c r="C30">
        <v>1263.712</v>
      </c>
      <c r="D30">
        <v>6037.4589999999998</v>
      </c>
      <c r="E30">
        <v>370.81060000000002</v>
      </c>
      <c r="F30">
        <v>2539.7640000000001</v>
      </c>
      <c r="G30">
        <v>3691.7359999999999</v>
      </c>
      <c r="H30">
        <v>2004.27</v>
      </c>
      <c r="I30">
        <v>574.01779999999997</v>
      </c>
      <c r="J30">
        <v>231.5643</v>
      </c>
      <c r="K30">
        <v>953.40279999999996</v>
      </c>
      <c r="L30">
        <v>8894.2960000000003</v>
      </c>
      <c r="M30">
        <v>1733.2439999999999</v>
      </c>
      <c r="N30">
        <v>7189.89</v>
      </c>
    </row>
    <row r="31" spans="1:14" x14ac:dyDescent="0.3">
      <c r="A31">
        <v>2006</v>
      </c>
      <c r="B31">
        <v>2</v>
      </c>
      <c r="C31">
        <v>1527.856</v>
      </c>
      <c r="D31">
        <v>6392.7290000000003</v>
      </c>
      <c r="E31">
        <v>454.60860000000002</v>
      </c>
      <c r="F31">
        <v>2617.8890000000001</v>
      </c>
      <c r="G31">
        <v>3751.3319999999999</v>
      </c>
      <c r="H31">
        <v>2036.0160000000001</v>
      </c>
      <c r="I31">
        <v>605.07529999999997</v>
      </c>
      <c r="J31">
        <v>229.19640000000001</v>
      </c>
      <c r="K31">
        <v>949.43740000000003</v>
      </c>
      <c r="L31">
        <v>9166.7690000000002</v>
      </c>
      <c r="M31">
        <v>1924.7639999999999</v>
      </c>
      <c r="N31">
        <v>6654.1059999999998</v>
      </c>
    </row>
    <row r="32" spans="1:14" x14ac:dyDescent="0.3">
      <c r="A32">
        <v>2007</v>
      </c>
      <c r="B32">
        <v>2</v>
      </c>
      <c r="C32">
        <v>1372.231</v>
      </c>
      <c r="D32">
        <v>6651.2420000000002</v>
      </c>
      <c r="E32">
        <v>372.11630000000002</v>
      </c>
      <c r="F32">
        <v>2771.7440000000001</v>
      </c>
      <c r="G32">
        <v>3968.54</v>
      </c>
      <c r="H32">
        <v>2316.6370000000002</v>
      </c>
      <c r="I32">
        <v>620.30899999999997</v>
      </c>
      <c r="J32">
        <v>269.2296</v>
      </c>
      <c r="K32">
        <v>1042.5730000000001</v>
      </c>
      <c r="L32">
        <v>9598.7340000000004</v>
      </c>
      <c r="M32">
        <v>1552.873</v>
      </c>
      <c r="N32">
        <v>6637.7370000000001</v>
      </c>
    </row>
    <row r="33" spans="1:14" x14ac:dyDescent="0.3">
      <c r="A33">
        <v>2008</v>
      </c>
      <c r="B33">
        <v>2</v>
      </c>
      <c r="C33">
        <v>1425.2840000000001</v>
      </c>
      <c r="D33">
        <v>6966.0190000000002</v>
      </c>
      <c r="E33">
        <v>359.43299999999999</v>
      </c>
      <c r="F33">
        <v>2662.56</v>
      </c>
      <c r="G33">
        <v>4315.1670000000004</v>
      </c>
      <c r="H33">
        <v>2495.4969999999998</v>
      </c>
      <c r="I33">
        <v>568.31579999999997</v>
      </c>
      <c r="J33">
        <v>221.95590000000001</v>
      </c>
      <c r="K33">
        <v>1040.0889999999999</v>
      </c>
      <c r="L33">
        <v>10170.67</v>
      </c>
      <c r="M33">
        <v>1661.1669999999999</v>
      </c>
      <c r="N33">
        <v>6828.8770000000004</v>
      </c>
    </row>
    <row r="34" spans="1:14" x14ac:dyDescent="0.3">
      <c r="A34">
        <v>2009</v>
      </c>
      <c r="B34">
        <v>2</v>
      </c>
      <c r="C34">
        <v>1194.6869999999999</v>
      </c>
      <c r="D34">
        <v>7207.06</v>
      </c>
      <c r="E34">
        <v>359.57240000000002</v>
      </c>
      <c r="F34">
        <v>2676.45</v>
      </c>
      <c r="G34">
        <v>4295.7280000000001</v>
      </c>
      <c r="H34">
        <v>2595.6480000000001</v>
      </c>
      <c r="I34">
        <v>597.93299999999999</v>
      </c>
      <c r="J34">
        <v>219.47730000000001</v>
      </c>
      <c r="K34">
        <v>901.14710000000002</v>
      </c>
      <c r="L34">
        <v>10581.73</v>
      </c>
      <c r="M34">
        <v>1702.0650000000001</v>
      </c>
      <c r="N34">
        <v>6849.9120000000003</v>
      </c>
    </row>
    <row r="35" spans="1:14" x14ac:dyDescent="0.3">
      <c r="A35">
        <v>2010</v>
      </c>
      <c r="B35">
        <v>2</v>
      </c>
      <c r="C35">
        <v>1490.0909999999999</v>
      </c>
      <c r="D35">
        <v>7434.8739999999998</v>
      </c>
      <c r="E35">
        <v>376.60980000000001</v>
      </c>
      <c r="F35">
        <v>2468.7829999999999</v>
      </c>
      <c r="G35">
        <v>4286.5879999999997</v>
      </c>
      <c r="H35">
        <v>2848.5050000000001</v>
      </c>
      <c r="I35">
        <v>596.399</v>
      </c>
      <c r="J35">
        <v>207.4502</v>
      </c>
      <c r="K35">
        <v>984.76049999999998</v>
      </c>
      <c r="L35">
        <v>10846.78</v>
      </c>
      <c r="M35">
        <v>1763.038</v>
      </c>
      <c r="N35">
        <v>7192.6019999999999</v>
      </c>
    </row>
    <row r="36" spans="1:14" x14ac:dyDescent="0.3">
      <c r="A36">
        <v>2011</v>
      </c>
      <c r="B36">
        <v>2</v>
      </c>
      <c r="C36">
        <v>1303.0070000000001</v>
      </c>
      <c r="D36">
        <v>7822.8860000000004</v>
      </c>
      <c r="E36">
        <v>473.82709999999997</v>
      </c>
      <c r="F36">
        <v>2724.8130000000001</v>
      </c>
      <c r="G36">
        <v>4506.9769999999999</v>
      </c>
      <c r="H36">
        <v>2957.8040000000001</v>
      </c>
      <c r="I36">
        <v>618.95920000000001</v>
      </c>
      <c r="J36">
        <v>211.2816</v>
      </c>
      <c r="K36">
        <v>1028.029</v>
      </c>
      <c r="L36">
        <v>10924.34</v>
      </c>
      <c r="M36">
        <v>1718.5239999999999</v>
      </c>
      <c r="N36">
        <v>7390.3059999999996</v>
      </c>
    </row>
    <row r="37" spans="1:14" x14ac:dyDescent="0.3">
      <c r="A37">
        <v>2012</v>
      </c>
      <c r="B37">
        <v>2</v>
      </c>
      <c r="C37">
        <v>1409.8389999999999</v>
      </c>
      <c r="D37">
        <v>7894.5039999999999</v>
      </c>
      <c r="E37">
        <v>475.63369999999998</v>
      </c>
      <c r="F37">
        <v>2668.48</v>
      </c>
      <c r="G37">
        <v>4632.5839999999998</v>
      </c>
      <c r="H37">
        <v>3006.4360000000001</v>
      </c>
      <c r="I37">
        <v>629.74480000000005</v>
      </c>
      <c r="J37">
        <v>217.88300000000001</v>
      </c>
      <c r="K37">
        <v>1027.8030000000001</v>
      </c>
      <c r="L37">
        <v>10843.25</v>
      </c>
      <c r="M37">
        <v>1777.787</v>
      </c>
      <c r="N37">
        <v>7493.0219999999999</v>
      </c>
    </row>
    <row r="38" spans="1:14" x14ac:dyDescent="0.3">
      <c r="A38">
        <v>2013</v>
      </c>
      <c r="B38">
        <v>2</v>
      </c>
      <c r="C38">
        <v>1259.0609999999999</v>
      </c>
      <c r="D38">
        <v>7919.53</v>
      </c>
      <c r="E38">
        <v>587.11059999999998</v>
      </c>
      <c r="F38">
        <v>2755.2350000000001</v>
      </c>
      <c r="G38">
        <v>4648.2389999999996</v>
      </c>
      <c r="H38">
        <v>3296.7550000000001</v>
      </c>
      <c r="I38">
        <v>635.49659999999994</v>
      </c>
      <c r="J38">
        <v>228.73140000000001</v>
      </c>
      <c r="K38">
        <v>986.87070000000006</v>
      </c>
      <c r="L38">
        <v>11158.18</v>
      </c>
      <c r="M38">
        <v>1874.653</v>
      </c>
      <c r="N38">
        <v>7613.9179999999997</v>
      </c>
    </row>
    <row r="39" spans="1:14" x14ac:dyDescent="0.3">
      <c r="A39">
        <v>2014</v>
      </c>
      <c r="B39">
        <v>2</v>
      </c>
      <c r="C39">
        <v>1475.02</v>
      </c>
      <c r="D39">
        <v>8050.5309999999999</v>
      </c>
      <c r="E39">
        <v>597.20860000000005</v>
      </c>
      <c r="F39">
        <v>3033.7820000000002</v>
      </c>
      <c r="G39">
        <v>4789.1890000000003</v>
      </c>
      <c r="H39">
        <v>3447.1370000000002</v>
      </c>
      <c r="I39">
        <v>608.68910000000005</v>
      </c>
      <c r="J39">
        <v>203.8047</v>
      </c>
      <c r="K39">
        <v>1045.829</v>
      </c>
      <c r="L39">
        <v>11292.42</v>
      </c>
      <c r="M39">
        <v>1872.019</v>
      </c>
      <c r="N39">
        <v>7449.31</v>
      </c>
    </row>
    <row r="40" spans="1:14" x14ac:dyDescent="0.3">
      <c r="A40">
        <v>2015</v>
      </c>
      <c r="B40">
        <v>2</v>
      </c>
      <c r="C40">
        <v>1248.356</v>
      </c>
      <c r="D40">
        <v>8372.67</v>
      </c>
      <c r="E40">
        <v>706.95749999999998</v>
      </c>
      <c r="F40">
        <v>3224.1280000000002</v>
      </c>
      <c r="G40">
        <v>4760.3360000000002</v>
      </c>
      <c r="H40">
        <v>3569.9760000000001</v>
      </c>
      <c r="I40">
        <v>606.69029999999998</v>
      </c>
      <c r="J40">
        <v>229.1054</v>
      </c>
      <c r="K40">
        <v>1068.2170000000001</v>
      </c>
      <c r="L40">
        <v>11603.2</v>
      </c>
      <c r="M40">
        <v>2068.1080000000002</v>
      </c>
      <c r="N40">
        <v>7379.259</v>
      </c>
    </row>
    <row r="41" spans="1:14" x14ac:dyDescent="0.3">
      <c r="A41">
        <v>2016</v>
      </c>
      <c r="B41">
        <v>2</v>
      </c>
      <c r="C41">
        <v>1352.3810000000001</v>
      </c>
      <c r="D41">
        <v>8621.1260000000002</v>
      </c>
      <c r="E41">
        <v>658.08029999999997</v>
      </c>
      <c r="F41">
        <v>3068.4110000000001</v>
      </c>
      <c r="G41">
        <v>4715.5020000000004</v>
      </c>
      <c r="H41">
        <v>3563.1419999999998</v>
      </c>
      <c r="I41">
        <v>670.85450000000003</v>
      </c>
      <c r="J41">
        <v>262.00439999999998</v>
      </c>
      <c r="K41">
        <v>1120.6849999999999</v>
      </c>
      <c r="L41">
        <v>12088.96</v>
      </c>
      <c r="M41">
        <v>2095.6289999999999</v>
      </c>
      <c r="N41">
        <v>7402.5060000000003</v>
      </c>
    </row>
    <row r="42" spans="1:14" x14ac:dyDescent="0.3">
      <c r="A42">
        <v>2017</v>
      </c>
      <c r="B42">
        <v>2</v>
      </c>
      <c r="C42">
        <v>1361.453</v>
      </c>
      <c r="D42">
        <v>9062.1460000000006</v>
      </c>
      <c r="E42">
        <v>772.39239999999995</v>
      </c>
      <c r="F42">
        <v>3619.2240000000002</v>
      </c>
      <c r="G42">
        <v>4724.8280000000004</v>
      </c>
      <c r="H42">
        <v>3801.1570000000002</v>
      </c>
      <c r="I42">
        <v>608.73699999999997</v>
      </c>
      <c r="J42">
        <v>242.82919999999999</v>
      </c>
      <c r="K42">
        <v>1258.0740000000001</v>
      </c>
      <c r="L42">
        <v>12628.95</v>
      </c>
      <c r="M42">
        <v>2268.723</v>
      </c>
      <c r="N42">
        <v>7151.7280000000001</v>
      </c>
    </row>
    <row r="43" spans="1:14" x14ac:dyDescent="0.3">
      <c r="A43">
        <v>2018</v>
      </c>
      <c r="B43">
        <v>2</v>
      </c>
      <c r="C43">
        <v>1481.818</v>
      </c>
      <c r="D43">
        <v>9400.9609999999993</v>
      </c>
      <c r="E43">
        <v>787.43619999999999</v>
      </c>
      <c r="F43">
        <v>3719.8719999999998</v>
      </c>
      <c r="G43">
        <v>4769.1719999999996</v>
      </c>
      <c r="H43">
        <v>3796.7370000000001</v>
      </c>
      <c r="I43">
        <v>811.44529999999997</v>
      </c>
      <c r="J43">
        <v>285.32679999999999</v>
      </c>
      <c r="K43">
        <v>1206.0719999999999</v>
      </c>
      <c r="L43">
        <v>13154.11</v>
      </c>
      <c r="M43">
        <v>2174.8119999999999</v>
      </c>
      <c r="N43">
        <v>7518.933</v>
      </c>
    </row>
    <row r="44" spans="1:14" x14ac:dyDescent="0.3">
      <c r="A44">
        <v>2019</v>
      </c>
      <c r="B44">
        <v>2</v>
      </c>
      <c r="C44">
        <v>1359.2819999999999</v>
      </c>
      <c r="D44">
        <v>9704.4130000000005</v>
      </c>
      <c r="E44">
        <v>655.03489999999999</v>
      </c>
      <c r="F44">
        <v>3634.0230000000001</v>
      </c>
      <c r="G44">
        <v>4735.3900000000003</v>
      </c>
      <c r="H44">
        <v>4606.1090000000004</v>
      </c>
      <c r="I44">
        <v>802.62739999999997</v>
      </c>
      <c r="J44">
        <v>266.84780000000001</v>
      </c>
      <c r="K44">
        <v>1204.7260000000001</v>
      </c>
      <c r="L44">
        <v>13707.05</v>
      </c>
      <c r="M44">
        <v>2322.3130000000001</v>
      </c>
      <c r="N44">
        <v>7783.08</v>
      </c>
    </row>
    <row r="45" spans="1:14" x14ac:dyDescent="0.3">
      <c r="A45">
        <v>2020</v>
      </c>
      <c r="B45">
        <v>2</v>
      </c>
      <c r="C45">
        <v>988.65830000000005</v>
      </c>
      <c r="D45">
        <v>10252.44</v>
      </c>
      <c r="E45">
        <v>666.14179999999999</v>
      </c>
      <c r="F45">
        <v>4399.2430000000004</v>
      </c>
      <c r="G45">
        <v>5016.1729999999998</v>
      </c>
      <c r="H45">
        <v>4414.7610000000004</v>
      </c>
      <c r="I45">
        <v>767.40830000000005</v>
      </c>
      <c r="J45">
        <v>187.1174</v>
      </c>
      <c r="K45">
        <v>1043.1300000000001</v>
      </c>
      <c r="L45">
        <v>14329.04</v>
      </c>
      <c r="M45">
        <v>2408.16</v>
      </c>
      <c r="N45">
        <v>8023.317</v>
      </c>
    </row>
    <row r="46" spans="1:14" x14ac:dyDescent="0.3">
      <c r="A46">
        <v>2021</v>
      </c>
      <c r="B46">
        <v>2</v>
      </c>
      <c r="C46">
        <v>1118.1969999999999</v>
      </c>
      <c r="D46">
        <v>10703.24</v>
      </c>
      <c r="E46">
        <v>787.24289999999996</v>
      </c>
      <c r="F46">
        <v>5013.125</v>
      </c>
      <c r="G46">
        <v>5099.6350000000002</v>
      </c>
      <c r="H46">
        <v>4743.6360000000004</v>
      </c>
      <c r="I46">
        <v>839.16300000000001</v>
      </c>
      <c r="J46">
        <v>261.88600000000002</v>
      </c>
      <c r="K46">
        <v>1129.049</v>
      </c>
      <c r="L46">
        <v>14854.09</v>
      </c>
      <c r="M46">
        <v>2519.5059999999999</v>
      </c>
      <c r="N46">
        <v>8181.9059999999999</v>
      </c>
    </row>
    <row r="47" spans="1:14" x14ac:dyDescent="0.3">
      <c r="A47">
        <v>2022</v>
      </c>
      <c r="B47">
        <v>2</v>
      </c>
      <c r="C47">
        <v>1373.83</v>
      </c>
      <c r="D47">
        <v>11202.7</v>
      </c>
      <c r="E47">
        <v>672.351</v>
      </c>
      <c r="F47">
        <v>4668.5309999999999</v>
      </c>
      <c r="G47">
        <v>5645.8909999999996</v>
      </c>
      <c r="H47">
        <v>4553.0969999999998</v>
      </c>
      <c r="I47">
        <v>892.75210000000004</v>
      </c>
      <c r="J47">
        <v>346.31959999999998</v>
      </c>
      <c r="K47">
        <v>1344.56</v>
      </c>
      <c r="L47">
        <v>15632.42</v>
      </c>
      <c r="M47">
        <v>2654.9839999999999</v>
      </c>
      <c r="N47">
        <v>8769.5689999999995</v>
      </c>
    </row>
    <row r="48" spans="1:14" x14ac:dyDescent="0.3">
      <c r="A48">
        <v>2023</v>
      </c>
      <c r="B48">
        <v>2</v>
      </c>
      <c r="C48">
        <v>1560.298</v>
      </c>
      <c r="D48">
        <v>11815</v>
      </c>
      <c r="E48">
        <v>650.29240000000004</v>
      </c>
      <c r="F48">
        <v>5011.6679999999997</v>
      </c>
      <c r="G48">
        <v>5902.3149999999996</v>
      </c>
      <c r="H48">
        <v>4976.7089999999998</v>
      </c>
      <c r="I48">
        <v>1099.7860000000001</v>
      </c>
      <c r="J48">
        <v>345.7647</v>
      </c>
      <c r="K48">
        <v>1475.1990000000001</v>
      </c>
      <c r="L48">
        <v>17373.580000000002</v>
      </c>
      <c r="M48">
        <v>2640.9630000000002</v>
      </c>
      <c r="N48">
        <v>10185.1</v>
      </c>
    </row>
    <row r="49" spans="1:14" x14ac:dyDescent="0.3">
      <c r="A49">
        <v>2024</v>
      </c>
      <c r="B49">
        <v>2</v>
      </c>
      <c r="C49">
        <v>1545.8989999999999</v>
      </c>
      <c r="D49">
        <v>12846.43</v>
      </c>
      <c r="E49">
        <v>849.41719999999998</v>
      </c>
      <c r="F49">
        <v>5136.4859999999999</v>
      </c>
      <c r="G49">
        <v>6047.2610000000004</v>
      </c>
      <c r="H49">
        <v>4899.5680000000002</v>
      </c>
      <c r="I49">
        <v>1082.739</v>
      </c>
      <c r="J49">
        <v>451.64069999999998</v>
      </c>
      <c r="K49">
        <v>1467.028</v>
      </c>
      <c r="L49">
        <v>19180.62</v>
      </c>
      <c r="M49">
        <v>2817.788</v>
      </c>
      <c r="N49">
        <v>10332.209999999999</v>
      </c>
    </row>
    <row r="50" spans="1:14" x14ac:dyDescent="0.3">
      <c r="A50">
        <v>2001</v>
      </c>
      <c r="B50">
        <v>3</v>
      </c>
      <c r="C50">
        <v>1772.2670000000001</v>
      </c>
      <c r="D50">
        <v>10698.79</v>
      </c>
      <c r="E50">
        <v>416.96</v>
      </c>
      <c r="F50">
        <v>2302.2860000000001</v>
      </c>
      <c r="G50">
        <v>4767.9759999999997</v>
      </c>
      <c r="H50">
        <v>2002.569</v>
      </c>
      <c r="I50">
        <v>508.90480000000002</v>
      </c>
      <c r="J50">
        <v>272.04730000000001</v>
      </c>
      <c r="K50">
        <v>1067.7329999999999</v>
      </c>
      <c r="L50">
        <v>7767.2269999999999</v>
      </c>
      <c r="M50">
        <v>1246.6949999999999</v>
      </c>
      <c r="N50">
        <v>6382.4620000000004</v>
      </c>
    </row>
    <row r="51" spans="1:14" x14ac:dyDescent="0.3">
      <c r="A51">
        <v>2002</v>
      </c>
      <c r="B51">
        <v>3</v>
      </c>
      <c r="C51">
        <v>2002.6310000000001</v>
      </c>
      <c r="D51">
        <v>11241.31</v>
      </c>
      <c r="E51">
        <v>501.72480000000002</v>
      </c>
      <c r="F51">
        <v>2125.7570000000001</v>
      </c>
      <c r="G51">
        <v>4867.6620000000003</v>
      </c>
      <c r="H51">
        <v>2328.319</v>
      </c>
      <c r="I51">
        <v>570.22230000000002</v>
      </c>
      <c r="J51">
        <v>277.41070000000002</v>
      </c>
      <c r="K51">
        <v>1168.0260000000001</v>
      </c>
      <c r="L51">
        <v>8208.4349999999995</v>
      </c>
      <c r="M51">
        <v>1309.5419999999999</v>
      </c>
      <c r="N51">
        <v>6344.9449999999997</v>
      </c>
    </row>
    <row r="52" spans="1:14" x14ac:dyDescent="0.3">
      <c r="A52">
        <v>2003</v>
      </c>
      <c r="B52">
        <v>3</v>
      </c>
      <c r="C52">
        <v>1644.462</v>
      </c>
      <c r="D52">
        <v>11724.49</v>
      </c>
      <c r="E52">
        <v>522.51610000000005</v>
      </c>
      <c r="F52">
        <v>2007.7850000000001</v>
      </c>
      <c r="G52">
        <v>4966.4960000000001</v>
      </c>
      <c r="H52">
        <v>2364.1370000000002</v>
      </c>
      <c r="I52">
        <v>706.46310000000005</v>
      </c>
      <c r="J52">
        <v>311.95260000000002</v>
      </c>
      <c r="K52">
        <v>967.00980000000004</v>
      </c>
      <c r="L52">
        <v>8615.8130000000001</v>
      </c>
      <c r="M52">
        <v>1552.704</v>
      </c>
      <c r="N52">
        <v>6589.0039999999999</v>
      </c>
    </row>
    <row r="53" spans="1:14" x14ac:dyDescent="0.3">
      <c r="A53">
        <v>2004</v>
      </c>
      <c r="B53">
        <v>3</v>
      </c>
      <c r="C53">
        <v>1748.307</v>
      </c>
      <c r="D53">
        <v>12110.47</v>
      </c>
      <c r="E53">
        <v>423.214</v>
      </c>
      <c r="F53">
        <v>2317.12</v>
      </c>
      <c r="G53">
        <v>5248.9989999999998</v>
      </c>
      <c r="H53">
        <v>2755.732</v>
      </c>
      <c r="I53">
        <v>687.19489999999996</v>
      </c>
      <c r="J53">
        <v>372.3229</v>
      </c>
      <c r="K53">
        <v>1014.9640000000001</v>
      </c>
      <c r="L53">
        <v>8712.8960000000006</v>
      </c>
      <c r="M53">
        <v>1654.356</v>
      </c>
      <c r="N53">
        <v>7240.1260000000002</v>
      </c>
    </row>
    <row r="54" spans="1:14" x14ac:dyDescent="0.3">
      <c r="A54">
        <v>2005</v>
      </c>
      <c r="B54">
        <v>3</v>
      </c>
      <c r="C54">
        <v>2217.9270000000001</v>
      </c>
      <c r="D54">
        <v>12611.31</v>
      </c>
      <c r="E54">
        <v>448.31880000000001</v>
      </c>
      <c r="F54">
        <v>2310.3589999999999</v>
      </c>
      <c r="G54">
        <v>5306.2860000000001</v>
      </c>
      <c r="H54">
        <v>2892.03</v>
      </c>
      <c r="I54">
        <v>732.77</v>
      </c>
      <c r="J54">
        <v>356.48340000000002</v>
      </c>
      <c r="K54">
        <v>1068.0440000000001</v>
      </c>
      <c r="L54">
        <v>8891.7950000000001</v>
      </c>
      <c r="M54">
        <v>1733.2439999999999</v>
      </c>
      <c r="N54">
        <v>7151.9489999999996</v>
      </c>
    </row>
    <row r="55" spans="1:14" x14ac:dyDescent="0.3">
      <c r="A55">
        <v>2006</v>
      </c>
      <c r="B55">
        <v>3</v>
      </c>
      <c r="C55">
        <v>1963.385</v>
      </c>
      <c r="D55">
        <v>13275.54</v>
      </c>
      <c r="E55">
        <v>469.30070000000001</v>
      </c>
      <c r="F55">
        <v>2380.3049999999998</v>
      </c>
      <c r="G55">
        <v>5398.1459999999997</v>
      </c>
      <c r="H55">
        <v>3240.69</v>
      </c>
      <c r="I55">
        <v>766.37530000000004</v>
      </c>
      <c r="J55">
        <v>329.57830000000001</v>
      </c>
      <c r="K55">
        <v>1112.0060000000001</v>
      </c>
      <c r="L55">
        <v>9134.4480000000003</v>
      </c>
      <c r="M55">
        <v>1924.7639999999999</v>
      </c>
      <c r="N55">
        <v>6607.0230000000001</v>
      </c>
    </row>
    <row r="56" spans="1:14" x14ac:dyDescent="0.3">
      <c r="A56">
        <v>2007</v>
      </c>
      <c r="B56">
        <v>3</v>
      </c>
      <c r="C56">
        <v>1937.7360000000001</v>
      </c>
      <c r="D56">
        <v>13892.6</v>
      </c>
      <c r="E56">
        <v>463.56700000000001</v>
      </c>
      <c r="F56">
        <v>2326.078</v>
      </c>
      <c r="G56">
        <v>5720.4530000000004</v>
      </c>
      <c r="H56">
        <v>3434.069</v>
      </c>
      <c r="I56">
        <v>788.73149999999998</v>
      </c>
      <c r="J56">
        <v>395.95650000000001</v>
      </c>
      <c r="K56">
        <v>1094.079</v>
      </c>
      <c r="L56">
        <v>9574.2099999999991</v>
      </c>
      <c r="M56">
        <v>1552.873</v>
      </c>
      <c r="N56">
        <v>6674.73</v>
      </c>
    </row>
    <row r="57" spans="1:14" x14ac:dyDescent="0.3">
      <c r="A57">
        <v>2008</v>
      </c>
      <c r="B57">
        <v>3</v>
      </c>
      <c r="C57">
        <v>1862.7439999999999</v>
      </c>
      <c r="D57">
        <v>14519.07</v>
      </c>
      <c r="E57">
        <v>458.91609999999997</v>
      </c>
      <c r="F57">
        <v>2491.4319999999998</v>
      </c>
      <c r="G57">
        <v>6208.8670000000002</v>
      </c>
      <c r="H57">
        <v>3628.7559999999999</v>
      </c>
      <c r="I57">
        <v>721.05790000000002</v>
      </c>
      <c r="J57">
        <v>330.12740000000002</v>
      </c>
      <c r="K57">
        <v>1220.79</v>
      </c>
      <c r="L57">
        <v>10153.280000000001</v>
      </c>
      <c r="M57">
        <v>1661.1669999999999</v>
      </c>
      <c r="N57">
        <v>6793.1859999999997</v>
      </c>
    </row>
    <row r="58" spans="1:14" x14ac:dyDescent="0.3">
      <c r="A58">
        <v>2009</v>
      </c>
      <c r="B58">
        <v>3</v>
      </c>
      <c r="C58">
        <v>1699.5309999999999</v>
      </c>
      <c r="D58">
        <v>14985.44</v>
      </c>
      <c r="E58">
        <v>489.43720000000002</v>
      </c>
      <c r="F58">
        <v>2336.5169999999998</v>
      </c>
      <c r="G58">
        <v>6207.8879999999999</v>
      </c>
      <c r="H58">
        <v>3752.0140000000001</v>
      </c>
      <c r="I58">
        <v>781.21969999999999</v>
      </c>
      <c r="J58">
        <v>320.72579999999999</v>
      </c>
      <c r="K58">
        <v>1186.951</v>
      </c>
      <c r="L58">
        <v>10513.54</v>
      </c>
      <c r="M58">
        <v>1702.0650000000001</v>
      </c>
      <c r="N58">
        <v>6811.4979999999996</v>
      </c>
    </row>
    <row r="59" spans="1:14" x14ac:dyDescent="0.3">
      <c r="A59">
        <v>2010</v>
      </c>
      <c r="B59">
        <v>3</v>
      </c>
      <c r="C59">
        <v>1733.028</v>
      </c>
      <c r="D59">
        <v>15459.73</v>
      </c>
      <c r="E59">
        <v>492.72059999999999</v>
      </c>
      <c r="F59">
        <v>2315.89</v>
      </c>
      <c r="G59">
        <v>6214.2510000000002</v>
      </c>
      <c r="H59">
        <v>4149.6450000000004</v>
      </c>
      <c r="I59">
        <v>757.30510000000004</v>
      </c>
      <c r="J59">
        <v>312.45240000000001</v>
      </c>
      <c r="K59">
        <v>1233.096</v>
      </c>
      <c r="L59">
        <v>10769.35</v>
      </c>
      <c r="M59">
        <v>1763.038</v>
      </c>
      <c r="N59">
        <v>7175.89</v>
      </c>
    </row>
    <row r="60" spans="1:14" x14ac:dyDescent="0.3">
      <c r="A60">
        <v>2011</v>
      </c>
      <c r="B60">
        <v>3</v>
      </c>
      <c r="C60">
        <v>1697.3330000000001</v>
      </c>
      <c r="D60">
        <v>16123.6</v>
      </c>
      <c r="E60">
        <v>542.03279999999995</v>
      </c>
      <c r="F60">
        <v>2393.1990000000001</v>
      </c>
      <c r="G60">
        <v>6527.9809999999998</v>
      </c>
      <c r="H60">
        <v>4107.6689999999999</v>
      </c>
      <c r="I60">
        <v>770.74009999999998</v>
      </c>
      <c r="J60">
        <v>311.084</v>
      </c>
      <c r="K60">
        <v>1188.674</v>
      </c>
      <c r="L60">
        <v>10872.06</v>
      </c>
      <c r="M60">
        <v>1718.5239999999999</v>
      </c>
      <c r="N60">
        <v>7405.58</v>
      </c>
    </row>
    <row r="61" spans="1:14" x14ac:dyDescent="0.3">
      <c r="A61">
        <v>2012</v>
      </c>
      <c r="B61">
        <v>3</v>
      </c>
      <c r="C61">
        <v>1910.826</v>
      </c>
      <c r="D61">
        <v>16478.27</v>
      </c>
      <c r="E61">
        <v>613.77809999999999</v>
      </c>
      <c r="F61">
        <v>2201.17</v>
      </c>
      <c r="G61">
        <v>6735.6540000000005</v>
      </c>
      <c r="H61">
        <v>4391.4399999999996</v>
      </c>
      <c r="I61">
        <v>797.89599999999996</v>
      </c>
      <c r="J61">
        <v>315.76889999999997</v>
      </c>
      <c r="K61">
        <v>1152.9259999999999</v>
      </c>
      <c r="L61">
        <v>10810.69</v>
      </c>
      <c r="M61">
        <v>1777.787</v>
      </c>
      <c r="N61">
        <v>7477.0060000000003</v>
      </c>
    </row>
    <row r="62" spans="1:14" x14ac:dyDescent="0.3">
      <c r="A62">
        <v>2013</v>
      </c>
      <c r="B62">
        <v>3</v>
      </c>
      <c r="C62">
        <v>1608.4780000000001</v>
      </c>
      <c r="D62">
        <v>16680.55</v>
      </c>
      <c r="E62">
        <v>680.2251</v>
      </c>
      <c r="F62">
        <v>2213.875</v>
      </c>
      <c r="G62">
        <v>6760.6040000000003</v>
      </c>
      <c r="H62">
        <v>4880.1809999999996</v>
      </c>
      <c r="I62">
        <v>815.53779999999995</v>
      </c>
      <c r="J62">
        <v>332.28539999999998</v>
      </c>
      <c r="K62">
        <v>1001.914</v>
      </c>
      <c r="L62">
        <v>11120.81</v>
      </c>
      <c r="M62">
        <v>1874.653</v>
      </c>
      <c r="N62">
        <v>7586.5950000000003</v>
      </c>
    </row>
    <row r="63" spans="1:14" x14ac:dyDescent="0.3">
      <c r="A63">
        <v>2014</v>
      </c>
      <c r="B63">
        <v>3</v>
      </c>
      <c r="C63">
        <v>1954.6679999999999</v>
      </c>
      <c r="D63">
        <v>16558.34</v>
      </c>
      <c r="E63">
        <v>716.40260000000001</v>
      </c>
      <c r="F63">
        <v>2512.9009999999998</v>
      </c>
      <c r="G63">
        <v>6996.4489999999996</v>
      </c>
      <c r="H63">
        <v>5338.2020000000002</v>
      </c>
      <c r="I63">
        <v>795.29650000000004</v>
      </c>
      <c r="J63">
        <v>292.58179999999999</v>
      </c>
      <c r="K63">
        <v>1027.557</v>
      </c>
      <c r="L63">
        <v>11258.8</v>
      </c>
      <c r="M63">
        <v>1872.019</v>
      </c>
      <c r="N63">
        <v>7482.0420000000004</v>
      </c>
    </row>
    <row r="64" spans="1:14" x14ac:dyDescent="0.3">
      <c r="A64">
        <v>2015</v>
      </c>
      <c r="B64">
        <v>3</v>
      </c>
      <c r="C64">
        <v>1932.0719999999999</v>
      </c>
      <c r="D64">
        <v>16810.810000000001</v>
      </c>
      <c r="E64">
        <v>785.98829999999998</v>
      </c>
      <c r="F64">
        <v>2812.165</v>
      </c>
      <c r="G64">
        <v>6992.7619999999997</v>
      </c>
      <c r="H64">
        <v>5101.3819999999996</v>
      </c>
      <c r="I64">
        <v>777.67610000000002</v>
      </c>
      <c r="J64">
        <v>342.09230000000002</v>
      </c>
      <c r="K64">
        <v>1265.17</v>
      </c>
      <c r="L64">
        <v>11572.06</v>
      </c>
      <c r="M64">
        <v>2068.1080000000002</v>
      </c>
      <c r="N64">
        <v>7347.5649999999996</v>
      </c>
    </row>
    <row r="65" spans="1:14" x14ac:dyDescent="0.3">
      <c r="A65">
        <v>2016</v>
      </c>
      <c r="B65">
        <v>3</v>
      </c>
      <c r="C65">
        <v>1736.364</v>
      </c>
      <c r="D65">
        <v>16745.97</v>
      </c>
      <c r="E65">
        <v>864.32140000000004</v>
      </c>
      <c r="F65">
        <v>2720.7460000000001</v>
      </c>
      <c r="G65">
        <v>6909.576</v>
      </c>
      <c r="H65">
        <v>5431.5659999999998</v>
      </c>
      <c r="I65">
        <v>870.44730000000004</v>
      </c>
      <c r="J65">
        <v>394.70620000000002</v>
      </c>
      <c r="K65">
        <v>1162.809</v>
      </c>
      <c r="L65">
        <v>12033.86</v>
      </c>
      <c r="M65">
        <v>2095.6289999999999</v>
      </c>
      <c r="N65">
        <v>7428.4880000000003</v>
      </c>
    </row>
    <row r="66" spans="1:14" x14ac:dyDescent="0.3">
      <c r="A66">
        <v>2017</v>
      </c>
      <c r="B66">
        <v>3</v>
      </c>
      <c r="C66">
        <v>1522.9549999999999</v>
      </c>
      <c r="D66">
        <v>17101.16</v>
      </c>
      <c r="E66">
        <v>885.46939999999995</v>
      </c>
      <c r="F66">
        <v>3196.3130000000001</v>
      </c>
      <c r="G66">
        <v>6907.9269999999997</v>
      </c>
      <c r="H66">
        <v>5806.259</v>
      </c>
      <c r="I66">
        <v>769.82249999999999</v>
      </c>
      <c r="J66">
        <v>358.61939999999998</v>
      </c>
      <c r="K66">
        <v>1130.8599999999999</v>
      </c>
      <c r="L66">
        <v>12594.99</v>
      </c>
      <c r="M66">
        <v>2268.723</v>
      </c>
      <c r="N66">
        <v>7145.5860000000002</v>
      </c>
    </row>
    <row r="67" spans="1:14" x14ac:dyDescent="0.3">
      <c r="A67">
        <v>2018</v>
      </c>
      <c r="B67">
        <v>3</v>
      </c>
      <c r="C67">
        <v>1882.9469999999999</v>
      </c>
      <c r="D67">
        <v>17212.72</v>
      </c>
      <c r="E67">
        <v>871.38019999999995</v>
      </c>
      <c r="F67">
        <v>3203.6410000000001</v>
      </c>
      <c r="G67">
        <v>6954.9409999999998</v>
      </c>
      <c r="H67">
        <v>5978.6390000000001</v>
      </c>
      <c r="I67">
        <v>1056.348</v>
      </c>
      <c r="J67">
        <v>418.81709999999998</v>
      </c>
      <c r="K67">
        <v>1194.4010000000001</v>
      </c>
      <c r="L67">
        <v>13090.91</v>
      </c>
      <c r="M67">
        <v>2174.8119999999999</v>
      </c>
      <c r="N67">
        <v>7448.1139999999996</v>
      </c>
    </row>
    <row r="68" spans="1:14" x14ac:dyDescent="0.3">
      <c r="A68">
        <v>2019</v>
      </c>
      <c r="B68">
        <v>3</v>
      </c>
      <c r="C68">
        <v>1787.6479999999999</v>
      </c>
      <c r="D68">
        <v>17286.03</v>
      </c>
      <c r="E68">
        <v>784.47199999999998</v>
      </c>
      <c r="F68">
        <v>3030.0320000000002</v>
      </c>
      <c r="G68">
        <v>6913.2240000000002</v>
      </c>
      <c r="H68">
        <v>6757.1679999999997</v>
      </c>
      <c r="I68">
        <v>1034.693</v>
      </c>
      <c r="J68">
        <v>404.3073</v>
      </c>
      <c r="K68">
        <v>1319.597</v>
      </c>
      <c r="L68">
        <v>13605.81</v>
      </c>
      <c r="M68">
        <v>2322.3130000000001</v>
      </c>
      <c r="N68">
        <v>7824.201</v>
      </c>
    </row>
    <row r="69" spans="1:14" x14ac:dyDescent="0.3">
      <c r="A69">
        <v>2020</v>
      </c>
      <c r="B69">
        <v>3</v>
      </c>
      <c r="C69">
        <v>1079.74</v>
      </c>
      <c r="D69">
        <v>18102.46</v>
      </c>
      <c r="E69">
        <v>821.10860000000002</v>
      </c>
      <c r="F69">
        <v>3538.65</v>
      </c>
      <c r="G69">
        <v>7403.5249999999996</v>
      </c>
      <c r="H69">
        <v>6636.91</v>
      </c>
      <c r="I69">
        <v>939.51739999999995</v>
      </c>
      <c r="J69">
        <v>267.03809999999999</v>
      </c>
      <c r="K69">
        <v>929.90229999999997</v>
      </c>
      <c r="L69">
        <v>14237.88</v>
      </c>
      <c r="M69">
        <v>2408.16</v>
      </c>
      <c r="N69">
        <v>8113.8639999999996</v>
      </c>
    </row>
    <row r="70" spans="1:14" x14ac:dyDescent="0.3">
      <c r="A70">
        <v>2021</v>
      </c>
      <c r="B70">
        <v>3</v>
      </c>
      <c r="C70">
        <v>1821.8409999999999</v>
      </c>
      <c r="D70">
        <v>18711.39</v>
      </c>
      <c r="E70">
        <v>888.98119999999994</v>
      </c>
      <c r="F70">
        <v>4952.9229999999998</v>
      </c>
      <c r="G70">
        <v>7499.8869999999997</v>
      </c>
      <c r="H70">
        <v>6912.7870000000003</v>
      </c>
      <c r="I70">
        <v>1035.422</v>
      </c>
      <c r="J70">
        <v>364.82139999999998</v>
      </c>
      <c r="K70">
        <v>1373.105</v>
      </c>
      <c r="L70">
        <v>14811.96</v>
      </c>
      <c r="M70">
        <v>2519.5059999999999</v>
      </c>
      <c r="N70">
        <v>8167.7250000000004</v>
      </c>
    </row>
    <row r="71" spans="1:14" x14ac:dyDescent="0.3">
      <c r="A71">
        <v>2022</v>
      </c>
      <c r="B71">
        <v>3</v>
      </c>
      <c r="C71">
        <v>1808.701</v>
      </c>
      <c r="D71">
        <v>19352.11</v>
      </c>
      <c r="E71">
        <v>863.78499999999997</v>
      </c>
      <c r="F71">
        <v>4477.7489999999998</v>
      </c>
      <c r="G71">
        <v>8271.8979999999992</v>
      </c>
      <c r="H71">
        <v>6897.7920000000004</v>
      </c>
      <c r="I71">
        <v>1119.8230000000001</v>
      </c>
      <c r="J71">
        <v>536.28779999999995</v>
      </c>
      <c r="K71">
        <v>1405.248</v>
      </c>
      <c r="L71">
        <v>15595.14</v>
      </c>
      <c r="M71">
        <v>2654.9839999999999</v>
      </c>
      <c r="N71">
        <v>8896.6640000000007</v>
      </c>
    </row>
    <row r="72" spans="1:14" x14ac:dyDescent="0.3">
      <c r="A72">
        <v>2023</v>
      </c>
      <c r="B72">
        <v>3</v>
      </c>
      <c r="C72">
        <v>1930.586</v>
      </c>
      <c r="D72">
        <v>20598.240000000002</v>
      </c>
      <c r="E72">
        <v>895.9049</v>
      </c>
      <c r="F72">
        <v>4705.6869999999999</v>
      </c>
      <c r="G72">
        <v>8622.1020000000008</v>
      </c>
      <c r="H72">
        <v>7878.3680000000004</v>
      </c>
      <c r="I72">
        <v>1468.5229999999999</v>
      </c>
      <c r="J72">
        <v>500.22370000000001</v>
      </c>
      <c r="K72">
        <v>1643.9749999999999</v>
      </c>
      <c r="L72">
        <v>17286</v>
      </c>
      <c r="M72">
        <v>2640.9630000000002</v>
      </c>
      <c r="N72">
        <v>10232.040000000001</v>
      </c>
    </row>
    <row r="73" spans="1:14" x14ac:dyDescent="0.3">
      <c r="A73">
        <v>2024</v>
      </c>
      <c r="B73">
        <v>3</v>
      </c>
      <c r="C73">
        <v>1869.3340000000001</v>
      </c>
      <c r="D73">
        <v>22098.07</v>
      </c>
      <c r="E73">
        <v>1003.2859999999999</v>
      </c>
      <c r="F73">
        <v>4693.2430000000004</v>
      </c>
      <c r="G73">
        <v>8909.3029999999999</v>
      </c>
      <c r="H73">
        <v>7305.625</v>
      </c>
      <c r="I73">
        <v>1361.7639999999999</v>
      </c>
      <c r="J73">
        <v>560.17939999999999</v>
      </c>
      <c r="K73">
        <v>1664.35</v>
      </c>
      <c r="L73">
        <v>19076.63</v>
      </c>
      <c r="M73">
        <v>2817.788</v>
      </c>
      <c r="N73">
        <v>10339.540000000001</v>
      </c>
    </row>
    <row r="74" spans="1:14" x14ac:dyDescent="0.3">
      <c r="A74">
        <v>2001</v>
      </c>
      <c r="B74">
        <v>4</v>
      </c>
      <c r="C74">
        <v>2094.884</v>
      </c>
      <c r="D74">
        <v>10657.45</v>
      </c>
      <c r="E74">
        <v>418.92829999999998</v>
      </c>
      <c r="F74">
        <v>2258.2040000000002</v>
      </c>
      <c r="G74">
        <v>6361.4949999999999</v>
      </c>
      <c r="H74">
        <v>2001.01</v>
      </c>
      <c r="I74">
        <v>614.12149999999997</v>
      </c>
      <c r="J74">
        <v>357.38040000000001</v>
      </c>
      <c r="K74">
        <v>1115.8779999999999</v>
      </c>
      <c r="L74">
        <v>10388.879999999999</v>
      </c>
      <c r="M74">
        <v>1246.6949999999999</v>
      </c>
      <c r="N74">
        <v>5851.6319999999996</v>
      </c>
    </row>
    <row r="75" spans="1:14" x14ac:dyDescent="0.3">
      <c r="A75">
        <v>2002</v>
      </c>
      <c r="B75">
        <v>4</v>
      </c>
      <c r="C75">
        <v>1983.4670000000001</v>
      </c>
      <c r="D75">
        <v>11238.9</v>
      </c>
      <c r="E75">
        <v>506.73239999999998</v>
      </c>
      <c r="F75">
        <v>2548.1529999999998</v>
      </c>
      <c r="G75">
        <v>6464.88</v>
      </c>
      <c r="H75">
        <v>2317.2800000000002</v>
      </c>
      <c r="I75">
        <v>689.80079999999998</v>
      </c>
      <c r="J75">
        <v>363.63740000000001</v>
      </c>
      <c r="K75">
        <v>1317.5429999999999</v>
      </c>
      <c r="L75">
        <v>10972.19</v>
      </c>
      <c r="M75">
        <v>1309.5419999999999</v>
      </c>
      <c r="N75">
        <v>5942.6620000000003</v>
      </c>
    </row>
    <row r="76" spans="1:14" x14ac:dyDescent="0.3">
      <c r="A76">
        <v>2003</v>
      </c>
      <c r="B76">
        <v>4</v>
      </c>
      <c r="C76">
        <v>2298.3980000000001</v>
      </c>
      <c r="D76">
        <v>11777.81</v>
      </c>
      <c r="E76">
        <v>522.70060000000001</v>
      </c>
      <c r="F76">
        <v>2486.0410000000002</v>
      </c>
      <c r="G76">
        <v>6610.7669999999998</v>
      </c>
      <c r="H76">
        <v>2353.681</v>
      </c>
      <c r="I76">
        <v>852.51639999999998</v>
      </c>
      <c r="J76">
        <v>416.10289999999998</v>
      </c>
      <c r="K76">
        <v>1217.723</v>
      </c>
      <c r="L76">
        <v>11562.8</v>
      </c>
      <c r="M76">
        <v>1552.704</v>
      </c>
      <c r="N76">
        <v>6073.8190000000004</v>
      </c>
    </row>
    <row r="77" spans="1:14" x14ac:dyDescent="0.3">
      <c r="A77">
        <v>2004</v>
      </c>
      <c r="B77">
        <v>4</v>
      </c>
      <c r="C77">
        <v>2168.5880000000002</v>
      </c>
      <c r="D77">
        <v>12048.08</v>
      </c>
      <c r="E77">
        <v>422.70920000000001</v>
      </c>
      <c r="F77">
        <v>2501.0569999999998</v>
      </c>
      <c r="G77">
        <v>6985.9979999999996</v>
      </c>
      <c r="H77">
        <v>2716.8969999999999</v>
      </c>
      <c r="I77">
        <v>840.34500000000003</v>
      </c>
      <c r="J77">
        <v>504.94659999999999</v>
      </c>
      <c r="K77">
        <v>1092.6310000000001</v>
      </c>
      <c r="L77">
        <v>11607.15</v>
      </c>
      <c r="M77">
        <v>1654.356</v>
      </c>
      <c r="N77">
        <v>6809.0950000000003</v>
      </c>
    </row>
    <row r="78" spans="1:14" x14ac:dyDescent="0.3">
      <c r="A78">
        <v>2005</v>
      </c>
      <c r="B78">
        <v>4</v>
      </c>
      <c r="C78">
        <v>2354.91</v>
      </c>
      <c r="D78">
        <v>12585.08</v>
      </c>
      <c r="E78">
        <v>448.87060000000002</v>
      </c>
      <c r="F78">
        <v>2530.11</v>
      </c>
      <c r="G78">
        <v>7055.2389999999996</v>
      </c>
      <c r="H78">
        <v>2891.6480000000001</v>
      </c>
      <c r="I78">
        <v>892.45579999999995</v>
      </c>
      <c r="J78">
        <v>481.57920000000001</v>
      </c>
      <c r="K78">
        <v>1275.3879999999999</v>
      </c>
      <c r="L78">
        <v>11684.24</v>
      </c>
      <c r="M78">
        <v>1733.2439999999999</v>
      </c>
      <c r="N78">
        <v>6891.9790000000003</v>
      </c>
    </row>
    <row r="79" spans="1:14" x14ac:dyDescent="0.3">
      <c r="A79">
        <v>2006</v>
      </c>
      <c r="B79">
        <v>4</v>
      </c>
      <c r="C79">
        <v>2352.078</v>
      </c>
      <c r="D79">
        <v>13240.04</v>
      </c>
      <c r="E79">
        <v>469.57310000000001</v>
      </c>
      <c r="F79">
        <v>2850.0859999999998</v>
      </c>
      <c r="G79">
        <v>7179.6750000000002</v>
      </c>
      <c r="H79">
        <v>3224.511</v>
      </c>
      <c r="I79">
        <v>931.24959999999999</v>
      </c>
      <c r="J79">
        <v>429.14659999999998</v>
      </c>
      <c r="K79">
        <v>1310.0650000000001</v>
      </c>
      <c r="L79">
        <v>11982.96</v>
      </c>
      <c r="M79">
        <v>1924.7639999999999</v>
      </c>
      <c r="N79">
        <v>6325.5810000000001</v>
      </c>
    </row>
    <row r="80" spans="1:14" x14ac:dyDescent="0.3">
      <c r="A80">
        <v>2007</v>
      </c>
      <c r="B80">
        <v>4</v>
      </c>
      <c r="C80">
        <v>2360.9549999999999</v>
      </c>
      <c r="D80">
        <v>13770.5</v>
      </c>
      <c r="E80">
        <v>464.57040000000001</v>
      </c>
      <c r="F80">
        <v>3073.3580000000002</v>
      </c>
      <c r="G80">
        <v>7605.1049999999996</v>
      </c>
      <c r="H80">
        <v>3434.069</v>
      </c>
      <c r="I80">
        <v>958.25120000000004</v>
      </c>
      <c r="J80">
        <v>518.15830000000005</v>
      </c>
      <c r="K80">
        <v>1266.6110000000001</v>
      </c>
      <c r="L80">
        <v>12493.64</v>
      </c>
      <c r="M80">
        <v>1552.873</v>
      </c>
      <c r="N80">
        <v>6399.1670000000004</v>
      </c>
    </row>
    <row r="81" spans="1:14" x14ac:dyDescent="0.3">
      <c r="A81">
        <v>2008</v>
      </c>
      <c r="B81">
        <v>4</v>
      </c>
      <c r="C81">
        <v>2090.9859999999999</v>
      </c>
      <c r="D81">
        <v>14477.2</v>
      </c>
      <c r="E81">
        <v>459.22280000000001</v>
      </c>
      <c r="F81">
        <v>2655.5650000000001</v>
      </c>
      <c r="G81">
        <v>8273.7829999999994</v>
      </c>
      <c r="H81">
        <v>3641.8029999999999</v>
      </c>
      <c r="I81">
        <v>875.67190000000005</v>
      </c>
      <c r="J81">
        <v>438.75130000000001</v>
      </c>
      <c r="K81">
        <v>1215.058</v>
      </c>
      <c r="L81">
        <v>13354.26</v>
      </c>
      <c r="M81">
        <v>1661.1669999999999</v>
      </c>
      <c r="N81">
        <v>6475.3950000000004</v>
      </c>
    </row>
    <row r="82" spans="1:14" x14ac:dyDescent="0.3">
      <c r="A82">
        <v>2009</v>
      </c>
      <c r="B82">
        <v>4</v>
      </c>
      <c r="C82">
        <v>2095.473</v>
      </c>
      <c r="D82">
        <v>14915.99</v>
      </c>
      <c r="E82">
        <v>489.98149999999998</v>
      </c>
      <c r="F82">
        <v>2311.1019999999999</v>
      </c>
      <c r="G82">
        <v>8276.41</v>
      </c>
      <c r="H82">
        <v>3761.8510000000001</v>
      </c>
      <c r="I82">
        <v>967.18740000000003</v>
      </c>
      <c r="J82">
        <v>426.43939999999998</v>
      </c>
      <c r="K82">
        <v>1334.539</v>
      </c>
      <c r="L82">
        <v>13768.72</v>
      </c>
      <c r="M82">
        <v>1702.0650000000001</v>
      </c>
      <c r="N82">
        <v>6571.5079999999998</v>
      </c>
    </row>
    <row r="83" spans="1:14" x14ac:dyDescent="0.3">
      <c r="A83">
        <v>2010</v>
      </c>
      <c r="B83">
        <v>4</v>
      </c>
      <c r="C83">
        <v>2006.3309999999999</v>
      </c>
      <c r="D83">
        <v>15471.42</v>
      </c>
      <c r="E83">
        <v>493.22050000000002</v>
      </c>
      <c r="F83">
        <v>2328.761</v>
      </c>
      <c r="G83">
        <v>8281.8330000000005</v>
      </c>
      <c r="H83">
        <v>4177.3710000000001</v>
      </c>
      <c r="I83">
        <v>916.22910000000002</v>
      </c>
      <c r="J83">
        <v>420.89530000000002</v>
      </c>
      <c r="K83">
        <v>1226.028</v>
      </c>
      <c r="L83">
        <v>14206.58</v>
      </c>
      <c r="M83">
        <v>1763.038</v>
      </c>
      <c r="N83">
        <v>6881.5330000000004</v>
      </c>
    </row>
    <row r="84" spans="1:14" x14ac:dyDescent="0.3">
      <c r="A84">
        <v>2011</v>
      </c>
      <c r="B84">
        <v>4</v>
      </c>
      <c r="C84">
        <v>2070.5390000000002</v>
      </c>
      <c r="D84">
        <v>16061.06</v>
      </c>
      <c r="E84">
        <v>545.54949999999997</v>
      </c>
      <c r="F84">
        <v>2416.7640000000001</v>
      </c>
      <c r="G84">
        <v>8689.8549999999996</v>
      </c>
      <c r="H84">
        <v>4118.5169999999998</v>
      </c>
      <c r="I84">
        <v>921.94039999999995</v>
      </c>
      <c r="J84">
        <v>412.9418</v>
      </c>
      <c r="K84">
        <v>1266.674</v>
      </c>
      <c r="L84">
        <v>14286.55</v>
      </c>
      <c r="M84">
        <v>1718.5239999999999</v>
      </c>
      <c r="N84">
        <v>7126.6450000000004</v>
      </c>
    </row>
    <row r="85" spans="1:14" x14ac:dyDescent="0.3">
      <c r="A85">
        <v>2012</v>
      </c>
      <c r="B85">
        <v>4</v>
      </c>
      <c r="C85">
        <v>2198.9119999999998</v>
      </c>
      <c r="D85">
        <v>16431.82</v>
      </c>
      <c r="E85">
        <v>611.91830000000004</v>
      </c>
      <c r="F85">
        <v>2456.0390000000002</v>
      </c>
      <c r="G85">
        <v>8976.7829999999994</v>
      </c>
      <c r="H85">
        <v>4383.9669999999996</v>
      </c>
      <c r="I85">
        <v>961.97680000000003</v>
      </c>
      <c r="J85">
        <v>414.76769999999999</v>
      </c>
      <c r="K85">
        <v>1402.624</v>
      </c>
      <c r="L85">
        <v>14338.75</v>
      </c>
      <c r="M85">
        <v>1777.787</v>
      </c>
      <c r="N85">
        <v>7250.384</v>
      </c>
    </row>
    <row r="86" spans="1:14" x14ac:dyDescent="0.3">
      <c r="A86">
        <v>2013</v>
      </c>
      <c r="B86">
        <v>4</v>
      </c>
      <c r="C86">
        <v>2335.5430000000001</v>
      </c>
      <c r="D86">
        <v>16504.400000000001</v>
      </c>
      <c r="E86">
        <v>681.32870000000003</v>
      </c>
      <c r="F86">
        <v>2666.9479999999999</v>
      </c>
      <c r="G86">
        <v>8992.0370000000003</v>
      </c>
      <c r="H86">
        <v>4887.1170000000002</v>
      </c>
      <c r="I86">
        <v>1000.6950000000001</v>
      </c>
      <c r="J86">
        <v>436.49459999999999</v>
      </c>
      <c r="K86">
        <v>1186.2149999999999</v>
      </c>
      <c r="L86">
        <v>14861.48</v>
      </c>
      <c r="M86">
        <v>1874.653</v>
      </c>
      <c r="N86">
        <v>7367.6869999999999</v>
      </c>
    </row>
    <row r="87" spans="1:14" x14ac:dyDescent="0.3">
      <c r="A87">
        <v>2014</v>
      </c>
      <c r="B87">
        <v>4</v>
      </c>
      <c r="C87">
        <v>1964.741</v>
      </c>
      <c r="D87">
        <v>16462.32</v>
      </c>
      <c r="E87">
        <v>720.01670000000001</v>
      </c>
      <c r="F87">
        <v>2405.7820000000002</v>
      </c>
      <c r="G87">
        <v>9289.6329999999998</v>
      </c>
      <c r="H87">
        <v>5361.36</v>
      </c>
      <c r="I87">
        <v>976.83270000000005</v>
      </c>
      <c r="J87">
        <v>376.75080000000003</v>
      </c>
      <c r="K87">
        <v>1224.527</v>
      </c>
      <c r="L87">
        <v>15117.4</v>
      </c>
      <c r="M87">
        <v>1872.019</v>
      </c>
      <c r="N87">
        <v>7262.0339999999997</v>
      </c>
    </row>
    <row r="88" spans="1:14" x14ac:dyDescent="0.3">
      <c r="A88">
        <v>2015</v>
      </c>
      <c r="B88">
        <v>4</v>
      </c>
      <c r="C88">
        <v>2102.2800000000002</v>
      </c>
      <c r="D88">
        <v>16597.77</v>
      </c>
      <c r="E88">
        <v>781.59559999999999</v>
      </c>
      <c r="F88">
        <v>2739.91</v>
      </c>
      <c r="G88">
        <v>9279.0390000000007</v>
      </c>
      <c r="H88">
        <v>5109.8770000000004</v>
      </c>
      <c r="I88">
        <v>948.34829999999999</v>
      </c>
      <c r="J88">
        <v>450.77769999999998</v>
      </c>
      <c r="K88">
        <v>1188.5930000000001</v>
      </c>
      <c r="L88">
        <v>15475.31</v>
      </c>
      <c r="M88">
        <v>2068.1080000000002</v>
      </c>
      <c r="N88">
        <v>7212.0910000000003</v>
      </c>
    </row>
    <row r="89" spans="1:14" x14ac:dyDescent="0.3">
      <c r="A89">
        <v>2016</v>
      </c>
      <c r="B89">
        <v>4</v>
      </c>
      <c r="C89">
        <v>2035.7139999999999</v>
      </c>
      <c r="D89">
        <v>16577.21</v>
      </c>
      <c r="E89">
        <v>872.81039999999996</v>
      </c>
      <c r="F89">
        <v>2825.3270000000002</v>
      </c>
      <c r="G89">
        <v>9175.7129999999997</v>
      </c>
      <c r="H89">
        <v>5459.66</v>
      </c>
      <c r="I89">
        <v>1071.5260000000001</v>
      </c>
      <c r="J89">
        <v>529.08360000000005</v>
      </c>
      <c r="K89">
        <v>1395.412</v>
      </c>
      <c r="L89">
        <v>16145.19</v>
      </c>
      <c r="M89">
        <v>2095.6289999999999</v>
      </c>
      <c r="N89">
        <v>7156.8280000000004</v>
      </c>
    </row>
    <row r="90" spans="1:14" x14ac:dyDescent="0.3">
      <c r="A90">
        <v>2017</v>
      </c>
      <c r="B90">
        <v>4</v>
      </c>
      <c r="C90">
        <v>2405.2800000000002</v>
      </c>
      <c r="D90">
        <v>16835.150000000001</v>
      </c>
      <c r="E90">
        <v>884.17139999999995</v>
      </c>
      <c r="F90">
        <v>3270.9490000000001</v>
      </c>
      <c r="G90">
        <v>9157.9660000000003</v>
      </c>
      <c r="H90">
        <v>5846.39</v>
      </c>
      <c r="I90">
        <v>931.62630000000001</v>
      </c>
      <c r="J90">
        <v>478.82279999999997</v>
      </c>
      <c r="K90">
        <v>1457.2170000000001</v>
      </c>
      <c r="L90">
        <v>16693.900000000001</v>
      </c>
      <c r="M90">
        <v>2268.723</v>
      </c>
      <c r="N90">
        <v>7003.3289999999997</v>
      </c>
    </row>
    <row r="91" spans="1:14" x14ac:dyDescent="0.3">
      <c r="A91">
        <v>2018</v>
      </c>
      <c r="B91">
        <v>4</v>
      </c>
      <c r="C91">
        <v>2223.4169999999999</v>
      </c>
      <c r="D91">
        <v>16965.509999999998</v>
      </c>
      <c r="E91">
        <v>869.84590000000003</v>
      </c>
      <c r="F91">
        <v>2796.1260000000002</v>
      </c>
      <c r="G91">
        <v>9225.1309999999994</v>
      </c>
      <c r="H91">
        <v>6000.1779999999999</v>
      </c>
      <c r="I91">
        <v>1299.778</v>
      </c>
      <c r="J91">
        <v>554.12810000000002</v>
      </c>
      <c r="K91">
        <v>1239.03</v>
      </c>
      <c r="L91">
        <v>17328.439999999999</v>
      </c>
      <c r="M91">
        <v>2174.8119999999999</v>
      </c>
      <c r="N91">
        <v>7251.6689999999999</v>
      </c>
    </row>
    <row r="92" spans="1:14" x14ac:dyDescent="0.3">
      <c r="A92">
        <v>2019</v>
      </c>
      <c r="B92">
        <v>4</v>
      </c>
      <c r="C92">
        <v>2465.5349999999999</v>
      </c>
      <c r="D92">
        <v>17071.55</v>
      </c>
      <c r="E92">
        <v>785.6558</v>
      </c>
      <c r="F92">
        <v>3680.5610000000001</v>
      </c>
      <c r="G92">
        <v>9159.4830000000002</v>
      </c>
      <c r="H92">
        <v>6721.223</v>
      </c>
      <c r="I92">
        <v>1269.04</v>
      </c>
      <c r="J92">
        <v>540.82799999999997</v>
      </c>
      <c r="K92">
        <v>1342.1379999999999</v>
      </c>
      <c r="L92">
        <v>18053.96</v>
      </c>
      <c r="M92">
        <v>2322.3130000000001</v>
      </c>
      <c r="N92">
        <v>7640.4210000000003</v>
      </c>
    </row>
    <row r="93" spans="1:14" x14ac:dyDescent="0.3">
      <c r="A93">
        <v>2020</v>
      </c>
      <c r="B93">
        <v>4</v>
      </c>
      <c r="C93">
        <v>1897.421</v>
      </c>
      <c r="D93">
        <v>17823.28</v>
      </c>
      <c r="E93">
        <v>826.64490000000001</v>
      </c>
      <c r="F93">
        <v>4710.1899999999996</v>
      </c>
      <c r="G93">
        <v>9783.2960000000003</v>
      </c>
      <c r="H93">
        <v>6660.86</v>
      </c>
      <c r="I93">
        <v>1108.4780000000001</v>
      </c>
      <c r="J93">
        <v>339.00819999999999</v>
      </c>
      <c r="K93">
        <v>1313.3989999999999</v>
      </c>
      <c r="L93">
        <v>18728.62</v>
      </c>
      <c r="M93">
        <v>2408.16</v>
      </c>
      <c r="N93">
        <v>7933.4949999999999</v>
      </c>
    </row>
    <row r="94" spans="1:14" x14ac:dyDescent="0.3">
      <c r="A94">
        <v>2021</v>
      </c>
      <c r="B94">
        <v>4</v>
      </c>
      <c r="C94">
        <v>1980.1279999999999</v>
      </c>
      <c r="D94">
        <v>18383.009999999998</v>
      </c>
      <c r="E94">
        <v>887.27419999999995</v>
      </c>
      <c r="F94">
        <v>4354.8019999999997</v>
      </c>
      <c r="G94">
        <v>9930.5630000000001</v>
      </c>
      <c r="H94">
        <v>6928.1869999999999</v>
      </c>
      <c r="I94">
        <v>1237.8620000000001</v>
      </c>
      <c r="J94">
        <v>470.51060000000001</v>
      </c>
      <c r="K94">
        <v>1456.463</v>
      </c>
      <c r="L94">
        <v>19226.52</v>
      </c>
      <c r="M94">
        <v>2519.5059999999999</v>
      </c>
      <c r="N94">
        <v>8038.8739999999998</v>
      </c>
    </row>
    <row r="95" spans="1:14" x14ac:dyDescent="0.3">
      <c r="A95">
        <v>2022</v>
      </c>
      <c r="B95">
        <v>4</v>
      </c>
      <c r="C95">
        <v>2980.4560000000001</v>
      </c>
      <c r="D95">
        <v>18992.240000000002</v>
      </c>
      <c r="E95">
        <v>865.49570000000006</v>
      </c>
      <c r="F95">
        <v>5116.0860000000002</v>
      </c>
      <c r="G95">
        <v>10982.69</v>
      </c>
      <c r="H95">
        <v>6913.067</v>
      </c>
      <c r="I95">
        <v>1340.82</v>
      </c>
      <c r="J95">
        <v>729.10820000000001</v>
      </c>
      <c r="K95">
        <v>1424.5940000000001</v>
      </c>
      <c r="L95">
        <v>20157.12</v>
      </c>
      <c r="M95">
        <v>2654.9839999999999</v>
      </c>
      <c r="N95">
        <v>8716.7739999999994</v>
      </c>
    </row>
    <row r="96" spans="1:14" x14ac:dyDescent="0.3">
      <c r="A96">
        <v>2023</v>
      </c>
      <c r="B96">
        <v>4</v>
      </c>
      <c r="C96">
        <v>2617.4960000000001</v>
      </c>
      <c r="D96">
        <v>20291.72</v>
      </c>
      <c r="E96">
        <v>896.93740000000003</v>
      </c>
      <c r="F96">
        <v>5070.07</v>
      </c>
      <c r="G96">
        <v>11442.58</v>
      </c>
      <c r="H96">
        <v>7873.0739999999996</v>
      </c>
      <c r="I96">
        <v>1800.498</v>
      </c>
      <c r="J96">
        <v>658.28279999999995</v>
      </c>
      <c r="K96">
        <v>2173.2930000000001</v>
      </c>
      <c r="L96">
        <v>22269.95</v>
      </c>
      <c r="M96">
        <v>2640.9630000000002</v>
      </c>
      <c r="N96">
        <v>10061.68</v>
      </c>
    </row>
    <row r="97" spans="1:14" x14ac:dyDescent="0.3">
      <c r="A97">
        <v>2024</v>
      </c>
      <c r="B97">
        <v>4</v>
      </c>
      <c r="C97">
        <v>2127.8490000000002</v>
      </c>
      <c r="D97">
        <v>21751.25</v>
      </c>
      <c r="E97">
        <v>1006.439</v>
      </c>
      <c r="F97">
        <v>4990.5410000000002</v>
      </c>
      <c r="G97">
        <v>11799.6</v>
      </c>
      <c r="H97">
        <v>7270.6949999999997</v>
      </c>
      <c r="I97">
        <v>1662.74</v>
      </c>
      <c r="J97">
        <v>738.64850000000001</v>
      </c>
      <c r="K97">
        <v>1869.9480000000001</v>
      </c>
      <c r="L97">
        <v>24386.46</v>
      </c>
      <c r="M97">
        <v>2817.788</v>
      </c>
      <c r="N97">
        <v>10103.040000000001</v>
      </c>
    </row>
    <row r="98" spans="1:14" x14ac:dyDescent="0.3">
      <c r="A98">
        <v>2001</v>
      </c>
      <c r="B98">
        <v>5</v>
      </c>
      <c r="C98">
        <v>1308.126</v>
      </c>
      <c r="D98">
        <v>0</v>
      </c>
      <c r="E98">
        <v>403.3159</v>
      </c>
      <c r="F98">
        <v>2242.4740000000002</v>
      </c>
      <c r="G98">
        <v>4122.6360000000004</v>
      </c>
      <c r="H98">
        <v>1396.335</v>
      </c>
      <c r="I98">
        <v>596.58550000000002</v>
      </c>
      <c r="J98">
        <v>196.8999</v>
      </c>
      <c r="K98">
        <v>930.17849999999999</v>
      </c>
      <c r="L98">
        <v>6191.1379999999999</v>
      </c>
      <c r="M98">
        <v>1412.5329999999999</v>
      </c>
      <c r="N98">
        <v>12933.83</v>
      </c>
    </row>
    <row r="99" spans="1:14" x14ac:dyDescent="0.3">
      <c r="A99">
        <v>2002</v>
      </c>
      <c r="B99">
        <v>5</v>
      </c>
      <c r="C99">
        <v>1245.3579999999999</v>
      </c>
      <c r="D99">
        <v>0</v>
      </c>
      <c r="E99">
        <v>466.15589999999997</v>
      </c>
      <c r="F99">
        <v>2652.4740000000002</v>
      </c>
      <c r="G99">
        <v>4209.5200000000004</v>
      </c>
      <c r="H99">
        <v>1376.413</v>
      </c>
      <c r="I99">
        <v>661.33100000000002</v>
      </c>
      <c r="J99">
        <v>200.78880000000001</v>
      </c>
      <c r="K99">
        <v>946.38120000000004</v>
      </c>
      <c r="L99">
        <v>6524.9610000000002</v>
      </c>
      <c r="M99">
        <v>1480.998</v>
      </c>
      <c r="N99">
        <v>12963.42</v>
      </c>
    </row>
    <row r="100" spans="1:14" x14ac:dyDescent="0.3">
      <c r="A100">
        <v>2003</v>
      </c>
      <c r="B100">
        <v>5</v>
      </c>
      <c r="C100">
        <v>1231.6469999999999</v>
      </c>
      <c r="D100">
        <v>0</v>
      </c>
      <c r="E100">
        <v>492.86579999999998</v>
      </c>
      <c r="F100">
        <v>2353.7820000000002</v>
      </c>
      <c r="G100">
        <v>4301.2830000000004</v>
      </c>
      <c r="H100">
        <v>1662.654</v>
      </c>
      <c r="I100">
        <v>813.5607</v>
      </c>
      <c r="J100">
        <v>230.71180000000001</v>
      </c>
      <c r="K100">
        <v>859.9932</v>
      </c>
      <c r="L100">
        <v>6845.01</v>
      </c>
      <c r="M100">
        <v>1687.0170000000001</v>
      </c>
      <c r="N100">
        <v>13287.05</v>
      </c>
    </row>
    <row r="101" spans="1:14" x14ac:dyDescent="0.3">
      <c r="A101">
        <v>2004</v>
      </c>
      <c r="B101">
        <v>5</v>
      </c>
      <c r="C101">
        <v>1162.32</v>
      </c>
      <c r="D101">
        <v>0</v>
      </c>
      <c r="E101">
        <v>351.01100000000002</v>
      </c>
      <c r="F101">
        <v>2374.3020000000001</v>
      </c>
      <c r="G101">
        <v>4521.8590000000004</v>
      </c>
      <c r="H101">
        <v>1957.5820000000001</v>
      </c>
      <c r="I101">
        <v>765.39949999999999</v>
      </c>
      <c r="J101">
        <v>213.38550000000001</v>
      </c>
      <c r="K101">
        <v>999.95079999999996</v>
      </c>
      <c r="L101">
        <v>7046.47</v>
      </c>
      <c r="M101">
        <v>1713.211</v>
      </c>
      <c r="N101">
        <v>14602.95</v>
      </c>
    </row>
    <row r="102" spans="1:14" x14ac:dyDescent="0.3">
      <c r="A102">
        <v>2005</v>
      </c>
      <c r="B102">
        <v>5</v>
      </c>
      <c r="C102">
        <v>1263.3969999999999</v>
      </c>
      <c r="D102">
        <v>0</v>
      </c>
      <c r="E102">
        <v>371.51920000000001</v>
      </c>
      <c r="F102">
        <v>2545.7190000000001</v>
      </c>
      <c r="G102">
        <v>4596.4129999999996</v>
      </c>
      <c r="H102">
        <v>2005.0909999999999</v>
      </c>
      <c r="I102">
        <v>828.46900000000005</v>
      </c>
      <c r="J102">
        <v>213.3571</v>
      </c>
      <c r="K102">
        <v>956.25519999999995</v>
      </c>
      <c r="L102">
        <v>7353.0510000000004</v>
      </c>
      <c r="M102">
        <v>1830.5219999999999</v>
      </c>
      <c r="N102">
        <v>14460</v>
      </c>
    </row>
    <row r="103" spans="1:14" x14ac:dyDescent="0.3">
      <c r="A103">
        <v>2006</v>
      </c>
      <c r="B103">
        <v>5</v>
      </c>
      <c r="C103">
        <v>1527.394</v>
      </c>
      <c r="D103">
        <v>0</v>
      </c>
      <c r="E103">
        <v>460.94200000000001</v>
      </c>
      <c r="F103">
        <v>2620.13</v>
      </c>
      <c r="G103">
        <v>4677.7839999999997</v>
      </c>
      <c r="H103">
        <v>2039.749</v>
      </c>
      <c r="I103">
        <v>887.14319999999998</v>
      </c>
      <c r="J103">
        <v>256.7525</v>
      </c>
      <c r="K103">
        <v>950.97640000000001</v>
      </c>
      <c r="L103">
        <v>7577.0550000000003</v>
      </c>
      <c r="M103">
        <v>1982.941</v>
      </c>
      <c r="N103">
        <v>13295.27</v>
      </c>
    </row>
    <row r="104" spans="1:14" x14ac:dyDescent="0.3">
      <c r="A104">
        <v>2007</v>
      </c>
      <c r="B104">
        <v>5</v>
      </c>
      <c r="C104">
        <v>1374.7270000000001</v>
      </c>
      <c r="D104">
        <v>0</v>
      </c>
      <c r="E104">
        <v>372.5172</v>
      </c>
      <c r="F104">
        <v>2770.7730000000001</v>
      </c>
      <c r="G104">
        <v>4937.8</v>
      </c>
      <c r="H104">
        <v>2316.6370000000002</v>
      </c>
      <c r="I104">
        <v>900.55920000000003</v>
      </c>
      <c r="J104">
        <v>283.95650000000001</v>
      </c>
      <c r="K104">
        <v>1044.8420000000001</v>
      </c>
      <c r="L104">
        <v>7923.2870000000003</v>
      </c>
      <c r="M104">
        <v>1660.943</v>
      </c>
      <c r="N104">
        <v>13318.99</v>
      </c>
    </row>
    <row r="105" spans="1:14" x14ac:dyDescent="0.3">
      <c r="A105">
        <v>2008</v>
      </c>
      <c r="B105">
        <v>5</v>
      </c>
      <c r="C105">
        <v>1422.376</v>
      </c>
      <c r="D105">
        <v>0</v>
      </c>
      <c r="E105">
        <v>359.45510000000002</v>
      </c>
      <c r="F105">
        <v>2665.84</v>
      </c>
      <c r="G105">
        <v>5363.2290000000003</v>
      </c>
      <c r="H105">
        <v>2491.8589999999999</v>
      </c>
      <c r="I105">
        <v>833.57569999999998</v>
      </c>
      <c r="J105">
        <v>227.5806</v>
      </c>
      <c r="K105">
        <v>1039.944</v>
      </c>
      <c r="L105">
        <v>8398.7729999999992</v>
      </c>
      <c r="M105">
        <v>1782.67</v>
      </c>
      <c r="N105">
        <v>13634.09</v>
      </c>
    </row>
    <row r="106" spans="1:14" x14ac:dyDescent="0.3">
      <c r="A106">
        <v>2009</v>
      </c>
      <c r="B106">
        <v>5</v>
      </c>
      <c r="C106">
        <v>1191.623</v>
      </c>
      <c r="D106">
        <v>0</v>
      </c>
      <c r="E106">
        <v>358.65179999999998</v>
      </c>
      <c r="F106">
        <v>2678.7669999999998</v>
      </c>
      <c r="G106">
        <v>5332.6419999999998</v>
      </c>
      <c r="H106">
        <v>2600.3200000000002</v>
      </c>
      <c r="I106">
        <v>833.74950000000001</v>
      </c>
      <c r="J106">
        <v>236.30179999999999</v>
      </c>
      <c r="K106">
        <v>901.63030000000003</v>
      </c>
      <c r="L106">
        <v>8732.3070000000007</v>
      </c>
      <c r="M106">
        <v>1850.6859999999999</v>
      </c>
      <c r="N106">
        <v>13691.3</v>
      </c>
    </row>
    <row r="107" spans="1:14" x14ac:dyDescent="0.3">
      <c r="A107">
        <v>2010</v>
      </c>
      <c r="B107">
        <v>5</v>
      </c>
      <c r="C107">
        <v>1491.0909999999999</v>
      </c>
      <c r="D107">
        <v>0</v>
      </c>
      <c r="E107">
        <v>374.61520000000002</v>
      </c>
      <c r="F107">
        <v>2470.9479999999999</v>
      </c>
      <c r="G107">
        <v>5330.4059999999999</v>
      </c>
      <c r="H107">
        <v>2849.4470000000001</v>
      </c>
      <c r="I107">
        <v>872.83150000000001</v>
      </c>
      <c r="J107">
        <v>208.49019999999999</v>
      </c>
      <c r="K107">
        <v>988.327</v>
      </c>
      <c r="L107">
        <v>8943.6530000000002</v>
      </c>
      <c r="M107">
        <v>1953.11</v>
      </c>
      <c r="N107">
        <v>14252.33</v>
      </c>
    </row>
    <row r="108" spans="1:14" x14ac:dyDescent="0.3">
      <c r="A108">
        <v>2011</v>
      </c>
      <c r="B108">
        <v>5</v>
      </c>
      <c r="C108">
        <v>1302.1890000000001</v>
      </c>
      <c r="D108">
        <v>0</v>
      </c>
      <c r="E108">
        <v>468.22949999999997</v>
      </c>
      <c r="F108">
        <v>2727.855</v>
      </c>
      <c r="G108">
        <v>5589.4430000000002</v>
      </c>
      <c r="H108">
        <v>2955.3150000000001</v>
      </c>
      <c r="I108">
        <v>938.62379999999996</v>
      </c>
      <c r="J108">
        <v>224.26490000000001</v>
      </c>
      <c r="K108">
        <v>1031.433</v>
      </c>
      <c r="L108">
        <v>8998.6370000000006</v>
      </c>
      <c r="M108">
        <v>2026.086</v>
      </c>
      <c r="N108">
        <v>14712.11</v>
      </c>
    </row>
    <row r="109" spans="1:14" x14ac:dyDescent="0.3">
      <c r="A109">
        <v>2012</v>
      </c>
      <c r="B109">
        <v>5</v>
      </c>
      <c r="C109">
        <v>1407.393</v>
      </c>
      <c r="D109">
        <v>0</v>
      </c>
      <c r="E109">
        <v>477.72109999999998</v>
      </c>
      <c r="F109">
        <v>2666.8820000000001</v>
      </c>
      <c r="G109">
        <v>5764.8879999999999</v>
      </c>
      <c r="H109">
        <v>3021.17</v>
      </c>
      <c r="I109">
        <v>927.52980000000002</v>
      </c>
      <c r="J109">
        <v>239.02889999999999</v>
      </c>
      <c r="K109">
        <v>1026.0730000000001</v>
      </c>
      <c r="L109">
        <v>8850.8719999999994</v>
      </c>
      <c r="M109">
        <v>2226.84</v>
      </c>
      <c r="N109">
        <v>14832</v>
      </c>
    </row>
    <row r="110" spans="1:14" x14ac:dyDescent="0.3">
      <c r="A110">
        <v>2013</v>
      </c>
      <c r="B110">
        <v>5</v>
      </c>
      <c r="C110">
        <v>1261.7550000000001</v>
      </c>
      <c r="D110">
        <v>0</v>
      </c>
      <c r="E110">
        <v>594.07309999999995</v>
      </c>
      <c r="F110">
        <v>2770.5120000000002</v>
      </c>
      <c r="G110">
        <v>5776.8969999999999</v>
      </c>
      <c r="H110">
        <v>3284.9839999999999</v>
      </c>
      <c r="I110">
        <v>908.82420000000002</v>
      </c>
      <c r="J110">
        <v>250.7971</v>
      </c>
      <c r="K110">
        <v>992.95699999999999</v>
      </c>
      <c r="L110">
        <v>8819.5550000000003</v>
      </c>
      <c r="M110">
        <v>2282.9989999999998</v>
      </c>
      <c r="N110">
        <v>15069.27</v>
      </c>
    </row>
    <row r="111" spans="1:14" x14ac:dyDescent="0.3">
      <c r="A111">
        <v>2014</v>
      </c>
      <c r="B111">
        <v>5</v>
      </c>
      <c r="C111">
        <v>1477.5329999999999</v>
      </c>
      <c r="D111">
        <v>0</v>
      </c>
      <c r="E111">
        <v>596.84379999999999</v>
      </c>
      <c r="F111">
        <v>3043.8420000000001</v>
      </c>
      <c r="G111">
        <v>5953.0060000000003</v>
      </c>
      <c r="H111">
        <v>3441.8620000000001</v>
      </c>
      <c r="I111">
        <v>844.23929999999996</v>
      </c>
      <c r="J111">
        <v>228.34200000000001</v>
      </c>
      <c r="K111">
        <v>1047.604</v>
      </c>
      <c r="L111">
        <v>8928.2630000000008</v>
      </c>
      <c r="M111">
        <v>2441.933</v>
      </c>
      <c r="N111">
        <v>14761.26</v>
      </c>
    </row>
    <row r="112" spans="1:14" x14ac:dyDescent="0.3">
      <c r="A112">
        <v>2015</v>
      </c>
      <c r="B112">
        <v>5</v>
      </c>
      <c r="C112">
        <v>1251.4590000000001</v>
      </c>
      <c r="D112">
        <v>0</v>
      </c>
      <c r="E112">
        <v>692.90440000000001</v>
      </c>
      <c r="F112">
        <v>3218.6370000000002</v>
      </c>
      <c r="G112">
        <v>5929.1130000000003</v>
      </c>
      <c r="H112">
        <v>3571.797</v>
      </c>
      <c r="I112">
        <v>870.02859999999998</v>
      </c>
      <c r="J112">
        <v>232.64840000000001</v>
      </c>
      <c r="K112">
        <v>1075.1769999999999</v>
      </c>
      <c r="L112">
        <v>9204.7970000000005</v>
      </c>
      <c r="M112">
        <v>2519.0619999999999</v>
      </c>
      <c r="N112">
        <v>14605.9</v>
      </c>
    </row>
    <row r="113" spans="1:14" x14ac:dyDescent="0.3">
      <c r="A113">
        <v>2016</v>
      </c>
      <c r="B113">
        <v>5</v>
      </c>
      <c r="C113">
        <v>1357.223</v>
      </c>
      <c r="D113">
        <v>0</v>
      </c>
      <c r="E113">
        <v>651.13340000000005</v>
      </c>
      <c r="F113">
        <v>3084.6489999999999</v>
      </c>
      <c r="G113">
        <v>5875.54</v>
      </c>
      <c r="H113">
        <v>3565.2040000000002</v>
      </c>
      <c r="I113">
        <v>945.7115</v>
      </c>
      <c r="J113">
        <v>261.75240000000002</v>
      </c>
      <c r="K113">
        <v>1133.3520000000001</v>
      </c>
      <c r="L113">
        <v>9647.0310000000009</v>
      </c>
      <c r="M113">
        <v>2701.2130000000002</v>
      </c>
      <c r="N113">
        <v>14605.41</v>
      </c>
    </row>
    <row r="114" spans="1:14" x14ac:dyDescent="0.3">
      <c r="A114">
        <v>2017</v>
      </c>
      <c r="B114">
        <v>5</v>
      </c>
      <c r="C114">
        <v>1366.4880000000001</v>
      </c>
      <c r="D114">
        <v>0</v>
      </c>
      <c r="E114">
        <v>769.101</v>
      </c>
      <c r="F114">
        <v>3636.7440000000001</v>
      </c>
      <c r="G114">
        <v>5877.9719999999998</v>
      </c>
      <c r="H114">
        <v>3771.2049999999999</v>
      </c>
      <c r="I114">
        <v>898.40229999999997</v>
      </c>
      <c r="J114">
        <v>254.59800000000001</v>
      </c>
      <c r="K114">
        <v>1265.51</v>
      </c>
      <c r="L114">
        <v>10088.65</v>
      </c>
      <c r="M114">
        <v>2745.4560000000001</v>
      </c>
      <c r="N114">
        <v>14141.89</v>
      </c>
    </row>
    <row r="115" spans="1:14" x14ac:dyDescent="0.3">
      <c r="A115">
        <v>2018</v>
      </c>
      <c r="B115">
        <v>5</v>
      </c>
      <c r="C115">
        <v>1490.277</v>
      </c>
      <c r="D115">
        <v>0</v>
      </c>
      <c r="E115">
        <v>780.90089999999998</v>
      </c>
      <c r="F115">
        <v>3720.2919999999999</v>
      </c>
      <c r="G115">
        <v>5930.0219999999999</v>
      </c>
      <c r="H115">
        <v>3784.5970000000002</v>
      </c>
      <c r="I115">
        <v>1141.3789999999999</v>
      </c>
      <c r="J115">
        <v>306.70769999999999</v>
      </c>
      <c r="K115">
        <v>1210.5999999999999</v>
      </c>
      <c r="L115">
        <v>10566.02</v>
      </c>
      <c r="M115">
        <v>2929.4119999999998</v>
      </c>
      <c r="N115">
        <v>14725.91</v>
      </c>
    </row>
    <row r="116" spans="1:14" x14ac:dyDescent="0.3">
      <c r="A116">
        <v>2019</v>
      </c>
      <c r="B116">
        <v>5</v>
      </c>
      <c r="C116">
        <v>1361.2560000000001</v>
      </c>
      <c r="D116">
        <v>0</v>
      </c>
      <c r="E116">
        <v>651.16560000000004</v>
      </c>
      <c r="F116">
        <v>3645.1080000000002</v>
      </c>
      <c r="G116">
        <v>5904.4309999999996</v>
      </c>
      <c r="H116">
        <v>4621.268</v>
      </c>
      <c r="I116">
        <v>1145.183</v>
      </c>
      <c r="J116">
        <v>258.06</v>
      </c>
      <c r="K116">
        <v>1210.625</v>
      </c>
      <c r="L116">
        <v>11067.39</v>
      </c>
      <c r="M116">
        <v>2938.76</v>
      </c>
      <c r="N116">
        <v>15395.84</v>
      </c>
    </row>
    <row r="117" spans="1:14" x14ac:dyDescent="0.3">
      <c r="A117">
        <v>2020</v>
      </c>
      <c r="B117">
        <v>5</v>
      </c>
      <c r="C117">
        <v>982.26729999999998</v>
      </c>
      <c r="D117">
        <v>0</v>
      </c>
      <c r="E117">
        <v>664.36500000000001</v>
      </c>
      <c r="F117">
        <v>4398.9560000000001</v>
      </c>
      <c r="G117">
        <v>6260.2740000000003</v>
      </c>
      <c r="H117">
        <v>4504.7920000000004</v>
      </c>
      <c r="I117">
        <v>1197.355</v>
      </c>
      <c r="J117">
        <v>212.89670000000001</v>
      </c>
      <c r="K117">
        <v>1044.2650000000001</v>
      </c>
      <c r="L117">
        <v>11579.58</v>
      </c>
      <c r="M117">
        <v>3070.634</v>
      </c>
      <c r="N117">
        <v>15856.74</v>
      </c>
    </row>
    <row r="118" spans="1:14" x14ac:dyDescent="0.3">
      <c r="A118">
        <v>2021</v>
      </c>
      <c r="B118">
        <v>5</v>
      </c>
      <c r="C118">
        <v>1127.817</v>
      </c>
      <c r="D118">
        <v>0</v>
      </c>
      <c r="E118">
        <v>778.72199999999998</v>
      </c>
      <c r="F118">
        <v>5046.299</v>
      </c>
      <c r="G118">
        <v>6363.1109999999999</v>
      </c>
      <c r="H118">
        <v>4741.2640000000001</v>
      </c>
      <c r="I118">
        <v>1291.877</v>
      </c>
      <c r="J118">
        <v>317.83479999999997</v>
      </c>
      <c r="K118">
        <v>1138.5450000000001</v>
      </c>
      <c r="L118">
        <v>12075.27</v>
      </c>
      <c r="M118">
        <v>3286.366</v>
      </c>
      <c r="N118">
        <v>15977.57</v>
      </c>
    </row>
    <row r="119" spans="1:14" x14ac:dyDescent="0.3">
      <c r="A119">
        <v>2022</v>
      </c>
      <c r="B119">
        <v>5</v>
      </c>
      <c r="C119">
        <v>1378.0509999999999</v>
      </c>
      <c r="D119">
        <v>0</v>
      </c>
      <c r="E119">
        <v>670.95529999999997</v>
      </c>
      <c r="F119">
        <v>4684.4520000000002</v>
      </c>
      <c r="G119">
        <v>7036.1790000000001</v>
      </c>
      <c r="H119">
        <v>4552.6130000000003</v>
      </c>
      <c r="I119">
        <v>1330.569</v>
      </c>
      <c r="J119">
        <v>317.19869999999997</v>
      </c>
      <c r="K119">
        <v>1353.33</v>
      </c>
      <c r="L119">
        <v>12791.4</v>
      </c>
      <c r="M119">
        <v>3420.2359999999999</v>
      </c>
      <c r="N119">
        <v>17222.14</v>
      </c>
    </row>
    <row r="120" spans="1:14" x14ac:dyDescent="0.3">
      <c r="A120">
        <v>2023</v>
      </c>
      <c r="B120">
        <v>5</v>
      </c>
      <c r="C120">
        <v>1577.4939999999999</v>
      </c>
      <c r="D120">
        <v>0</v>
      </c>
      <c r="E120">
        <v>647.30560000000003</v>
      </c>
      <c r="F120">
        <v>5028.1679999999997</v>
      </c>
      <c r="G120">
        <v>7358.9319999999998</v>
      </c>
      <c r="H120">
        <v>4934.0379999999996</v>
      </c>
      <c r="I120">
        <v>1482.7670000000001</v>
      </c>
      <c r="J120">
        <v>378.15159999999997</v>
      </c>
      <c r="K120">
        <v>1486.432</v>
      </c>
      <c r="L120">
        <v>14305.31</v>
      </c>
      <c r="M120">
        <v>3422.3389999999999</v>
      </c>
      <c r="N120">
        <v>19976.62</v>
      </c>
    </row>
    <row r="121" spans="1:14" x14ac:dyDescent="0.3">
      <c r="A121">
        <v>2024</v>
      </c>
      <c r="B121">
        <v>5</v>
      </c>
      <c r="C121">
        <v>1554.72</v>
      </c>
      <c r="D121">
        <v>0</v>
      </c>
      <c r="E121">
        <v>846.08519999999999</v>
      </c>
      <c r="F121">
        <v>5172.4759999999997</v>
      </c>
      <c r="G121">
        <v>7572.6679999999997</v>
      </c>
      <c r="H121">
        <v>4897.0050000000001</v>
      </c>
      <c r="I121">
        <v>1471.6379999999999</v>
      </c>
      <c r="J121">
        <v>494.27730000000003</v>
      </c>
      <c r="K121">
        <v>1482.202</v>
      </c>
      <c r="L121">
        <v>15860.59</v>
      </c>
      <c r="M121">
        <v>3585.2020000000002</v>
      </c>
      <c r="N121">
        <v>20233.97</v>
      </c>
    </row>
    <row r="122" spans="1:14" x14ac:dyDescent="0.3">
      <c r="A122">
        <v>2001</v>
      </c>
      <c r="B122">
        <v>6</v>
      </c>
      <c r="C122">
        <v>1769.027</v>
      </c>
      <c r="D122">
        <v>5087.8590000000004</v>
      </c>
      <c r="E122">
        <v>418.18619999999999</v>
      </c>
      <c r="F122">
        <v>2307.1210000000001</v>
      </c>
      <c r="G122">
        <v>5132.8819999999996</v>
      </c>
      <c r="H122">
        <v>1995.058</v>
      </c>
      <c r="I122">
        <v>702.33699999999999</v>
      </c>
      <c r="J122">
        <v>284.4683</v>
      </c>
      <c r="K122">
        <v>1067.9870000000001</v>
      </c>
      <c r="L122">
        <v>7721.8549999999996</v>
      </c>
      <c r="M122">
        <v>1412.5329999999999</v>
      </c>
      <c r="N122">
        <v>13065.79</v>
      </c>
    </row>
    <row r="123" spans="1:14" x14ac:dyDescent="0.3">
      <c r="A123">
        <v>2002</v>
      </c>
      <c r="B123">
        <v>6</v>
      </c>
      <c r="C123">
        <v>2002.6020000000001</v>
      </c>
      <c r="D123">
        <v>5355.4660000000003</v>
      </c>
      <c r="E123">
        <v>502.19069999999999</v>
      </c>
      <c r="F123">
        <v>2135.2809999999999</v>
      </c>
      <c r="G123">
        <v>5237.9620000000004</v>
      </c>
      <c r="H123">
        <v>2322.8649999999998</v>
      </c>
      <c r="I123">
        <v>781.67729999999995</v>
      </c>
      <c r="J123">
        <v>288.98759999999999</v>
      </c>
      <c r="K123">
        <v>1168.2070000000001</v>
      </c>
      <c r="L123">
        <v>8148.0649999999996</v>
      </c>
      <c r="M123">
        <v>1480.998</v>
      </c>
      <c r="N123">
        <v>13127.52</v>
      </c>
    </row>
    <row r="124" spans="1:14" x14ac:dyDescent="0.3">
      <c r="A124">
        <v>2003</v>
      </c>
      <c r="B124">
        <v>6</v>
      </c>
      <c r="C124">
        <v>1649.4179999999999</v>
      </c>
      <c r="D124">
        <v>5591.1869999999999</v>
      </c>
      <c r="E124">
        <v>519.65440000000001</v>
      </c>
      <c r="F124">
        <v>2017.491</v>
      </c>
      <c r="G124">
        <v>5347.03</v>
      </c>
      <c r="H124">
        <v>2376.7750000000001</v>
      </c>
      <c r="I124">
        <v>963.09889999999996</v>
      </c>
      <c r="J124">
        <v>330.38889999999998</v>
      </c>
      <c r="K124">
        <v>972.6789</v>
      </c>
      <c r="L124">
        <v>8561.8580000000002</v>
      </c>
      <c r="M124">
        <v>1687.0170000000001</v>
      </c>
      <c r="N124">
        <v>13407.03</v>
      </c>
    </row>
    <row r="125" spans="1:14" x14ac:dyDescent="0.3">
      <c r="A125">
        <v>2004</v>
      </c>
      <c r="B125">
        <v>6</v>
      </c>
      <c r="C125">
        <v>1749.6790000000001</v>
      </c>
      <c r="D125">
        <v>5798.5789999999997</v>
      </c>
      <c r="E125">
        <v>422.22430000000003</v>
      </c>
      <c r="F125">
        <v>2326.4490000000001</v>
      </c>
      <c r="G125">
        <v>5638.21</v>
      </c>
      <c r="H125">
        <v>2739.2440000000001</v>
      </c>
      <c r="I125">
        <v>917.68</v>
      </c>
      <c r="J125">
        <v>345.6377</v>
      </c>
      <c r="K125">
        <v>1018.7140000000001</v>
      </c>
      <c r="L125">
        <v>8740.0229999999992</v>
      </c>
      <c r="M125">
        <v>1713.211</v>
      </c>
      <c r="N125">
        <v>14760.03</v>
      </c>
    </row>
    <row r="126" spans="1:14" x14ac:dyDescent="0.3">
      <c r="A126">
        <v>2005</v>
      </c>
      <c r="B126">
        <v>6</v>
      </c>
      <c r="C126">
        <v>2218.0279999999998</v>
      </c>
      <c r="D126">
        <v>6061.7650000000003</v>
      </c>
      <c r="E126">
        <v>445.74380000000002</v>
      </c>
      <c r="F126">
        <v>2315.0160000000001</v>
      </c>
      <c r="G126">
        <v>5714.4750000000004</v>
      </c>
      <c r="H126">
        <v>2896.9259999999999</v>
      </c>
      <c r="I126">
        <v>986.32749999999999</v>
      </c>
      <c r="J126">
        <v>338.4538</v>
      </c>
      <c r="K126">
        <v>1070.58</v>
      </c>
      <c r="L126">
        <v>8887.0930000000008</v>
      </c>
      <c r="M126">
        <v>1830.5219999999999</v>
      </c>
      <c r="N126">
        <v>14643.75</v>
      </c>
    </row>
    <row r="127" spans="1:14" x14ac:dyDescent="0.3">
      <c r="A127">
        <v>2006</v>
      </c>
      <c r="B127">
        <v>6</v>
      </c>
      <c r="C127">
        <v>1965.0419999999999</v>
      </c>
      <c r="D127">
        <v>6386.2489999999998</v>
      </c>
      <c r="E127">
        <v>469.65820000000002</v>
      </c>
      <c r="F127">
        <v>2386.5169999999998</v>
      </c>
      <c r="G127">
        <v>5812.8950000000004</v>
      </c>
      <c r="H127">
        <v>3244.1559999999999</v>
      </c>
      <c r="I127">
        <v>1046.999</v>
      </c>
      <c r="J127">
        <v>358.29809999999998</v>
      </c>
      <c r="K127">
        <v>1116.5530000000001</v>
      </c>
      <c r="L127">
        <v>9153.8979999999992</v>
      </c>
      <c r="M127">
        <v>1982.941</v>
      </c>
      <c r="N127">
        <v>13423.25</v>
      </c>
    </row>
    <row r="128" spans="1:14" x14ac:dyDescent="0.3">
      <c r="A128">
        <v>2007</v>
      </c>
      <c r="B128">
        <v>6</v>
      </c>
      <c r="C128">
        <v>1945.655</v>
      </c>
      <c r="D128">
        <v>6677.9040000000005</v>
      </c>
      <c r="E128">
        <v>462.40570000000002</v>
      </c>
      <c r="F128">
        <v>2330.6309999999999</v>
      </c>
      <c r="G128">
        <v>6144.5770000000002</v>
      </c>
      <c r="H128">
        <v>3434.069</v>
      </c>
      <c r="I128">
        <v>1067.9169999999999</v>
      </c>
      <c r="J128">
        <v>411.5471</v>
      </c>
      <c r="K128">
        <v>1097.98</v>
      </c>
      <c r="L128">
        <v>9605.5400000000009</v>
      </c>
      <c r="M128">
        <v>1660.943</v>
      </c>
      <c r="N128">
        <v>13465.52</v>
      </c>
    </row>
    <row r="129" spans="1:14" x14ac:dyDescent="0.3">
      <c r="A129">
        <v>2008</v>
      </c>
      <c r="B129">
        <v>6</v>
      </c>
      <c r="C129">
        <v>1862.921</v>
      </c>
      <c r="D129">
        <v>6985.9459999999999</v>
      </c>
      <c r="E129">
        <v>459.79489999999998</v>
      </c>
      <c r="F129">
        <v>2497.2979999999998</v>
      </c>
      <c r="G129">
        <v>6679.6319999999996</v>
      </c>
      <c r="H129">
        <v>3626.8229999999999</v>
      </c>
      <c r="I129">
        <v>983.00789999999995</v>
      </c>
      <c r="J129">
        <v>336.8177</v>
      </c>
      <c r="K129">
        <v>1224.999</v>
      </c>
      <c r="L129">
        <v>10168.75</v>
      </c>
      <c r="M129">
        <v>1782.67</v>
      </c>
      <c r="N129">
        <v>13766.04</v>
      </c>
    </row>
    <row r="130" spans="1:14" x14ac:dyDescent="0.3">
      <c r="A130">
        <v>2009</v>
      </c>
      <c r="B130">
        <v>6</v>
      </c>
      <c r="C130">
        <v>1702.2</v>
      </c>
      <c r="D130">
        <v>7231.1689999999999</v>
      </c>
      <c r="E130">
        <v>490.42090000000002</v>
      </c>
      <c r="F130">
        <v>2339.9870000000001</v>
      </c>
      <c r="G130">
        <v>6645.09</v>
      </c>
      <c r="H130">
        <v>3747.5619999999999</v>
      </c>
      <c r="I130">
        <v>1013.421</v>
      </c>
      <c r="J130">
        <v>339.13600000000002</v>
      </c>
      <c r="K130">
        <v>1192.6690000000001</v>
      </c>
      <c r="L130">
        <v>10566.72</v>
      </c>
      <c r="M130">
        <v>1850.6859999999999</v>
      </c>
      <c r="N130">
        <v>13838.25</v>
      </c>
    </row>
    <row r="131" spans="1:14" x14ac:dyDescent="0.3">
      <c r="A131">
        <v>2010</v>
      </c>
      <c r="B131">
        <v>6</v>
      </c>
      <c r="C131">
        <v>1750.491</v>
      </c>
      <c r="D131">
        <v>7495.9350000000004</v>
      </c>
      <c r="E131">
        <v>490.68779999999998</v>
      </c>
      <c r="F131">
        <v>2328.489</v>
      </c>
      <c r="G131">
        <v>6636.9989999999998</v>
      </c>
      <c r="H131">
        <v>4142.9459999999999</v>
      </c>
      <c r="I131">
        <v>1029.2159999999999</v>
      </c>
      <c r="J131">
        <v>312.35489999999999</v>
      </c>
      <c r="K131">
        <v>1241.434</v>
      </c>
      <c r="L131">
        <v>10890.71</v>
      </c>
      <c r="M131">
        <v>1953.11</v>
      </c>
      <c r="N131">
        <v>14398</v>
      </c>
    </row>
    <row r="132" spans="1:14" x14ac:dyDescent="0.3">
      <c r="A132">
        <v>2011</v>
      </c>
      <c r="B132">
        <v>6</v>
      </c>
      <c r="C132">
        <v>1702.355</v>
      </c>
      <c r="D132">
        <v>7867.2960000000003</v>
      </c>
      <c r="E132">
        <v>542.02689999999996</v>
      </c>
      <c r="F132">
        <v>2400.489</v>
      </c>
      <c r="G132">
        <v>6972.31</v>
      </c>
      <c r="H132">
        <v>4098.8329999999996</v>
      </c>
      <c r="I132">
        <v>1089.569</v>
      </c>
      <c r="J132">
        <v>323.75200000000001</v>
      </c>
      <c r="K132">
        <v>1199.2280000000001</v>
      </c>
      <c r="L132">
        <v>10979.18</v>
      </c>
      <c r="M132">
        <v>2026.086</v>
      </c>
      <c r="N132">
        <v>14833.32</v>
      </c>
    </row>
    <row r="133" spans="1:14" x14ac:dyDescent="0.3">
      <c r="A133">
        <v>2012</v>
      </c>
      <c r="B133">
        <v>6</v>
      </c>
      <c r="C133">
        <v>1918.155</v>
      </c>
      <c r="D133">
        <v>7942.9290000000001</v>
      </c>
      <c r="E133">
        <v>611.90750000000003</v>
      </c>
      <c r="F133">
        <v>2203.86</v>
      </c>
      <c r="G133">
        <v>7177.8130000000001</v>
      </c>
      <c r="H133">
        <v>4390.8450000000003</v>
      </c>
      <c r="I133">
        <v>1089.808</v>
      </c>
      <c r="J133">
        <v>338.17939999999999</v>
      </c>
      <c r="K133">
        <v>1158.3630000000001</v>
      </c>
      <c r="L133">
        <v>10940.86</v>
      </c>
      <c r="M133">
        <v>2226.84</v>
      </c>
      <c r="N133">
        <v>14997.54</v>
      </c>
    </row>
    <row r="134" spans="1:14" x14ac:dyDescent="0.3">
      <c r="A134">
        <v>2013</v>
      </c>
      <c r="B134">
        <v>6</v>
      </c>
      <c r="C134">
        <v>1621.828</v>
      </c>
      <c r="D134">
        <v>7980.8720000000003</v>
      </c>
      <c r="E134">
        <v>679.1096</v>
      </c>
      <c r="F134">
        <v>2231.2779999999998</v>
      </c>
      <c r="G134">
        <v>7204.32</v>
      </c>
      <c r="H134">
        <v>4876.9650000000001</v>
      </c>
      <c r="I134">
        <v>1082.155</v>
      </c>
      <c r="J134">
        <v>356.87920000000003</v>
      </c>
      <c r="K134">
        <v>1012.186</v>
      </c>
      <c r="L134">
        <v>11251.8</v>
      </c>
      <c r="M134">
        <v>2282.9989999999998</v>
      </c>
      <c r="N134">
        <v>15162.06</v>
      </c>
    </row>
    <row r="135" spans="1:14" x14ac:dyDescent="0.3">
      <c r="A135">
        <v>2014</v>
      </c>
      <c r="B135">
        <v>6</v>
      </c>
      <c r="C135">
        <v>1964.1859999999999</v>
      </c>
      <c r="D135">
        <v>8098.6980000000003</v>
      </c>
      <c r="E135">
        <v>719.08989999999994</v>
      </c>
      <c r="F135">
        <v>2530.8470000000002</v>
      </c>
      <c r="G135">
        <v>7416.3310000000001</v>
      </c>
      <c r="H135">
        <v>5310.9459999999999</v>
      </c>
      <c r="I135">
        <v>1027.432</v>
      </c>
      <c r="J135">
        <v>320.28590000000003</v>
      </c>
      <c r="K135">
        <v>1033.867</v>
      </c>
      <c r="L135">
        <v>11378.54</v>
      </c>
      <c r="M135">
        <v>2441.933</v>
      </c>
      <c r="N135">
        <v>14891.34</v>
      </c>
    </row>
    <row r="136" spans="1:14" x14ac:dyDescent="0.3">
      <c r="A136">
        <v>2015</v>
      </c>
      <c r="B136">
        <v>6</v>
      </c>
      <c r="C136">
        <v>1942.7539999999999</v>
      </c>
      <c r="D136">
        <v>8448.4619999999995</v>
      </c>
      <c r="E136">
        <v>782.58169999999996</v>
      </c>
      <c r="F136">
        <v>2807.4090000000001</v>
      </c>
      <c r="G136">
        <v>7379.7820000000002</v>
      </c>
      <c r="H136">
        <v>5088.4669999999996</v>
      </c>
      <c r="I136">
        <v>1038.797</v>
      </c>
      <c r="J136">
        <v>344.77170000000001</v>
      </c>
      <c r="K136">
        <v>1277.607</v>
      </c>
      <c r="L136">
        <v>11716.05</v>
      </c>
      <c r="M136">
        <v>2519.0619999999999</v>
      </c>
      <c r="N136">
        <v>14733.66</v>
      </c>
    </row>
    <row r="137" spans="1:14" x14ac:dyDescent="0.3">
      <c r="A137">
        <v>2016</v>
      </c>
      <c r="B137">
        <v>6</v>
      </c>
      <c r="C137">
        <v>1743.4670000000001</v>
      </c>
      <c r="D137">
        <v>8704.9709999999995</v>
      </c>
      <c r="E137">
        <v>854.13930000000005</v>
      </c>
      <c r="F137">
        <v>2742.922</v>
      </c>
      <c r="G137">
        <v>7314.2150000000001</v>
      </c>
      <c r="H137">
        <v>5413.3490000000002</v>
      </c>
      <c r="I137">
        <v>1145.268</v>
      </c>
      <c r="J137">
        <v>392.41030000000001</v>
      </c>
      <c r="K137">
        <v>1176.153</v>
      </c>
      <c r="L137">
        <v>12246.86</v>
      </c>
      <c r="M137">
        <v>2701.2130000000002</v>
      </c>
      <c r="N137">
        <v>14732.53</v>
      </c>
    </row>
    <row r="138" spans="1:14" x14ac:dyDescent="0.3">
      <c r="A138">
        <v>2017</v>
      </c>
      <c r="B138">
        <v>6</v>
      </c>
      <c r="C138">
        <v>1529.231</v>
      </c>
      <c r="D138">
        <v>9150.4449999999997</v>
      </c>
      <c r="E138">
        <v>882.04700000000003</v>
      </c>
      <c r="F138">
        <v>3216.277</v>
      </c>
      <c r="G138">
        <v>7322.62</v>
      </c>
      <c r="H138">
        <v>5828.0290000000005</v>
      </c>
      <c r="I138">
        <v>1055.5509999999999</v>
      </c>
      <c r="J138">
        <v>371.56619999999998</v>
      </c>
      <c r="K138">
        <v>1138.2860000000001</v>
      </c>
      <c r="L138">
        <v>12739.48</v>
      </c>
      <c r="M138">
        <v>2745.4560000000001</v>
      </c>
      <c r="N138">
        <v>14309.91</v>
      </c>
    </row>
    <row r="139" spans="1:14" x14ac:dyDescent="0.3">
      <c r="A139">
        <v>2018</v>
      </c>
      <c r="B139">
        <v>6</v>
      </c>
      <c r="C139">
        <v>1894.653</v>
      </c>
      <c r="D139">
        <v>9530.2029999999995</v>
      </c>
      <c r="E139">
        <v>876.44960000000003</v>
      </c>
      <c r="F139">
        <v>3211.915</v>
      </c>
      <c r="G139">
        <v>7392.567</v>
      </c>
      <c r="H139">
        <v>5969.6059999999998</v>
      </c>
      <c r="I139">
        <v>1379.684</v>
      </c>
      <c r="J139">
        <v>441.03910000000002</v>
      </c>
      <c r="K139">
        <v>1201.325</v>
      </c>
      <c r="L139">
        <v>13326.11</v>
      </c>
      <c r="M139">
        <v>2929.4119999999998</v>
      </c>
      <c r="N139">
        <v>14901.42</v>
      </c>
    </row>
    <row r="140" spans="1:14" x14ac:dyDescent="0.3">
      <c r="A140">
        <v>2019</v>
      </c>
      <c r="B140">
        <v>6</v>
      </c>
      <c r="C140">
        <v>1798.9939999999999</v>
      </c>
      <c r="D140">
        <v>9843.0720000000001</v>
      </c>
      <c r="E140">
        <v>783.99170000000004</v>
      </c>
      <c r="F140">
        <v>3037.1350000000002</v>
      </c>
      <c r="G140">
        <v>7345.5150000000003</v>
      </c>
      <c r="H140">
        <v>6780.4769999999999</v>
      </c>
      <c r="I140">
        <v>1370.57</v>
      </c>
      <c r="J140">
        <v>398.25740000000002</v>
      </c>
      <c r="K140">
        <v>1333.107</v>
      </c>
      <c r="L140">
        <v>13931.37</v>
      </c>
      <c r="M140">
        <v>2938.76</v>
      </c>
      <c r="N140">
        <v>15608.94</v>
      </c>
    </row>
    <row r="141" spans="1:14" x14ac:dyDescent="0.3">
      <c r="A141">
        <v>2020</v>
      </c>
      <c r="B141">
        <v>6</v>
      </c>
      <c r="C141">
        <v>1075.8489999999999</v>
      </c>
      <c r="D141">
        <v>10244.450000000001</v>
      </c>
      <c r="E141">
        <v>829.67190000000005</v>
      </c>
      <c r="F141">
        <v>3530.5010000000002</v>
      </c>
      <c r="G141">
        <v>7785.4139999999998</v>
      </c>
      <c r="H141">
        <v>6729.7790000000005</v>
      </c>
      <c r="I141">
        <v>1355.8489999999999</v>
      </c>
      <c r="J141">
        <v>291.4255</v>
      </c>
      <c r="K141">
        <v>934.30020000000002</v>
      </c>
      <c r="L141">
        <v>14511.4</v>
      </c>
      <c r="M141">
        <v>3070.634</v>
      </c>
      <c r="N141">
        <v>16090.45</v>
      </c>
    </row>
    <row r="142" spans="1:14" x14ac:dyDescent="0.3">
      <c r="A142">
        <v>2021</v>
      </c>
      <c r="B142">
        <v>6</v>
      </c>
      <c r="C142">
        <v>1840.3</v>
      </c>
      <c r="D142">
        <v>10845.31</v>
      </c>
      <c r="E142">
        <v>887.75149999999996</v>
      </c>
      <c r="F142">
        <v>4985.1319999999996</v>
      </c>
      <c r="G142">
        <v>7911.7460000000001</v>
      </c>
      <c r="H142">
        <v>6888.9669999999996</v>
      </c>
      <c r="I142">
        <v>1482.6790000000001</v>
      </c>
      <c r="J142">
        <v>421.21019999999999</v>
      </c>
      <c r="K142">
        <v>1385.42</v>
      </c>
      <c r="L142">
        <v>15047.03</v>
      </c>
      <c r="M142">
        <v>3286.366</v>
      </c>
      <c r="N142">
        <v>16241.5</v>
      </c>
    </row>
    <row r="143" spans="1:14" x14ac:dyDescent="0.3">
      <c r="A143">
        <v>2022</v>
      </c>
      <c r="B143">
        <v>6</v>
      </c>
      <c r="C143">
        <v>1818.038</v>
      </c>
      <c r="D143">
        <v>11293.12</v>
      </c>
      <c r="E143">
        <v>860.70370000000003</v>
      </c>
      <c r="F143">
        <v>4497.5209999999997</v>
      </c>
      <c r="G143">
        <v>8748.3060000000005</v>
      </c>
      <c r="H143">
        <v>6904.0929999999998</v>
      </c>
      <c r="I143">
        <v>1556.7249999999999</v>
      </c>
      <c r="J143">
        <v>503.97919999999999</v>
      </c>
      <c r="K143">
        <v>1415.7360000000001</v>
      </c>
      <c r="L143">
        <v>15816.29</v>
      </c>
      <c r="M143">
        <v>3420.2359999999999</v>
      </c>
      <c r="N143">
        <v>17434.03</v>
      </c>
    </row>
    <row r="144" spans="1:14" x14ac:dyDescent="0.3">
      <c r="A144">
        <v>2023</v>
      </c>
      <c r="B144">
        <v>6</v>
      </c>
      <c r="C144">
        <v>1952.2080000000001</v>
      </c>
      <c r="D144">
        <v>11976.66</v>
      </c>
      <c r="E144">
        <v>896.4135</v>
      </c>
      <c r="F144">
        <v>4723.3440000000001</v>
      </c>
      <c r="G144">
        <v>9149.6890000000003</v>
      </c>
      <c r="H144">
        <v>7854.433</v>
      </c>
      <c r="I144">
        <v>1845.681</v>
      </c>
      <c r="J144">
        <v>534.32899999999995</v>
      </c>
      <c r="K144">
        <v>1661.098</v>
      </c>
      <c r="L144">
        <v>17608.55</v>
      </c>
      <c r="M144">
        <v>3422.3389999999999</v>
      </c>
      <c r="N144">
        <v>20330.18</v>
      </c>
    </row>
    <row r="145" spans="1:14" x14ac:dyDescent="0.3">
      <c r="A145">
        <v>2024</v>
      </c>
      <c r="B145">
        <v>6</v>
      </c>
      <c r="C145">
        <v>1877.71</v>
      </c>
      <c r="D145">
        <v>13002.82</v>
      </c>
      <c r="E145">
        <v>1002.439</v>
      </c>
      <c r="F145">
        <v>4731.2849999999999</v>
      </c>
      <c r="G145">
        <v>9393.5650000000005</v>
      </c>
      <c r="H145">
        <v>7342.3950000000004</v>
      </c>
      <c r="I145">
        <v>1725.36</v>
      </c>
      <c r="J145">
        <v>597.52840000000003</v>
      </c>
      <c r="K145">
        <v>1685.4380000000001</v>
      </c>
      <c r="L145">
        <v>19380.07</v>
      </c>
      <c r="M145">
        <v>3585.2020000000002</v>
      </c>
      <c r="N145">
        <v>20599.61</v>
      </c>
    </row>
    <row r="146" spans="1:14" x14ac:dyDescent="0.3">
      <c r="A146">
        <v>2001</v>
      </c>
      <c r="B146">
        <v>7</v>
      </c>
      <c r="C146">
        <v>2108.4560000000001</v>
      </c>
      <c r="D146">
        <v>10690.36</v>
      </c>
      <c r="E146">
        <v>418.4495</v>
      </c>
      <c r="F146">
        <v>2269.2719999999999</v>
      </c>
      <c r="G146">
        <v>6419.6270000000004</v>
      </c>
      <c r="H146">
        <v>1976.3979999999999</v>
      </c>
      <c r="I146">
        <v>801.77689999999996</v>
      </c>
      <c r="J146">
        <v>375.30720000000002</v>
      </c>
      <c r="K146">
        <v>1120.923</v>
      </c>
      <c r="L146">
        <v>7800.7139999999999</v>
      </c>
      <c r="M146">
        <v>1412.5329999999999</v>
      </c>
      <c r="N146">
        <v>13280.96</v>
      </c>
    </row>
    <row r="147" spans="1:14" x14ac:dyDescent="0.3">
      <c r="A147">
        <v>2002</v>
      </c>
      <c r="B147">
        <v>7</v>
      </c>
      <c r="C147">
        <v>1992.3579999999999</v>
      </c>
      <c r="D147">
        <v>11230.21</v>
      </c>
      <c r="E147">
        <v>505.63</v>
      </c>
      <c r="F147">
        <v>2568.0039999999999</v>
      </c>
      <c r="G147">
        <v>6543.6940000000004</v>
      </c>
      <c r="H147">
        <v>2309.154</v>
      </c>
      <c r="I147">
        <v>894.67449999999997</v>
      </c>
      <c r="J147">
        <v>377.32619999999997</v>
      </c>
      <c r="K147">
        <v>1317.1769999999999</v>
      </c>
      <c r="L147">
        <v>8248.6939999999995</v>
      </c>
      <c r="M147">
        <v>1480.998</v>
      </c>
      <c r="N147">
        <v>13261.39</v>
      </c>
    </row>
    <row r="148" spans="1:14" x14ac:dyDescent="0.3">
      <c r="A148">
        <v>2003</v>
      </c>
      <c r="B148">
        <v>7</v>
      </c>
      <c r="C148">
        <v>2304.819</v>
      </c>
      <c r="D148">
        <v>11767.16</v>
      </c>
      <c r="E148">
        <v>521.16330000000005</v>
      </c>
      <c r="F148">
        <v>2497.9639999999999</v>
      </c>
      <c r="G148">
        <v>6681.8109999999997</v>
      </c>
      <c r="H148">
        <v>2369.3980000000001</v>
      </c>
      <c r="I148">
        <v>1106.2909999999999</v>
      </c>
      <c r="J148">
        <v>433.68369999999999</v>
      </c>
      <c r="K148">
        <v>1223.5820000000001</v>
      </c>
      <c r="L148">
        <v>8678.7909999999993</v>
      </c>
      <c r="M148">
        <v>1687.0170000000001</v>
      </c>
      <c r="N148">
        <v>13584.94</v>
      </c>
    </row>
    <row r="149" spans="1:14" x14ac:dyDescent="0.3">
      <c r="A149">
        <v>2004</v>
      </c>
      <c r="B149">
        <v>7</v>
      </c>
      <c r="C149">
        <v>2184.9140000000002</v>
      </c>
      <c r="D149">
        <v>12213.83</v>
      </c>
      <c r="E149">
        <v>422.46080000000001</v>
      </c>
      <c r="F149">
        <v>2541.0819999999999</v>
      </c>
      <c r="G149">
        <v>7063.067</v>
      </c>
      <c r="H149">
        <v>2724.3180000000002</v>
      </c>
      <c r="I149">
        <v>1068.037</v>
      </c>
      <c r="J149">
        <v>475.60579999999999</v>
      </c>
      <c r="K149">
        <v>1106.817</v>
      </c>
      <c r="L149">
        <v>8881.6839999999993</v>
      </c>
      <c r="M149">
        <v>1713.211</v>
      </c>
      <c r="N149">
        <v>14953.04</v>
      </c>
    </row>
    <row r="150" spans="1:14" x14ac:dyDescent="0.3">
      <c r="A150">
        <v>2005</v>
      </c>
      <c r="B150">
        <v>7</v>
      </c>
      <c r="C150">
        <v>2357.33</v>
      </c>
      <c r="D150">
        <v>12726.53</v>
      </c>
      <c r="E150">
        <v>444.00819999999999</v>
      </c>
      <c r="F150">
        <v>2541.7530000000002</v>
      </c>
      <c r="G150">
        <v>7151.3969999999999</v>
      </c>
      <c r="H150">
        <v>2896.6030000000001</v>
      </c>
      <c r="I150">
        <v>1140.2850000000001</v>
      </c>
      <c r="J150">
        <v>464.14280000000002</v>
      </c>
      <c r="K150">
        <v>1282.366</v>
      </c>
      <c r="L150">
        <v>8994.7270000000008</v>
      </c>
      <c r="M150">
        <v>1830.5219999999999</v>
      </c>
      <c r="N150">
        <v>14824.95</v>
      </c>
    </row>
    <row r="151" spans="1:14" x14ac:dyDescent="0.3">
      <c r="A151">
        <v>2006</v>
      </c>
      <c r="B151">
        <v>7</v>
      </c>
      <c r="C151">
        <v>2362.1559999999999</v>
      </c>
      <c r="D151">
        <v>13422.1</v>
      </c>
      <c r="E151">
        <v>470.02330000000001</v>
      </c>
      <c r="F151">
        <v>2853.3130000000001</v>
      </c>
      <c r="G151">
        <v>7279.56</v>
      </c>
      <c r="H151">
        <v>3237.5390000000002</v>
      </c>
      <c r="I151">
        <v>1202.49</v>
      </c>
      <c r="J151">
        <v>462.76600000000002</v>
      </c>
      <c r="K151">
        <v>1314.3810000000001</v>
      </c>
      <c r="L151">
        <v>9258.3240000000005</v>
      </c>
      <c r="M151">
        <v>1982.941</v>
      </c>
      <c r="N151">
        <v>13631.34</v>
      </c>
    </row>
    <row r="152" spans="1:14" x14ac:dyDescent="0.3">
      <c r="A152">
        <v>2007</v>
      </c>
      <c r="B152">
        <v>7</v>
      </c>
      <c r="C152">
        <v>2374.4299999999998</v>
      </c>
      <c r="D152">
        <v>14016.37</v>
      </c>
      <c r="E152">
        <v>460.80549999999999</v>
      </c>
      <c r="F152">
        <v>3092.5569999999998</v>
      </c>
      <c r="G152">
        <v>7703.7449999999999</v>
      </c>
      <c r="H152">
        <v>3434.069</v>
      </c>
      <c r="I152">
        <v>1229.4690000000001</v>
      </c>
      <c r="J152">
        <v>538.82680000000005</v>
      </c>
      <c r="K152">
        <v>1277.68</v>
      </c>
      <c r="L152">
        <v>9686.9689999999991</v>
      </c>
      <c r="M152">
        <v>1660.943</v>
      </c>
      <c r="N152">
        <v>13636.03</v>
      </c>
    </row>
    <row r="153" spans="1:14" x14ac:dyDescent="0.3">
      <c r="A153">
        <v>2008</v>
      </c>
      <c r="B153">
        <v>7</v>
      </c>
      <c r="C153">
        <v>2095.3789999999999</v>
      </c>
      <c r="D153">
        <v>14624.22</v>
      </c>
      <c r="E153">
        <v>460.49549999999999</v>
      </c>
      <c r="F153">
        <v>2669.7759999999998</v>
      </c>
      <c r="G153">
        <v>8362.0360000000001</v>
      </c>
      <c r="H153">
        <v>3629.5329999999999</v>
      </c>
      <c r="I153">
        <v>1134.194</v>
      </c>
      <c r="J153">
        <v>446.58499999999998</v>
      </c>
      <c r="K153">
        <v>1223.751</v>
      </c>
      <c r="L153">
        <v>10237.049999999999</v>
      </c>
      <c r="M153">
        <v>1782.67</v>
      </c>
      <c r="N153">
        <v>13953.49</v>
      </c>
    </row>
    <row r="154" spans="1:14" x14ac:dyDescent="0.3">
      <c r="A154">
        <v>2009</v>
      </c>
      <c r="B154">
        <v>7</v>
      </c>
      <c r="C154">
        <v>2102.3150000000001</v>
      </c>
      <c r="D154">
        <v>15176.86</v>
      </c>
      <c r="E154">
        <v>491.24299999999999</v>
      </c>
      <c r="F154">
        <v>2318.5659999999998</v>
      </c>
      <c r="G154">
        <v>8343.0120000000006</v>
      </c>
      <c r="H154">
        <v>3742.2710000000002</v>
      </c>
      <c r="I154">
        <v>1194.3119999999999</v>
      </c>
      <c r="J154">
        <v>445.88810000000001</v>
      </c>
      <c r="K154">
        <v>1347.4570000000001</v>
      </c>
      <c r="L154">
        <v>10656.42</v>
      </c>
      <c r="M154">
        <v>1850.6859999999999</v>
      </c>
      <c r="N154">
        <v>14013.7</v>
      </c>
    </row>
    <row r="155" spans="1:14" x14ac:dyDescent="0.3">
      <c r="A155">
        <v>2010</v>
      </c>
      <c r="B155">
        <v>7</v>
      </c>
      <c r="C155">
        <v>2046.097</v>
      </c>
      <c r="D155">
        <v>15698.99</v>
      </c>
      <c r="E155">
        <v>489.49040000000002</v>
      </c>
      <c r="F155">
        <v>2353.4699999999998</v>
      </c>
      <c r="G155">
        <v>8346.9310000000005</v>
      </c>
      <c r="H155">
        <v>4142.3329999999996</v>
      </c>
      <c r="I155">
        <v>1185.242</v>
      </c>
      <c r="J155">
        <v>417.06659999999999</v>
      </c>
      <c r="K155">
        <v>1238.9000000000001</v>
      </c>
      <c r="L155">
        <v>10944.32</v>
      </c>
      <c r="M155">
        <v>1953.11</v>
      </c>
      <c r="N155">
        <v>14600.45</v>
      </c>
    </row>
    <row r="156" spans="1:14" x14ac:dyDescent="0.3">
      <c r="A156">
        <v>2011</v>
      </c>
      <c r="B156">
        <v>7</v>
      </c>
      <c r="C156">
        <v>2076.5619999999999</v>
      </c>
      <c r="D156">
        <v>16305.92</v>
      </c>
      <c r="E156">
        <v>541.31129999999996</v>
      </c>
      <c r="F156">
        <v>2432.0340000000001</v>
      </c>
      <c r="G156">
        <v>8768.3169999999991</v>
      </c>
      <c r="H156">
        <v>4096.7370000000001</v>
      </c>
      <c r="I156">
        <v>1240.5930000000001</v>
      </c>
      <c r="J156">
        <v>422.3895</v>
      </c>
      <c r="K156">
        <v>1283.905</v>
      </c>
      <c r="L156">
        <v>11020.16</v>
      </c>
      <c r="M156">
        <v>2026.086</v>
      </c>
      <c r="N156">
        <v>15064.82</v>
      </c>
    </row>
    <row r="157" spans="1:14" x14ac:dyDescent="0.3">
      <c r="A157">
        <v>2012</v>
      </c>
      <c r="B157">
        <v>7</v>
      </c>
      <c r="C157">
        <v>2202.2860000000001</v>
      </c>
      <c r="D157">
        <v>16659.400000000001</v>
      </c>
      <c r="E157">
        <v>609.86130000000003</v>
      </c>
      <c r="F157">
        <v>2458.2730000000001</v>
      </c>
      <c r="G157">
        <v>9039.3430000000008</v>
      </c>
      <c r="H157">
        <v>4389.4129999999996</v>
      </c>
      <c r="I157">
        <v>1257.077</v>
      </c>
      <c r="J157">
        <v>435.35579999999999</v>
      </c>
      <c r="K157">
        <v>1407.8140000000001</v>
      </c>
      <c r="L157">
        <v>10975.22</v>
      </c>
      <c r="M157">
        <v>2226.84</v>
      </c>
      <c r="N157">
        <v>15201.87</v>
      </c>
    </row>
    <row r="158" spans="1:14" x14ac:dyDescent="0.3">
      <c r="A158">
        <v>2013</v>
      </c>
      <c r="B158">
        <v>7</v>
      </c>
      <c r="C158">
        <v>2378.9830000000002</v>
      </c>
      <c r="D158">
        <v>16862.57</v>
      </c>
      <c r="E158">
        <v>678.94619999999998</v>
      </c>
      <c r="F158">
        <v>2707.4050000000002</v>
      </c>
      <c r="G158">
        <v>9075.7510000000002</v>
      </c>
      <c r="H158">
        <v>4875.2110000000002</v>
      </c>
      <c r="I158">
        <v>1258.1030000000001</v>
      </c>
      <c r="J158">
        <v>463.1687</v>
      </c>
      <c r="K158">
        <v>1209.153</v>
      </c>
      <c r="L158">
        <v>11280.25</v>
      </c>
      <c r="M158">
        <v>2282.9989999999998</v>
      </c>
      <c r="N158">
        <v>15456.11</v>
      </c>
    </row>
    <row r="159" spans="1:14" x14ac:dyDescent="0.3">
      <c r="A159">
        <v>2014</v>
      </c>
      <c r="B159">
        <v>7</v>
      </c>
      <c r="C159">
        <v>1986.0650000000001</v>
      </c>
      <c r="D159">
        <v>16793.16</v>
      </c>
      <c r="E159">
        <v>720.32640000000004</v>
      </c>
      <c r="F159">
        <v>2438.8220000000001</v>
      </c>
      <c r="G159">
        <v>9375.473</v>
      </c>
      <c r="H159">
        <v>5311.9059999999999</v>
      </c>
      <c r="I159">
        <v>1214.452</v>
      </c>
      <c r="J159">
        <v>413.036</v>
      </c>
      <c r="K159">
        <v>1238.6220000000001</v>
      </c>
      <c r="L159">
        <v>11415.91</v>
      </c>
      <c r="M159">
        <v>2441.933</v>
      </c>
      <c r="N159">
        <v>15126.68</v>
      </c>
    </row>
    <row r="160" spans="1:14" x14ac:dyDescent="0.3">
      <c r="A160">
        <v>2015</v>
      </c>
      <c r="B160">
        <v>7</v>
      </c>
      <c r="C160">
        <v>2120.614</v>
      </c>
      <c r="D160">
        <v>17004.07</v>
      </c>
      <c r="E160">
        <v>780.70569999999998</v>
      </c>
      <c r="F160">
        <v>2735.2280000000001</v>
      </c>
      <c r="G160">
        <v>9370.8590000000004</v>
      </c>
      <c r="H160">
        <v>5077.3530000000001</v>
      </c>
      <c r="I160">
        <v>1208.8130000000001</v>
      </c>
      <c r="J160">
        <v>454.95089999999999</v>
      </c>
      <c r="K160">
        <v>1209.374</v>
      </c>
      <c r="L160">
        <v>11756.39</v>
      </c>
      <c r="M160">
        <v>2519.0619999999999</v>
      </c>
      <c r="N160">
        <v>14982.61</v>
      </c>
    </row>
    <row r="161" spans="1:14" x14ac:dyDescent="0.3">
      <c r="A161">
        <v>2016</v>
      </c>
      <c r="B161">
        <v>7</v>
      </c>
      <c r="C161">
        <v>2052.5520000000001</v>
      </c>
      <c r="D161">
        <v>17059.2</v>
      </c>
      <c r="E161">
        <v>847.56200000000001</v>
      </c>
      <c r="F161">
        <v>2854.9079999999999</v>
      </c>
      <c r="G161">
        <v>9269.0830000000005</v>
      </c>
      <c r="H161">
        <v>5407.3850000000002</v>
      </c>
      <c r="I161">
        <v>1346.6679999999999</v>
      </c>
      <c r="J161">
        <v>521.59280000000001</v>
      </c>
      <c r="K161">
        <v>1422.145</v>
      </c>
      <c r="L161">
        <v>12292.96</v>
      </c>
      <c r="M161">
        <v>2701.2130000000002</v>
      </c>
      <c r="N161">
        <v>15018.85</v>
      </c>
    </row>
    <row r="162" spans="1:14" x14ac:dyDescent="0.3">
      <c r="A162">
        <v>2017</v>
      </c>
      <c r="B162">
        <v>7</v>
      </c>
      <c r="C162">
        <v>2425.931</v>
      </c>
      <c r="D162">
        <v>17396.03</v>
      </c>
      <c r="E162">
        <v>878.36500000000001</v>
      </c>
      <c r="F162">
        <v>3313.8449999999998</v>
      </c>
      <c r="G162">
        <v>9267.5660000000007</v>
      </c>
      <c r="H162">
        <v>5841.8059999999996</v>
      </c>
      <c r="I162">
        <v>1216.383</v>
      </c>
      <c r="J162">
        <v>487.89049999999997</v>
      </c>
      <c r="K162">
        <v>1479.3689999999999</v>
      </c>
      <c r="L162">
        <v>12809.61</v>
      </c>
      <c r="M162">
        <v>2745.4560000000001</v>
      </c>
      <c r="N162">
        <v>14490.55</v>
      </c>
    </row>
    <row r="163" spans="1:14" x14ac:dyDescent="0.3">
      <c r="A163">
        <v>2018</v>
      </c>
      <c r="B163">
        <v>7</v>
      </c>
      <c r="C163">
        <v>2262.3679999999999</v>
      </c>
      <c r="D163">
        <v>17570.169999999998</v>
      </c>
      <c r="E163">
        <v>875.90200000000004</v>
      </c>
      <c r="F163">
        <v>2823.431</v>
      </c>
      <c r="G163">
        <v>9349.9789999999994</v>
      </c>
      <c r="H163">
        <v>5973.2539999999999</v>
      </c>
      <c r="I163">
        <v>1624.9960000000001</v>
      </c>
      <c r="J163">
        <v>577.32320000000004</v>
      </c>
      <c r="K163">
        <v>1255.9000000000001</v>
      </c>
      <c r="L163">
        <v>13371.37</v>
      </c>
      <c r="M163">
        <v>2929.4119999999998</v>
      </c>
      <c r="N163">
        <v>15119.7</v>
      </c>
    </row>
    <row r="164" spans="1:14" x14ac:dyDescent="0.3">
      <c r="A164">
        <v>2019</v>
      </c>
      <c r="B164">
        <v>7</v>
      </c>
      <c r="C164">
        <v>2507.1080000000002</v>
      </c>
      <c r="D164">
        <v>17677.34</v>
      </c>
      <c r="E164">
        <v>783.21950000000004</v>
      </c>
      <c r="F164">
        <v>3704.9949999999999</v>
      </c>
      <c r="G164">
        <v>9289.3790000000008</v>
      </c>
      <c r="H164">
        <v>6769.2449999999999</v>
      </c>
      <c r="I164">
        <v>1603.0719999999999</v>
      </c>
      <c r="J164">
        <v>542.05780000000004</v>
      </c>
      <c r="K164">
        <v>1370.6089999999999</v>
      </c>
      <c r="L164">
        <v>13962.26</v>
      </c>
      <c r="M164">
        <v>2938.76</v>
      </c>
      <c r="N164">
        <v>15853.65</v>
      </c>
    </row>
    <row r="165" spans="1:14" x14ac:dyDescent="0.3">
      <c r="A165">
        <v>2020</v>
      </c>
      <c r="B165">
        <v>7</v>
      </c>
      <c r="C165">
        <v>1914.5630000000001</v>
      </c>
      <c r="D165">
        <v>18266.84</v>
      </c>
      <c r="E165">
        <v>823.67100000000005</v>
      </c>
      <c r="F165">
        <v>4738.1729999999998</v>
      </c>
      <c r="G165">
        <v>9919.0220000000008</v>
      </c>
      <c r="H165">
        <v>6715.4840000000004</v>
      </c>
      <c r="I165">
        <v>1528.8620000000001</v>
      </c>
      <c r="J165">
        <v>371.13709999999998</v>
      </c>
      <c r="K165">
        <v>1329.5640000000001</v>
      </c>
      <c r="L165">
        <v>14558.96</v>
      </c>
      <c r="M165">
        <v>3070.634</v>
      </c>
      <c r="N165">
        <v>16390.05</v>
      </c>
    </row>
    <row r="166" spans="1:14" x14ac:dyDescent="0.3">
      <c r="A166">
        <v>2021</v>
      </c>
      <c r="B166">
        <v>7</v>
      </c>
      <c r="C166">
        <v>2007.934</v>
      </c>
      <c r="D166">
        <v>18998.57</v>
      </c>
      <c r="E166">
        <v>885.28399999999999</v>
      </c>
      <c r="F166">
        <v>4393.0889999999999</v>
      </c>
      <c r="G166">
        <v>10057.379999999999</v>
      </c>
      <c r="H166">
        <v>6904.22</v>
      </c>
      <c r="I166">
        <v>1680.0160000000001</v>
      </c>
      <c r="J166">
        <v>522.67290000000003</v>
      </c>
      <c r="K166">
        <v>1475.2149999999999</v>
      </c>
      <c r="L166">
        <v>15097.09</v>
      </c>
      <c r="M166">
        <v>3286.366</v>
      </c>
      <c r="N166">
        <v>16403.39</v>
      </c>
    </row>
    <row r="167" spans="1:14" x14ac:dyDescent="0.3">
      <c r="A167">
        <v>2022</v>
      </c>
      <c r="B167">
        <v>7</v>
      </c>
      <c r="C167">
        <v>3023.2570000000001</v>
      </c>
      <c r="D167">
        <v>19685.419999999998</v>
      </c>
      <c r="E167">
        <v>856.00620000000004</v>
      </c>
      <c r="F167">
        <v>5165.366</v>
      </c>
      <c r="G167">
        <v>11102.76</v>
      </c>
      <c r="H167">
        <v>6904.7629999999999</v>
      </c>
      <c r="I167">
        <v>1787.384</v>
      </c>
      <c r="J167">
        <v>690.36440000000005</v>
      </c>
      <c r="K167">
        <v>1450.0319999999999</v>
      </c>
      <c r="L167">
        <v>15854.33</v>
      </c>
      <c r="M167">
        <v>3420.2359999999999</v>
      </c>
      <c r="N167">
        <v>17728.509999999998</v>
      </c>
    </row>
    <row r="168" spans="1:14" x14ac:dyDescent="0.3">
      <c r="A168">
        <v>2023</v>
      </c>
      <c r="B168">
        <v>7</v>
      </c>
      <c r="C168">
        <v>2663.377</v>
      </c>
      <c r="D168">
        <v>20899.97</v>
      </c>
      <c r="E168">
        <v>895.66340000000002</v>
      </c>
      <c r="F168">
        <v>5117.6329999999998</v>
      </c>
      <c r="G168">
        <v>11575.57</v>
      </c>
      <c r="H168">
        <v>7842.4350000000004</v>
      </c>
      <c r="I168">
        <v>2217.0079999999998</v>
      </c>
      <c r="J168">
        <v>687.3682</v>
      </c>
      <c r="K168">
        <v>2214.3649999999998</v>
      </c>
      <c r="L168">
        <v>17588.88</v>
      </c>
      <c r="M168">
        <v>3422.3389999999999</v>
      </c>
      <c r="N168">
        <v>20645.21</v>
      </c>
    </row>
    <row r="169" spans="1:14" x14ac:dyDescent="0.3">
      <c r="A169">
        <v>2024</v>
      </c>
      <c r="B169">
        <v>7</v>
      </c>
      <c r="C169">
        <v>2153.71</v>
      </c>
      <c r="D169">
        <v>22436.400000000001</v>
      </c>
      <c r="E169">
        <v>999.59839999999997</v>
      </c>
      <c r="F169">
        <v>5075.5029999999997</v>
      </c>
      <c r="G169">
        <v>11937.78</v>
      </c>
      <c r="H169">
        <v>7298.2380000000003</v>
      </c>
      <c r="I169">
        <v>2063.1669999999999</v>
      </c>
      <c r="J169">
        <v>767.13210000000004</v>
      </c>
      <c r="K169">
        <v>1915.1949999999999</v>
      </c>
      <c r="L169">
        <v>19382.82</v>
      </c>
      <c r="M169">
        <v>3585.2020000000002</v>
      </c>
      <c r="N169">
        <v>20954.27</v>
      </c>
    </row>
    <row r="170" spans="1:14" x14ac:dyDescent="0.3">
      <c r="A170">
        <v>2001</v>
      </c>
      <c r="B170">
        <v>8</v>
      </c>
      <c r="C170">
        <v>2441.4749999999999</v>
      </c>
      <c r="D170">
        <v>10750.9</v>
      </c>
      <c r="E170">
        <v>422.40260000000001</v>
      </c>
      <c r="F170">
        <v>2569.0700000000002</v>
      </c>
      <c r="G170">
        <v>7811.5110000000004</v>
      </c>
      <c r="H170">
        <v>1966.8340000000001</v>
      </c>
      <c r="I170">
        <v>898.63940000000002</v>
      </c>
      <c r="J170">
        <v>470.68049999999999</v>
      </c>
      <c r="K170">
        <v>1184.798</v>
      </c>
      <c r="L170">
        <v>10457.93</v>
      </c>
      <c r="M170">
        <v>1412.5329999999999</v>
      </c>
      <c r="N170">
        <v>12984.17</v>
      </c>
    </row>
    <row r="171" spans="1:14" x14ac:dyDescent="0.3">
      <c r="A171">
        <v>2002</v>
      </c>
      <c r="B171">
        <v>8</v>
      </c>
      <c r="C171">
        <v>2590.1239999999998</v>
      </c>
      <c r="D171">
        <v>11279.78</v>
      </c>
      <c r="E171">
        <v>513.62919999999997</v>
      </c>
      <c r="F171">
        <v>2769.0949999999998</v>
      </c>
      <c r="G171">
        <v>7959.3450000000003</v>
      </c>
      <c r="H171">
        <v>2285.3760000000002</v>
      </c>
      <c r="I171">
        <v>1006.016</v>
      </c>
      <c r="J171">
        <v>462.67039999999997</v>
      </c>
      <c r="K171">
        <v>1233.9670000000001</v>
      </c>
      <c r="L171">
        <v>11019.98</v>
      </c>
      <c r="M171">
        <v>1480.998</v>
      </c>
      <c r="N171">
        <v>12898.65</v>
      </c>
    </row>
    <row r="172" spans="1:14" x14ac:dyDescent="0.3">
      <c r="A172">
        <v>2003</v>
      </c>
      <c r="B172">
        <v>8</v>
      </c>
      <c r="C172">
        <v>2115.114</v>
      </c>
      <c r="D172">
        <v>11807.09</v>
      </c>
      <c r="E172">
        <v>518.15049999999997</v>
      </c>
      <c r="F172">
        <v>2281.8000000000002</v>
      </c>
      <c r="G172">
        <v>8115.0959999999995</v>
      </c>
      <c r="H172">
        <v>2375.1190000000001</v>
      </c>
      <c r="I172">
        <v>1250.3050000000001</v>
      </c>
      <c r="J172">
        <v>544.61339999999996</v>
      </c>
      <c r="K172">
        <v>1190.174</v>
      </c>
      <c r="L172">
        <v>11636.72</v>
      </c>
      <c r="M172">
        <v>1687.0170000000001</v>
      </c>
      <c r="N172">
        <v>13277.27</v>
      </c>
    </row>
    <row r="173" spans="1:14" x14ac:dyDescent="0.3">
      <c r="A173">
        <v>2004</v>
      </c>
      <c r="B173">
        <v>8</v>
      </c>
      <c r="C173">
        <v>2513.3090000000002</v>
      </c>
      <c r="D173">
        <v>12233.23</v>
      </c>
      <c r="E173">
        <v>420.02519999999998</v>
      </c>
      <c r="F173">
        <v>2653.4879999999998</v>
      </c>
      <c r="G173">
        <v>8592.3909999999996</v>
      </c>
      <c r="H173">
        <v>2714.2150000000001</v>
      </c>
      <c r="I173">
        <v>1221.691</v>
      </c>
      <c r="J173">
        <v>598.69100000000003</v>
      </c>
      <c r="K173">
        <v>1171.08</v>
      </c>
      <c r="L173">
        <v>11852.45</v>
      </c>
      <c r="M173">
        <v>1713.211</v>
      </c>
      <c r="N173">
        <v>14590.68</v>
      </c>
    </row>
    <row r="174" spans="1:14" x14ac:dyDescent="0.3">
      <c r="A174">
        <v>2005</v>
      </c>
      <c r="B174">
        <v>8</v>
      </c>
      <c r="C174">
        <v>2363.9319999999998</v>
      </c>
      <c r="D174">
        <v>12697.51</v>
      </c>
      <c r="E174">
        <v>441.81560000000002</v>
      </c>
      <c r="F174">
        <v>2516.9740000000002</v>
      </c>
      <c r="G174">
        <v>8683.8610000000008</v>
      </c>
      <c r="H174">
        <v>2886.9639999999999</v>
      </c>
      <c r="I174">
        <v>1292.9670000000001</v>
      </c>
      <c r="J174">
        <v>591.57539999999995</v>
      </c>
      <c r="K174">
        <v>983.21730000000002</v>
      </c>
      <c r="L174">
        <v>11878.62</v>
      </c>
      <c r="M174">
        <v>1830.5219999999999</v>
      </c>
      <c r="N174">
        <v>14542.18</v>
      </c>
    </row>
    <row r="175" spans="1:14" x14ac:dyDescent="0.3">
      <c r="A175">
        <v>2006</v>
      </c>
      <c r="B175">
        <v>8</v>
      </c>
      <c r="C175">
        <v>2279.52</v>
      </c>
      <c r="D175">
        <v>13426.07</v>
      </c>
      <c r="E175">
        <v>471.49540000000002</v>
      </c>
      <c r="F175">
        <v>2604.4989999999998</v>
      </c>
      <c r="G175">
        <v>8847.1309999999994</v>
      </c>
      <c r="H175">
        <v>3215.16</v>
      </c>
      <c r="I175">
        <v>1356.4570000000001</v>
      </c>
      <c r="J175">
        <v>568.11189999999999</v>
      </c>
      <c r="K175">
        <v>1374.1690000000001</v>
      </c>
      <c r="L175">
        <v>12197.31</v>
      </c>
      <c r="M175">
        <v>1982.941</v>
      </c>
      <c r="N175">
        <v>13372.66</v>
      </c>
    </row>
    <row r="176" spans="1:14" x14ac:dyDescent="0.3">
      <c r="A176">
        <v>2007</v>
      </c>
      <c r="B176">
        <v>8</v>
      </c>
      <c r="C176">
        <v>2296.7829999999999</v>
      </c>
      <c r="D176">
        <v>13974.1</v>
      </c>
      <c r="E176">
        <v>461.08640000000003</v>
      </c>
      <c r="F176">
        <v>2330.136</v>
      </c>
      <c r="G176">
        <v>9360.7360000000008</v>
      </c>
      <c r="H176">
        <v>3434.069</v>
      </c>
      <c r="I176">
        <v>1391.4860000000001</v>
      </c>
      <c r="J176">
        <v>660.53610000000003</v>
      </c>
      <c r="K176">
        <v>1070.1320000000001</v>
      </c>
      <c r="L176">
        <v>12730.45</v>
      </c>
      <c r="M176">
        <v>1660.943</v>
      </c>
      <c r="N176">
        <v>13407.09</v>
      </c>
    </row>
    <row r="177" spans="1:14" x14ac:dyDescent="0.3">
      <c r="A177">
        <v>2008</v>
      </c>
      <c r="B177">
        <v>8</v>
      </c>
      <c r="C177">
        <v>2091.9520000000002</v>
      </c>
      <c r="D177">
        <v>14553.15</v>
      </c>
      <c r="E177">
        <v>462.69319999999999</v>
      </c>
      <c r="F177">
        <v>2481.395</v>
      </c>
      <c r="G177">
        <v>10159.86</v>
      </c>
      <c r="H177">
        <v>3637.8389999999999</v>
      </c>
      <c r="I177">
        <v>1289.1199999999999</v>
      </c>
      <c r="J177">
        <v>560.74540000000002</v>
      </c>
      <c r="K177">
        <v>1268.942</v>
      </c>
      <c r="L177">
        <v>13413.88</v>
      </c>
      <c r="M177">
        <v>1782.67</v>
      </c>
      <c r="N177">
        <v>13676.92</v>
      </c>
    </row>
    <row r="178" spans="1:14" x14ac:dyDescent="0.3">
      <c r="A178">
        <v>2009</v>
      </c>
      <c r="B178">
        <v>8</v>
      </c>
      <c r="C178">
        <v>2045.963</v>
      </c>
      <c r="D178">
        <v>15108.31</v>
      </c>
      <c r="E178">
        <v>493.43849999999998</v>
      </c>
      <c r="F178">
        <v>2236.7620000000002</v>
      </c>
      <c r="G178">
        <v>10163.65</v>
      </c>
      <c r="H178">
        <v>3741.8829999999998</v>
      </c>
      <c r="I178">
        <v>1380.53</v>
      </c>
      <c r="J178">
        <v>565.52170000000001</v>
      </c>
      <c r="K178">
        <v>1288.961</v>
      </c>
      <c r="L178">
        <v>13980.56</v>
      </c>
      <c r="M178">
        <v>1850.6859999999999</v>
      </c>
      <c r="N178">
        <v>13748.78</v>
      </c>
    </row>
    <row r="179" spans="1:14" x14ac:dyDescent="0.3">
      <c r="A179">
        <v>2010</v>
      </c>
      <c r="B179">
        <v>8</v>
      </c>
      <c r="C179">
        <v>2118.078</v>
      </c>
      <c r="D179">
        <v>15601.13</v>
      </c>
      <c r="E179">
        <v>489.1841</v>
      </c>
      <c r="F179">
        <v>2432.7840000000001</v>
      </c>
      <c r="G179">
        <v>10166.17</v>
      </c>
      <c r="H179">
        <v>4150.1390000000001</v>
      </c>
      <c r="I179">
        <v>1338.7950000000001</v>
      </c>
      <c r="J179">
        <v>529.13520000000005</v>
      </c>
      <c r="K179">
        <v>1261.7460000000001</v>
      </c>
      <c r="L179">
        <v>14367.5</v>
      </c>
      <c r="M179">
        <v>1953.11</v>
      </c>
      <c r="N179">
        <v>14259.23</v>
      </c>
    </row>
    <row r="180" spans="1:14" x14ac:dyDescent="0.3">
      <c r="A180">
        <v>2011</v>
      </c>
      <c r="B180">
        <v>8</v>
      </c>
      <c r="C180">
        <v>2297.0700000000002</v>
      </c>
      <c r="D180">
        <v>16225.12</v>
      </c>
      <c r="E180">
        <v>544.94759999999997</v>
      </c>
      <c r="F180">
        <v>2089.98</v>
      </c>
      <c r="G180">
        <v>10644.3</v>
      </c>
      <c r="H180">
        <v>4095.6840000000002</v>
      </c>
      <c r="I180">
        <v>1396.943</v>
      </c>
      <c r="J180">
        <v>521.8682</v>
      </c>
      <c r="K180">
        <v>1226.8009999999999</v>
      </c>
      <c r="L180">
        <v>14477.03</v>
      </c>
      <c r="M180">
        <v>2026.086</v>
      </c>
      <c r="N180">
        <v>14714.55</v>
      </c>
    </row>
    <row r="181" spans="1:14" x14ac:dyDescent="0.3">
      <c r="A181">
        <v>2012</v>
      </c>
      <c r="B181">
        <v>8</v>
      </c>
      <c r="C181">
        <v>2241.77</v>
      </c>
      <c r="D181">
        <v>16552.580000000002</v>
      </c>
      <c r="E181">
        <v>601.08489999999995</v>
      </c>
      <c r="F181">
        <v>2677.857</v>
      </c>
      <c r="G181">
        <v>10975.69</v>
      </c>
      <c r="H181">
        <v>4389.0209999999997</v>
      </c>
      <c r="I181">
        <v>1419.884</v>
      </c>
      <c r="J181">
        <v>534.63829999999996</v>
      </c>
      <c r="K181">
        <v>1242.7629999999999</v>
      </c>
      <c r="L181">
        <v>14470.7</v>
      </c>
      <c r="M181">
        <v>2226.84</v>
      </c>
      <c r="N181">
        <v>14846.32</v>
      </c>
    </row>
    <row r="182" spans="1:14" x14ac:dyDescent="0.3">
      <c r="A182">
        <v>2013</v>
      </c>
      <c r="B182">
        <v>8</v>
      </c>
      <c r="C182">
        <v>2092.1489999999999</v>
      </c>
      <c r="D182">
        <v>16641.560000000001</v>
      </c>
      <c r="E182">
        <v>681.85730000000001</v>
      </c>
      <c r="F182">
        <v>2337.5239999999999</v>
      </c>
      <c r="G182">
        <v>11033.07</v>
      </c>
      <c r="H182">
        <v>4868.9849999999997</v>
      </c>
      <c r="I182">
        <v>1430.81</v>
      </c>
      <c r="J182">
        <v>574.59140000000002</v>
      </c>
      <c r="K182">
        <v>1083.0219999999999</v>
      </c>
      <c r="L182">
        <v>15082.07</v>
      </c>
      <c r="M182">
        <v>2282.9989999999998</v>
      </c>
      <c r="N182">
        <v>15145.59</v>
      </c>
    </row>
    <row r="183" spans="1:14" x14ac:dyDescent="0.3">
      <c r="A183">
        <v>2014</v>
      </c>
      <c r="B183">
        <v>8</v>
      </c>
      <c r="C183">
        <v>2601.1889999999999</v>
      </c>
      <c r="D183">
        <v>16564.27</v>
      </c>
      <c r="E183">
        <v>729.85109999999997</v>
      </c>
      <c r="F183">
        <v>2523.279</v>
      </c>
      <c r="G183">
        <v>11388.24</v>
      </c>
      <c r="H183">
        <v>5295.6189999999997</v>
      </c>
      <c r="I183">
        <v>1389.4580000000001</v>
      </c>
      <c r="J183">
        <v>501.38720000000001</v>
      </c>
      <c r="K183">
        <v>1076.684</v>
      </c>
      <c r="L183">
        <v>15274.83</v>
      </c>
      <c r="M183">
        <v>2441.933</v>
      </c>
      <c r="N183">
        <v>14834.11</v>
      </c>
    </row>
    <row r="184" spans="1:14" x14ac:dyDescent="0.3">
      <c r="A184">
        <v>2015</v>
      </c>
      <c r="B184">
        <v>8</v>
      </c>
      <c r="C184">
        <v>2551.4960000000001</v>
      </c>
      <c r="D184">
        <v>16784.830000000002</v>
      </c>
      <c r="E184">
        <v>766.60140000000001</v>
      </c>
      <c r="F184">
        <v>2824.9090000000001</v>
      </c>
      <c r="G184">
        <v>11367.68</v>
      </c>
      <c r="H184">
        <v>5063.5249999999996</v>
      </c>
      <c r="I184">
        <v>1376.1189999999999</v>
      </c>
      <c r="J184">
        <v>551.73099999999999</v>
      </c>
      <c r="K184">
        <v>1065.0229999999999</v>
      </c>
      <c r="L184">
        <v>15725.02</v>
      </c>
      <c r="M184">
        <v>2519.0619999999999</v>
      </c>
      <c r="N184">
        <v>14681.79</v>
      </c>
    </row>
    <row r="185" spans="1:14" x14ac:dyDescent="0.3">
      <c r="A185">
        <v>2016</v>
      </c>
      <c r="B185">
        <v>8</v>
      </c>
      <c r="C185">
        <v>2572.0659999999998</v>
      </c>
      <c r="D185">
        <v>16794.599999999999</v>
      </c>
      <c r="E185">
        <v>839.43600000000004</v>
      </c>
      <c r="F185">
        <v>3046.047</v>
      </c>
      <c r="G185">
        <v>11247.49</v>
      </c>
      <c r="H185">
        <v>5393.5450000000001</v>
      </c>
      <c r="I185">
        <v>1551.6679999999999</v>
      </c>
      <c r="J185">
        <v>647.96429999999998</v>
      </c>
      <c r="K185">
        <v>1232.192</v>
      </c>
      <c r="L185">
        <v>16353.67</v>
      </c>
      <c r="M185">
        <v>2701.2130000000002</v>
      </c>
      <c r="N185">
        <v>14746.82</v>
      </c>
    </row>
    <row r="186" spans="1:14" x14ac:dyDescent="0.3">
      <c r="A186">
        <v>2017</v>
      </c>
      <c r="B186">
        <v>8</v>
      </c>
      <c r="C186">
        <v>2368.7710000000002</v>
      </c>
      <c r="D186">
        <v>17139.38</v>
      </c>
      <c r="E186">
        <v>871.90589999999997</v>
      </c>
      <c r="F186">
        <v>3541.864</v>
      </c>
      <c r="G186">
        <v>11243.66</v>
      </c>
      <c r="H186">
        <v>5824.1719999999996</v>
      </c>
      <c r="I186">
        <v>1372.8430000000001</v>
      </c>
      <c r="J186">
        <v>613.46559999999999</v>
      </c>
      <c r="K186">
        <v>1158.8800000000001</v>
      </c>
      <c r="L186">
        <v>17051.599999999999</v>
      </c>
      <c r="M186">
        <v>2745.4560000000001</v>
      </c>
      <c r="N186">
        <v>14262.1</v>
      </c>
    </row>
    <row r="187" spans="1:14" x14ac:dyDescent="0.3">
      <c r="A187">
        <v>2018</v>
      </c>
      <c r="B187">
        <v>8</v>
      </c>
      <c r="C187">
        <v>2348.2049999999999</v>
      </c>
      <c r="D187">
        <v>17281.09</v>
      </c>
      <c r="E187">
        <v>875.25639999999999</v>
      </c>
      <c r="F187">
        <v>3766.2979999999998</v>
      </c>
      <c r="G187">
        <v>11325.72</v>
      </c>
      <c r="H187">
        <v>5972.71</v>
      </c>
      <c r="I187">
        <v>1872.7070000000001</v>
      </c>
      <c r="J187">
        <v>718.423</v>
      </c>
      <c r="K187">
        <v>1263.6420000000001</v>
      </c>
      <c r="L187">
        <v>17690.12</v>
      </c>
      <c r="M187">
        <v>2929.4119999999998</v>
      </c>
      <c r="N187">
        <v>14954.73</v>
      </c>
    </row>
    <row r="188" spans="1:14" x14ac:dyDescent="0.3">
      <c r="A188">
        <v>2019</v>
      </c>
      <c r="B188">
        <v>8</v>
      </c>
      <c r="C188">
        <v>1893.086</v>
      </c>
      <c r="D188">
        <v>17376.54</v>
      </c>
      <c r="E188">
        <v>782.87019999999995</v>
      </c>
      <c r="F188">
        <v>3332.5459999999998</v>
      </c>
      <c r="G188">
        <v>11246.5</v>
      </c>
      <c r="H188">
        <v>6665.3029999999999</v>
      </c>
      <c r="I188">
        <v>1840.76</v>
      </c>
      <c r="J188">
        <v>691.01750000000004</v>
      </c>
      <c r="K188">
        <v>1209.1210000000001</v>
      </c>
      <c r="L188">
        <v>18329.189999999999</v>
      </c>
      <c r="M188">
        <v>2938.76</v>
      </c>
      <c r="N188">
        <v>15648.22</v>
      </c>
    </row>
    <row r="189" spans="1:14" x14ac:dyDescent="0.3">
      <c r="A189">
        <v>2020</v>
      </c>
      <c r="B189">
        <v>8</v>
      </c>
      <c r="C189">
        <v>1897.8030000000001</v>
      </c>
      <c r="D189">
        <v>17953.04</v>
      </c>
      <c r="E189">
        <v>816.99720000000002</v>
      </c>
      <c r="F189">
        <v>4383.4870000000001</v>
      </c>
      <c r="G189">
        <v>11990.31</v>
      </c>
      <c r="H189">
        <v>6721.9480000000003</v>
      </c>
      <c r="I189">
        <v>1709.6990000000001</v>
      </c>
      <c r="J189">
        <v>442.62029999999999</v>
      </c>
      <c r="K189">
        <v>1061.44</v>
      </c>
      <c r="L189">
        <v>18964.41</v>
      </c>
      <c r="M189">
        <v>3070.634</v>
      </c>
      <c r="N189">
        <v>16178.94</v>
      </c>
    </row>
    <row r="190" spans="1:14" x14ac:dyDescent="0.3">
      <c r="A190">
        <v>2021</v>
      </c>
      <c r="B190">
        <v>8</v>
      </c>
      <c r="C190">
        <v>3021.18</v>
      </c>
      <c r="D190">
        <v>18701.77</v>
      </c>
      <c r="E190">
        <v>882.55589999999995</v>
      </c>
      <c r="F190">
        <v>4895.1719999999996</v>
      </c>
      <c r="G190">
        <v>12185.51</v>
      </c>
      <c r="H190">
        <v>6886.5730000000003</v>
      </c>
      <c r="I190">
        <v>1879.4939999999999</v>
      </c>
      <c r="J190">
        <v>628.95119999999997</v>
      </c>
      <c r="K190">
        <v>1362.269</v>
      </c>
      <c r="L190">
        <v>19589.02</v>
      </c>
      <c r="M190">
        <v>3286.366</v>
      </c>
      <c r="N190">
        <v>16291.78</v>
      </c>
    </row>
    <row r="191" spans="1:14" x14ac:dyDescent="0.3">
      <c r="A191">
        <v>2022</v>
      </c>
      <c r="B191">
        <v>8</v>
      </c>
      <c r="C191">
        <v>3454.5160000000001</v>
      </c>
      <c r="D191">
        <v>19312.669999999998</v>
      </c>
      <c r="E191">
        <v>856.42160000000001</v>
      </c>
      <c r="F191">
        <v>5064.3729999999996</v>
      </c>
      <c r="G191">
        <v>13459.06</v>
      </c>
      <c r="H191">
        <v>6916.2550000000001</v>
      </c>
      <c r="I191">
        <v>2007.6969999999999</v>
      </c>
      <c r="J191">
        <v>876.97310000000004</v>
      </c>
      <c r="K191">
        <v>1684.1780000000001</v>
      </c>
      <c r="L191">
        <v>20429.810000000001</v>
      </c>
      <c r="M191">
        <v>3420.2359999999999</v>
      </c>
      <c r="N191">
        <v>17554.009999999998</v>
      </c>
    </row>
    <row r="192" spans="1:14" x14ac:dyDescent="0.3">
      <c r="A192">
        <v>2023</v>
      </c>
      <c r="B192">
        <v>8</v>
      </c>
      <c r="C192">
        <v>2741.0709999999999</v>
      </c>
      <c r="D192">
        <v>20493.830000000002</v>
      </c>
      <c r="E192">
        <v>895.81479999999999</v>
      </c>
      <c r="F192">
        <v>5543.9849999999997</v>
      </c>
      <c r="G192">
        <v>14059.45</v>
      </c>
      <c r="H192">
        <v>7794.9110000000001</v>
      </c>
      <c r="I192">
        <v>2544.69</v>
      </c>
      <c r="J192">
        <v>844.94809999999995</v>
      </c>
      <c r="K192">
        <v>2030.2570000000001</v>
      </c>
      <c r="L192">
        <v>22422.93</v>
      </c>
      <c r="M192">
        <v>3422.3389999999999</v>
      </c>
      <c r="N192">
        <v>20480.330000000002</v>
      </c>
    </row>
    <row r="193" spans="1:14" x14ac:dyDescent="0.3">
      <c r="A193">
        <v>2024</v>
      </c>
      <c r="B193">
        <v>8</v>
      </c>
      <c r="C193">
        <v>2283.942</v>
      </c>
      <c r="D193">
        <v>22009.53</v>
      </c>
      <c r="E193">
        <v>997.05619999999999</v>
      </c>
      <c r="F193">
        <v>5449.3689999999997</v>
      </c>
      <c r="G193">
        <v>14458.06</v>
      </c>
      <c r="H193">
        <v>7238.3770000000004</v>
      </c>
      <c r="I193">
        <v>2363.0059999999999</v>
      </c>
      <c r="J193">
        <v>940.44060000000002</v>
      </c>
      <c r="K193">
        <v>1849.722</v>
      </c>
      <c r="L193">
        <v>24515.75</v>
      </c>
      <c r="M193">
        <v>3585.2020000000002</v>
      </c>
      <c r="N193">
        <v>20787.14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4CF56-D54C-4C4D-B1F6-05AAC5D11838}">
  <dimension ref="A1:W25"/>
  <sheetViews>
    <sheetView workbookViewId="0"/>
  </sheetViews>
  <sheetFormatPr defaultRowHeight="14.4" x14ac:dyDescent="0.3"/>
  <cols>
    <col min="1" max="1" width="43.5546875" style="3" customWidth="1"/>
    <col min="2" max="2" width="24.77734375" customWidth="1"/>
  </cols>
  <sheetData>
    <row r="1" spans="1:23" s="3" customFormat="1" ht="28.8" x14ac:dyDescent="0.3">
      <c r="A1" s="7" t="s">
        <v>408</v>
      </c>
      <c r="B1" s="7"/>
      <c r="D1" s="3" t="s">
        <v>2</v>
      </c>
      <c r="E1" s="3" t="s">
        <v>670</v>
      </c>
      <c r="F1" s="3" t="s">
        <v>671</v>
      </c>
      <c r="H1" s="3" t="s">
        <v>643</v>
      </c>
      <c r="I1" s="3" t="s">
        <v>644</v>
      </c>
      <c r="J1" s="3" t="s">
        <v>645</v>
      </c>
      <c r="K1" s="3" t="s">
        <v>646</v>
      </c>
      <c r="L1" s="3" t="s">
        <v>647</v>
      </c>
      <c r="M1" s="3" t="s">
        <v>648</v>
      </c>
      <c r="N1" s="3" t="s">
        <v>649</v>
      </c>
      <c r="O1" s="3" t="s">
        <v>650</v>
      </c>
      <c r="P1" s="3" t="s">
        <v>651</v>
      </c>
      <c r="Q1" s="3" t="s">
        <v>652</v>
      </c>
      <c r="R1" s="3" t="s">
        <v>653</v>
      </c>
      <c r="S1" s="3" t="s">
        <v>654</v>
      </c>
      <c r="T1" s="3" t="s">
        <v>655</v>
      </c>
      <c r="U1" s="3" t="s">
        <v>656</v>
      </c>
      <c r="V1" s="3" t="s">
        <v>657</v>
      </c>
      <c r="W1" s="3" t="s">
        <v>658</v>
      </c>
    </row>
    <row r="2" spans="1:23" x14ac:dyDescent="0.3">
      <c r="A2" s="7" t="s">
        <v>409</v>
      </c>
      <c r="B2" s="11"/>
      <c r="D2">
        <v>2001</v>
      </c>
      <c r="F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</v>
      </c>
    </row>
    <row r="3" spans="1:23" x14ac:dyDescent="0.3">
      <c r="A3" s="7" t="s">
        <v>410</v>
      </c>
      <c r="B3" s="11"/>
      <c r="D3">
        <v>2002</v>
      </c>
      <c r="E3">
        <v>1.0388139999999999</v>
      </c>
      <c r="F3">
        <v>1.0388139999999999</v>
      </c>
      <c r="H3">
        <v>1.040022</v>
      </c>
      <c r="I3">
        <v>1.0402739999999999</v>
      </c>
      <c r="J3">
        <v>1.0443830000000001</v>
      </c>
      <c r="K3">
        <v>1.052765</v>
      </c>
      <c r="L3">
        <v>1.031315</v>
      </c>
      <c r="M3">
        <v>1.0387329999999999</v>
      </c>
      <c r="N3">
        <v>1.0422089999999999</v>
      </c>
      <c r="O3">
        <v>1.0398849999999999</v>
      </c>
      <c r="P3">
        <v>1.040022</v>
      </c>
      <c r="Q3">
        <v>1.0402739999999999</v>
      </c>
      <c r="R3">
        <v>1.0443830000000001</v>
      </c>
      <c r="S3">
        <v>1.052765</v>
      </c>
      <c r="T3">
        <v>1.031315</v>
      </c>
      <c r="U3">
        <v>1.0387329999999999</v>
      </c>
      <c r="V3">
        <v>1.0422089999999999</v>
      </c>
      <c r="W3">
        <v>1.0398849999999999</v>
      </c>
    </row>
    <row r="4" spans="1:23" x14ac:dyDescent="0.3">
      <c r="A4" s="7">
        <v>1</v>
      </c>
      <c r="B4" s="11" t="s">
        <v>411</v>
      </c>
      <c r="D4">
        <v>2003</v>
      </c>
      <c r="E4">
        <v>1.0301560000000001</v>
      </c>
      <c r="F4">
        <v>1.0701400000000001</v>
      </c>
      <c r="H4">
        <v>1.0257309999999999</v>
      </c>
      <c r="I4">
        <v>1.0380339999999999</v>
      </c>
      <c r="J4">
        <v>1.0250779999999999</v>
      </c>
      <c r="K4">
        <v>1.0453460000000001</v>
      </c>
      <c r="L4">
        <v>1.031709</v>
      </c>
      <c r="M4">
        <v>1.0204880000000001</v>
      </c>
      <c r="N4">
        <v>1.0419339999999999</v>
      </c>
      <c r="O4">
        <v>1.0234030000000001</v>
      </c>
      <c r="P4">
        <v>1.066783</v>
      </c>
      <c r="Q4">
        <v>1.079839</v>
      </c>
      <c r="R4">
        <v>1.0705739999999999</v>
      </c>
      <c r="S4">
        <v>1.1005039999999999</v>
      </c>
      <c r="T4">
        <v>1.064017</v>
      </c>
      <c r="U4">
        <v>1.0600149999999999</v>
      </c>
      <c r="V4">
        <v>1.085914</v>
      </c>
      <c r="W4">
        <v>1.0642210000000001</v>
      </c>
    </row>
    <row r="5" spans="1:23" x14ac:dyDescent="0.3">
      <c r="A5" s="7">
        <v>2</v>
      </c>
      <c r="B5" s="11" t="s">
        <v>412</v>
      </c>
      <c r="D5">
        <v>2004</v>
      </c>
      <c r="E5">
        <v>1.059801</v>
      </c>
      <c r="F5">
        <v>1.134136</v>
      </c>
      <c r="H5">
        <v>1.0771440000000001</v>
      </c>
      <c r="I5">
        <v>1.048322</v>
      </c>
      <c r="J5">
        <v>1.055104</v>
      </c>
      <c r="K5">
        <v>1.034087</v>
      </c>
      <c r="L5">
        <v>1.0575399999999999</v>
      </c>
      <c r="M5">
        <v>1.063239</v>
      </c>
      <c r="N5">
        <v>1.0471360000000001</v>
      </c>
      <c r="O5">
        <v>1.061199</v>
      </c>
      <c r="P5">
        <v>1.1490800000000001</v>
      </c>
      <c r="Q5">
        <v>1.1320190000000001</v>
      </c>
      <c r="R5">
        <v>1.129567</v>
      </c>
      <c r="S5">
        <v>1.1380159999999999</v>
      </c>
      <c r="T5">
        <v>1.1252409999999999</v>
      </c>
      <c r="U5">
        <v>1.127049</v>
      </c>
      <c r="V5">
        <v>1.1371</v>
      </c>
      <c r="W5">
        <v>1.1293500000000001</v>
      </c>
    </row>
    <row r="6" spans="1:23" x14ac:dyDescent="0.3">
      <c r="A6" s="7">
        <v>3</v>
      </c>
      <c r="B6" s="11" t="s">
        <v>413</v>
      </c>
      <c r="D6">
        <v>2005</v>
      </c>
      <c r="E6">
        <v>1.0231429999999999</v>
      </c>
      <c r="F6">
        <v>1.1603840000000001</v>
      </c>
      <c r="H6">
        <v>1.0325580000000001</v>
      </c>
      <c r="I6">
        <v>1.020011</v>
      </c>
      <c r="J6">
        <v>1.0323990000000001</v>
      </c>
      <c r="K6">
        <v>1.0298449999999999</v>
      </c>
      <c r="L6">
        <v>1.020033</v>
      </c>
      <c r="M6">
        <v>1.0268360000000001</v>
      </c>
      <c r="N6">
        <v>1.023606</v>
      </c>
      <c r="O6">
        <v>1.007228</v>
      </c>
      <c r="P6">
        <v>1.186491</v>
      </c>
      <c r="Q6">
        <v>1.1546719999999999</v>
      </c>
      <c r="R6">
        <v>1.166164</v>
      </c>
      <c r="S6">
        <v>1.17198</v>
      </c>
      <c r="T6">
        <v>1.147783</v>
      </c>
      <c r="U6">
        <v>1.157294</v>
      </c>
      <c r="V6">
        <v>1.163942</v>
      </c>
      <c r="W6">
        <v>1.137513</v>
      </c>
    </row>
    <row r="7" spans="1:23" x14ac:dyDescent="0.3">
      <c r="A7" s="7">
        <v>4</v>
      </c>
      <c r="B7" s="11" t="s">
        <v>414</v>
      </c>
      <c r="D7">
        <v>2006</v>
      </c>
      <c r="E7">
        <v>1.0068029999999999</v>
      </c>
      <c r="F7">
        <v>1.1682779999999999</v>
      </c>
      <c r="H7">
        <v>1.00224</v>
      </c>
      <c r="I7">
        <v>1.0232669999999999</v>
      </c>
      <c r="J7">
        <v>1.0192699999999999</v>
      </c>
      <c r="K7">
        <v>1.027447</v>
      </c>
      <c r="L7">
        <v>0.9959462</v>
      </c>
      <c r="M7">
        <v>0.99868749999999995</v>
      </c>
      <c r="N7">
        <v>1.0145150000000001</v>
      </c>
      <c r="O7">
        <v>1.0162310000000001</v>
      </c>
      <c r="P7">
        <v>1.1891499999999999</v>
      </c>
      <c r="Q7">
        <v>1.181538</v>
      </c>
      <c r="R7">
        <v>1.188636</v>
      </c>
      <c r="S7">
        <v>1.2041470000000001</v>
      </c>
      <c r="T7">
        <v>1.14313</v>
      </c>
      <c r="U7">
        <v>1.155775</v>
      </c>
      <c r="V7">
        <v>1.180836</v>
      </c>
      <c r="W7">
        <v>1.1559759999999999</v>
      </c>
    </row>
    <row r="8" spans="1:23" x14ac:dyDescent="0.3">
      <c r="A8" s="7">
        <v>5</v>
      </c>
      <c r="B8" s="11" t="s">
        <v>415</v>
      </c>
      <c r="D8">
        <v>2007</v>
      </c>
      <c r="E8">
        <v>1.019171</v>
      </c>
      <c r="F8">
        <v>1.1906760000000001</v>
      </c>
      <c r="H8">
        <v>1.0097609999999999</v>
      </c>
      <c r="I8">
        <v>1.0238</v>
      </c>
      <c r="J8">
        <v>1.026899</v>
      </c>
      <c r="K8">
        <v>1.032124</v>
      </c>
      <c r="L8">
        <v>1.017336</v>
      </c>
      <c r="M8">
        <v>1.0202389999999999</v>
      </c>
      <c r="N8">
        <v>1.028446</v>
      </c>
      <c r="O8">
        <v>1.0175380000000001</v>
      </c>
      <c r="P8">
        <v>1.2007570000000001</v>
      </c>
      <c r="Q8">
        <v>1.209659</v>
      </c>
      <c r="R8">
        <v>1.2206090000000001</v>
      </c>
      <c r="S8">
        <v>1.2428300000000001</v>
      </c>
      <c r="T8">
        <v>1.1629480000000001</v>
      </c>
      <c r="U8">
        <v>1.1791670000000001</v>
      </c>
      <c r="V8">
        <v>1.214426</v>
      </c>
      <c r="W8">
        <v>1.1762490000000001</v>
      </c>
    </row>
    <row r="9" spans="1:23" x14ac:dyDescent="0.3">
      <c r="A9" s="7">
        <v>6</v>
      </c>
      <c r="B9" s="11" t="s">
        <v>416</v>
      </c>
      <c r="D9">
        <v>2008</v>
      </c>
      <c r="E9">
        <v>1.0385139999999999</v>
      </c>
      <c r="F9">
        <v>1.236534</v>
      </c>
      <c r="H9">
        <v>1.047072</v>
      </c>
      <c r="I9">
        <v>1.0414559999999999</v>
      </c>
      <c r="J9">
        <v>1.0458529999999999</v>
      </c>
      <c r="K9">
        <v>1.0319419999999999</v>
      </c>
      <c r="L9">
        <v>1.035615</v>
      </c>
      <c r="M9">
        <v>1.042853</v>
      </c>
      <c r="N9">
        <v>1.0254989999999999</v>
      </c>
      <c r="O9">
        <v>1.041442</v>
      </c>
      <c r="P9">
        <v>1.2572779999999999</v>
      </c>
      <c r="Q9">
        <v>1.259806</v>
      </c>
      <c r="R9">
        <v>1.276578</v>
      </c>
      <c r="S9">
        <v>1.282529</v>
      </c>
      <c r="T9">
        <v>1.2043649999999999</v>
      </c>
      <c r="U9">
        <v>1.229698</v>
      </c>
      <c r="V9">
        <v>1.2453920000000001</v>
      </c>
      <c r="W9">
        <v>1.224996</v>
      </c>
    </row>
    <row r="10" spans="1:23" x14ac:dyDescent="0.3">
      <c r="A10" s="7">
        <v>7</v>
      </c>
      <c r="B10" s="11" t="s">
        <v>417</v>
      </c>
      <c r="D10">
        <v>2009</v>
      </c>
      <c r="E10">
        <v>1.0136480000000001</v>
      </c>
      <c r="F10">
        <v>1.2534099999999999</v>
      </c>
      <c r="H10">
        <v>1.017582</v>
      </c>
      <c r="I10">
        <v>1.012046</v>
      </c>
      <c r="J10">
        <v>1.014734</v>
      </c>
      <c r="K10">
        <v>1.0180229999999999</v>
      </c>
      <c r="L10">
        <v>1.004934</v>
      </c>
      <c r="M10">
        <v>1.011566</v>
      </c>
      <c r="N10">
        <v>1.0175449999999999</v>
      </c>
      <c r="O10">
        <v>1.01875</v>
      </c>
      <c r="P10">
        <v>1.2793840000000001</v>
      </c>
      <c r="Q10">
        <v>1.2749820000000001</v>
      </c>
      <c r="R10">
        <v>1.2953870000000001</v>
      </c>
      <c r="S10">
        <v>1.3056430000000001</v>
      </c>
      <c r="T10">
        <v>1.2103079999999999</v>
      </c>
      <c r="U10">
        <v>1.2439199999999999</v>
      </c>
      <c r="V10">
        <v>1.267242</v>
      </c>
      <c r="W10">
        <v>1.2479640000000001</v>
      </c>
    </row>
    <row r="11" spans="1:23" x14ac:dyDescent="0.3">
      <c r="A11" s="7">
        <v>8</v>
      </c>
      <c r="B11" s="11" t="s">
        <v>418</v>
      </c>
      <c r="D11">
        <v>2010</v>
      </c>
      <c r="E11">
        <v>1.0313749999999999</v>
      </c>
      <c r="F11">
        <v>1.2927360000000001</v>
      </c>
      <c r="H11">
        <v>1.029644</v>
      </c>
      <c r="I11">
        <v>1.0335639999999999</v>
      </c>
      <c r="J11">
        <v>1.031299</v>
      </c>
      <c r="K11">
        <v>1.0274099999999999</v>
      </c>
      <c r="L11">
        <v>1.0345569999999999</v>
      </c>
      <c r="M11">
        <v>1.033617</v>
      </c>
      <c r="N11">
        <v>1.028106</v>
      </c>
      <c r="O11">
        <v>1.030958</v>
      </c>
      <c r="P11">
        <v>1.3173109999999999</v>
      </c>
      <c r="Q11">
        <v>1.3177749999999999</v>
      </c>
      <c r="R11">
        <v>1.335931</v>
      </c>
      <c r="S11">
        <v>1.3414299999999999</v>
      </c>
      <c r="T11">
        <v>1.2521329999999999</v>
      </c>
      <c r="U11">
        <v>1.2857369999999999</v>
      </c>
      <c r="V11">
        <v>1.3028599999999999</v>
      </c>
      <c r="W11">
        <v>1.286599</v>
      </c>
    </row>
    <row r="12" spans="1:23" x14ac:dyDescent="0.3">
      <c r="D12">
        <v>2011</v>
      </c>
      <c r="E12">
        <v>1.02765</v>
      </c>
      <c r="F12">
        <v>1.3284800000000001</v>
      </c>
      <c r="H12">
        <v>1.026753</v>
      </c>
      <c r="I12">
        <v>1.029244</v>
      </c>
      <c r="J12">
        <v>1.024478</v>
      </c>
      <c r="K12">
        <v>1.025137</v>
      </c>
      <c r="L12">
        <v>1.03118</v>
      </c>
      <c r="M12">
        <v>1.025898</v>
      </c>
      <c r="N12">
        <v>1.0293680000000001</v>
      </c>
      <c r="O12">
        <v>1.023204</v>
      </c>
      <c r="P12">
        <v>1.3525529999999999</v>
      </c>
      <c r="Q12">
        <v>1.356312</v>
      </c>
      <c r="R12">
        <v>1.3686320000000001</v>
      </c>
      <c r="S12">
        <v>1.375151</v>
      </c>
      <c r="T12">
        <v>1.291174</v>
      </c>
      <c r="U12">
        <v>1.3190360000000001</v>
      </c>
      <c r="V12">
        <v>1.3411219999999999</v>
      </c>
      <c r="W12">
        <v>1.316454</v>
      </c>
    </row>
    <row r="13" spans="1:23" s="3" customFormat="1" ht="57.6" x14ac:dyDescent="0.3">
      <c r="A13" s="7" t="s">
        <v>805</v>
      </c>
      <c r="D13" s="3">
        <v>2012</v>
      </c>
      <c r="E13" s="3">
        <v>1.0119199999999999</v>
      </c>
      <c r="F13" s="3">
        <v>1.3443149999999999</v>
      </c>
      <c r="H13" s="3">
        <v>0.98921040000000005</v>
      </c>
      <c r="I13" s="3">
        <v>1.009506</v>
      </c>
      <c r="J13" s="3">
        <v>1.0187250000000001</v>
      </c>
      <c r="K13" s="3">
        <v>1.026329</v>
      </c>
      <c r="L13" s="3">
        <v>1.0113780000000001</v>
      </c>
      <c r="M13" s="3">
        <v>1.0178149999999999</v>
      </c>
      <c r="N13" s="3">
        <v>1.0242640000000001</v>
      </c>
      <c r="O13" s="3">
        <v>1.027309</v>
      </c>
      <c r="P13" s="3">
        <v>1.33796</v>
      </c>
      <c r="Q13" s="3">
        <v>1.369205</v>
      </c>
      <c r="R13" s="3">
        <v>1.3942600000000001</v>
      </c>
      <c r="S13" s="3">
        <v>1.411357</v>
      </c>
      <c r="T13" s="3">
        <v>1.305866</v>
      </c>
      <c r="U13" s="3">
        <v>1.342535</v>
      </c>
      <c r="V13" s="3">
        <v>1.3736630000000001</v>
      </c>
      <c r="W13" s="3">
        <v>1.3524050000000001</v>
      </c>
    </row>
    <row r="14" spans="1:23" x14ac:dyDescent="0.3">
      <c r="A14" s="7" t="s">
        <v>659</v>
      </c>
      <c r="D14">
        <v>2013</v>
      </c>
      <c r="E14">
        <v>1.0154529999999999</v>
      </c>
      <c r="F14">
        <v>1.3650880000000001</v>
      </c>
      <c r="H14">
        <v>1.009385</v>
      </c>
      <c r="I14">
        <v>1.0210760000000001</v>
      </c>
      <c r="J14">
        <v>1.016327</v>
      </c>
      <c r="K14">
        <v>1.0259590000000001</v>
      </c>
      <c r="L14">
        <v>1.013808</v>
      </c>
      <c r="M14">
        <v>1.0135529999999999</v>
      </c>
      <c r="N14">
        <v>1.024915</v>
      </c>
      <c r="O14">
        <v>1.0148950000000001</v>
      </c>
      <c r="P14">
        <v>1.350517</v>
      </c>
      <c r="Q14">
        <v>1.3980619999999999</v>
      </c>
      <c r="R14">
        <v>1.4170240000000001</v>
      </c>
      <c r="S14">
        <v>1.4479960000000001</v>
      </c>
      <c r="T14">
        <v>1.3238970000000001</v>
      </c>
      <c r="U14">
        <v>1.36073</v>
      </c>
      <c r="V14">
        <v>1.4078889999999999</v>
      </c>
      <c r="W14">
        <v>1.372549</v>
      </c>
    </row>
    <row r="15" spans="1:23" x14ac:dyDescent="0.3">
      <c r="D15">
        <v>2014</v>
      </c>
      <c r="E15">
        <v>1.0134160000000001</v>
      </c>
      <c r="F15">
        <v>1.383402</v>
      </c>
      <c r="H15">
        <v>1.008375</v>
      </c>
      <c r="I15">
        <v>1.020975</v>
      </c>
      <c r="J15">
        <v>1.022492</v>
      </c>
      <c r="K15">
        <v>1.003803</v>
      </c>
      <c r="L15">
        <v>1.0179020000000001</v>
      </c>
      <c r="M15">
        <v>1.0249550000000001</v>
      </c>
      <c r="N15">
        <v>0.99923720000000005</v>
      </c>
      <c r="O15">
        <v>1.018656</v>
      </c>
      <c r="P15">
        <v>1.361828</v>
      </c>
      <c r="Q15">
        <v>1.427387</v>
      </c>
      <c r="R15">
        <v>1.448895</v>
      </c>
      <c r="S15">
        <v>1.453503</v>
      </c>
      <c r="T15">
        <v>1.3475969999999999</v>
      </c>
      <c r="U15">
        <v>1.394687</v>
      </c>
      <c r="V15">
        <v>1.4068149999999999</v>
      </c>
      <c r="W15">
        <v>1.398155</v>
      </c>
    </row>
    <row r="16" spans="1:23" x14ac:dyDescent="0.3">
      <c r="D16">
        <v>2015</v>
      </c>
      <c r="E16">
        <v>1.014286</v>
      </c>
      <c r="F16">
        <v>1.403165</v>
      </c>
      <c r="H16">
        <v>1.0216730000000001</v>
      </c>
      <c r="I16">
        <v>1.02216</v>
      </c>
      <c r="J16">
        <v>1.017649</v>
      </c>
      <c r="K16">
        <v>1.0145999999999999</v>
      </c>
      <c r="L16">
        <v>1.0095130000000001</v>
      </c>
      <c r="M16">
        <v>1.016556</v>
      </c>
      <c r="N16">
        <v>1.0108600000000001</v>
      </c>
      <c r="O16">
        <v>1.008804</v>
      </c>
      <c r="P16">
        <v>1.3913420000000001</v>
      </c>
      <c r="Q16">
        <v>1.4590179999999999</v>
      </c>
      <c r="R16">
        <v>1.4744679999999999</v>
      </c>
      <c r="S16">
        <v>1.4747239999999999</v>
      </c>
      <c r="T16">
        <v>1.360417</v>
      </c>
      <c r="U16">
        <v>1.417778</v>
      </c>
      <c r="V16">
        <v>1.4220930000000001</v>
      </c>
      <c r="W16">
        <v>1.4104639999999999</v>
      </c>
    </row>
    <row r="17" spans="4:23" x14ac:dyDescent="0.3">
      <c r="D17">
        <v>2016</v>
      </c>
      <c r="E17">
        <v>1.0230840000000001</v>
      </c>
      <c r="F17">
        <v>1.4355560000000001</v>
      </c>
      <c r="H17">
        <v>1.035706</v>
      </c>
      <c r="I17">
        <v>1.017447</v>
      </c>
      <c r="J17">
        <v>1.010148</v>
      </c>
      <c r="K17">
        <v>1.0216780000000001</v>
      </c>
      <c r="L17">
        <v>1.0152110000000001</v>
      </c>
      <c r="M17">
        <v>1.0187349999999999</v>
      </c>
      <c r="N17">
        <v>1.02274</v>
      </c>
      <c r="O17">
        <v>1.0245610000000001</v>
      </c>
      <c r="P17">
        <v>1.441022</v>
      </c>
      <c r="Q17">
        <v>1.4844740000000001</v>
      </c>
      <c r="R17">
        <v>1.4894309999999999</v>
      </c>
      <c r="S17">
        <v>1.5066930000000001</v>
      </c>
      <c r="T17">
        <v>1.3811100000000001</v>
      </c>
      <c r="U17">
        <v>1.444339</v>
      </c>
      <c r="V17">
        <v>1.454431</v>
      </c>
      <c r="W17">
        <v>1.4451069999999999</v>
      </c>
    </row>
    <row r="18" spans="4:23" x14ac:dyDescent="0.3">
      <c r="D18">
        <v>2017</v>
      </c>
      <c r="E18">
        <v>1.0211399999999999</v>
      </c>
      <c r="F18">
        <v>1.465903</v>
      </c>
      <c r="H18">
        <v>1.019841</v>
      </c>
      <c r="I18">
        <v>1.0412319999999999</v>
      </c>
      <c r="J18">
        <v>1.0221629999999999</v>
      </c>
      <c r="K18">
        <v>1.0289779999999999</v>
      </c>
      <c r="L18">
        <v>1.0225379999999999</v>
      </c>
      <c r="M18">
        <v>1.018953</v>
      </c>
      <c r="N18">
        <v>1.022017</v>
      </c>
      <c r="O18">
        <v>1.0138389999999999</v>
      </c>
      <c r="P18">
        <v>1.4696130000000001</v>
      </c>
      <c r="Q18">
        <v>1.5456810000000001</v>
      </c>
      <c r="R18">
        <v>1.5224409999999999</v>
      </c>
      <c r="S18">
        <v>1.550354</v>
      </c>
      <c r="T18">
        <v>1.412237</v>
      </c>
      <c r="U18">
        <v>1.471714</v>
      </c>
      <c r="V18">
        <v>1.4864539999999999</v>
      </c>
      <c r="W18">
        <v>1.465106</v>
      </c>
    </row>
    <row r="19" spans="4:23" x14ac:dyDescent="0.3">
      <c r="D19">
        <v>2018</v>
      </c>
      <c r="E19">
        <v>1.0316350000000001</v>
      </c>
      <c r="F19">
        <v>1.5122770000000001</v>
      </c>
      <c r="H19">
        <v>1.024988</v>
      </c>
      <c r="I19">
        <v>1.03382</v>
      </c>
      <c r="J19">
        <v>1.0301389999999999</v>
      </c>
      <c r="K19">
        <v>1.01033</v>
      </c>
      <c r="L19">
        <v>1.0394969999999999</v>
      </c>
      <c r="M19">
        <v>1.0458700000000001</v>
      </c>
      <c r="N19">
        <v>1.0190870000000001</v>
      </c>
      <c r="O19">
        <v>1.0358620000000001</v>
      </c>
      <c r="P19">
        <v>1.506335</v>
      </c>
      <c r="Q19">
        <v>1.5979559999999999</v>
      </c>
      <c r="R19">
        <v>1.5683260000000001</v>
      </c>
      <c r="S19">
        <v>1.56637</v>
      </c>
      <c r="T19">
        <v>1.4680169999999999</v>
      </c>
      <c r="U19">
        <v>1.5392220000000001</v>
      </c>
      <c r="V19">
        <v>1.514826</v>
      </c>
      <c r="W19">
        <v>1.5176480000000001</v>
      </c>
    </row>
    <row r="20" spans="4:23" x14ac:dyDescent="0.3">
      <c r="D20">
        <v>2019</v>
      </c>
      <c r="E20">
        <v>1.03739</v>
      </c>
      <c r="F20">
        <v>1.5688219999999999</v>
      </c>
      <c r="H20">
        <v>1.051828</v>
      </c>
      <c r="I20">
        <v>1.0340929999999999</v>
      </c>
      <c r="J20">
        <v>1.0257259999999999</v>
      </c>
      <c r="K20">
        <v>1.0459989999999999</v>
      </c>
      <c r="L20">
        <v>1.0346230000000001</v>
      </c>
      <c r="M20">
        <v>1.033555</v>
      </c>
      <c r="N20">
        <v>1.0443199999999999</v>
      </c>
      <c r="O20">
        <v>1.011798</v>
      </c>
      <c r="P20">
        <v>1.584406</v>
      </c>
      <c r="Q20">
        <v>1.6524350000000001</v>
      </c>
      <c r="R20">
        <v>1.608673</v>
      </c>
      <c r="S20">
        <v>1.638422</v>
      </c>
      <c r="T20">
        <v>1.5188440000000001</v>
      </c>
      <c r="U20">
        <v>1.5908709999999999</v>
      </c>
      <c r="V20">
        <v>1.581963</v>
      </c>
      <c r="W20">
        <v>1.5355529999999999</v>
      </c>
    </row>
    <row r="21" spans="4:23" x14ac:dyDescent="0.3">
      <c r="D21">
        <v>2020</v>
      </c>
      <c r="E21">
        <v>1.032559</v>
      </c>
      <c r="F21">
        <v>1.6198999999999999</v>
      </c>
      <c r="H21">
        <v>1.034375</v>
      </c>
      <c r="I21">
        <v>1.0337670000000001</v>
      </c>
      <c r="J21">
        <v>1.0223450000000001</v>
      </c>
      <c r="K21">
        <v>1.0349060000000001</v>
      </c>
      <c r="L21">
        <v>1.0326360000000001</v>
      </c>
      <c r="M21">
        <v>1.0196339999999999</v>
      </c>
      <c r="N21">
        <v>1.0340940000000001</v>
      </c>
      <c r="O21">
        <v>1.0395030000000001</v>
      </c>
      <c r="P21">
        <v>1.63887</v>
      </c>
      <c r="Q21">
        <v>1.708232</v>
      </c>
      <c r="R21">
        <v>1.6446179999999999</v>
      </c>
      <c r="S21">
        <v>1.6956119999999999</v>
      </c>
      <c r="T21">
        <v>1.568414</v>
      </c>
      <c r="U21">
        <v>1.622106</v>
      </c>
      <c r="V21">
        <v>1.6358980000000001</v>
      </c>
      <c r="W21">
        <v>1.596212</v>
      </c>
    </row>
    <row r="22" spans="4:23" x14ac:dyDescent="0.3">
      <c r="D22">
        <v>2021</v>
      </c>
      <c r="E22">
        <v>1.0492589999999999</v>
      </c>
      <c r="F22">
        <v>1.699695</v>
      </c>
      <c r="H22">
        <v>1.0532410000000001</v>
      </c>
      <c r="I22">
        <v>1.0524819999999999</v>
      </c>
      <c r="J22">
        <v>1.071056</v>
      </c>
      <c r="K22">
        <v>1.0255780000000001</v>
      </c>
      <c r="L22">
        <v>1.047668</v>
      </c>
      <c r="M22">
        <v>1.071839</v>
      </c>
      <c r="N22">
        <v>1.0261750000000001</v>
      </c>
      <c r="O22">
        <v>1.0518749999999999</v>
      </c>
      <c r="P22">
        <v>1.726126</v>
      </c>
      <c r="Q22">
        <v>1.797884</v>
      </c>
      <c r="R22">
        <v>1.7614780000000001</v>
      </c>
      <c r="S22">
        <v>1.7389829999999999</v>
      </c>
      <c r="T22">
        <v>1.643178</v>
      </c>
      <c r="U22">
        <v>1.738637</v>
      </c>
      <c r="V22">
        <v>1.6787179999999999</v>
      </c>
      <c r="W22">
        <v>1.6790149999999999</v>
      </c>
    </row>
    <row r="23" spans="4:23" x14ac:dyDescent="0.3">
      <c r="D23">
        <v>2022</v>
      </c>
      <c r="E23">
        <v>1.0564659999999999</v>
      </c>
      <c r="F23">
        <v>1.795669</v>
      </c>
      <c r="H23">
        <v>1.0590360000000001</v>
      </c>
      <c r="I23">
        <v>1.045363</v>
      </c>
      <c r="J23">
        <v>1.0408310000000001</v>
      </c>
      <c r="K23">
        <v>1.072397</v>
      </c>
      <c r="L23">
        <v>1.0501</v>
      </c>
      <c r="M23">
        <v>1.0427580000000001</v>
      </c>
      <c r="N23">
        <v>1.0729059999999999</v>
      </c>
      <c r="O23">
        <v>1.060546</v>
      </c>
      <c r="P23">
        <v>1.82803</v>
      </c>
      <c r="Q23">
        <v>1.8794409999999999</v>
      </c>
      <c r="R23">
        <v>1.8334010000000001</v>
      </c>
      <c r="S23">
        <v>1.8648800000000001</v>
      </c>
      <c r="T23">
        <v>1.725501</v>
      </c>
      <c r="U23">
        <v>1.8129770000000001</v>
      </c>
      <c r="V23">
        <v>1.8011060000000001</v>
      </c>
      <c r="W23">
        <v>1.780673</v>
      </c>
    </row>
    <row r="24" spans="4:23" x14ac:dyDescent="0.3">
      <c r="D24">
        <v>2023</v>
      </c>
      <c r="E24">
        <v>1.099208</v>
      </c>
      <c r="F24">
        <v>1.973813</v>
      </c>
      <c r="H24">
        <v>1.103067</v>
      </c>
      <c r="I24">
        <v>1.091412</v>
      </c>
      <c r="J24">
        <v>1.09074</v>
      </c>
      <c r="K24">
        <v>1.085604</v>
      </c>
      <c r="L24">
        <v>1.1066609999999999</v>
      </c>
      <c r="M24">
        <v>1.103491</v>
      </c>
      <c r="N24">
        <v>1.092409</v>
      </c>
      <c r="O24">
        <v>1.086686</v>
      </c>
      <c r="P24">
        <v>2.0164390000000001</v>
      </c>
      <c r="Q24">
        <v>2.0512440000000001</v>
      </c>
      <c r="R24">
        <v>1.999765</v>
      </c>
      <c r="S24">
        <v>2.0245220000000002</v>
      </c>
      <c r="T24">
        <v>1.9095439999999999</v>
      </c>
      <c r="U24">
        <v>2.000604</v>
      </c>
      <c r="V24">
        <v>1.9675450000000001</v>
      </c>
      <c r="W24">
        <v>1.935033</v>
      </c>
    </row>
    <row r="25" spans="4:23" x14ac:dyDescent="0.3">
      <c r="D25">
        <v>2024</v>
      </c>
      <c r="E25">
        <v>1.04356</v>
      </c>
      <c r="F25">
        <v>2.059793</v>
      </c>
      <c r="H25">
        <v>1.061226</v>
      </c>
      <c r="I25">
        <v>1.0574330000000001</v>
      </c>
      <c r="J25">
        <v>1.042046</v>
      </c>
      <c r="K25">
        <v>1.031077</v>
      </c>
      <c r="L25">
        <v>1.042465</v>
      </c>
      <c r="M25">
        <v>1.0362210000000001</v>
      </c>
      <c r="N25">
        <v>1.029228</v>
      </c>
      <c r="O25">
        <v>1.031015</v>
      </c>
      <c r="P25">
        <v>2.1398980000000001</v>
      </c>
      <c r="Q25">
        <v>2.169054</v>
      </c>
      <c r="R25">
        <v>2.083847</v>
      </c>
      <c r="S25">
        <v>2.0874380000000001</v>
      </c>
      <c r="T25">
        <v>1.9906330000000001</v>
      </c>
      <c r="U25">
        <v>2.0730680000000001</v>
      </c>
      <c r="V25">
        <v>2.0250539999999999</v>
      </c>
      <c r="W25">
        <v>1.9950479999999999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179AE-F040-4801-8D38-2DDA70AB739A}">
  <dimension ref="A1:N28"/>
  <sheetViews>
    <sheetView workbookViewId="0">
      <selection activeCell="N2" sqref="N2"/>
    </sheetView>
  </sheetViews>
  <sheetFormatPr defaultRowHeight="14.4" x14ac:dyDescent="0.3"/>
  <cols>
    <col min="1" max="1" width="16.21875" bestFit="1" customWidth="1"/>
    <col min="2" max="2" width="10" customWidth="1"/>
    <col min="3" max="3" width="11.109375" customWidth="1"/>
    <col min="4" max="4" width="13.109375" customWidth="1"/>
    <col min="5" max="5" width="18.88671875" customWidth="1"/>
  </cols>
  <sheetData>
    <row r="1" spans="1:14" ht="129.6" x14ac:dyDescent="0.3">
      <c r="A1" t="s">
        <v>2</v>
      </c>
      <c r="B1" s="3" t="s">
        <v>664</v>
      </c>
      <c r="C1" s="3" t="s">
        <v>3</v>
      </c>
      <c r="D1" s="3" t="s">
        <v>4</v>
      </c>
      <c r="E1" s="3" t="s">
        <v>5</v>
      </c>
      <c r="G1" s="3" t="s">
        <v>1</v>
      </c>
      <c r="H1" s="3" t="s">
        <v>0</v>
      </c>
      <c r="J1" s="3" t="s">
        <v>6</v>
      </c>
      <c r="K1" s="7" t="s">
        <v>7</v>
      </c>
      <c r="M1" s="3" t="s">
        <v>8</v>
      </c>
      <c r="N1" s="3" t="s">
        <v>808</v>
      </c>
    </row>
    <row r="2" spans="1:14" x14ac:dyDescent="0.3">
      <c r="A2">
        <v>2001</v>
      </c>
      <c r="B2" s="6">
        <v>595.75</v>
      </c>
      <c r="C2">
        <f>52*B2</f>
        <v>30979</v>
      </c>
      <c r="D2">
        <f>C2</f>
        <v>30979</v>
      </c>
      <c r="E2">
        <f>D2*2</f>
        <v>61958</v>
      </c>
      <c r="G2" s="4">
        <v>100</v>
      </c>
      <c r="H2" s="19">
        <v>1</v>
      </c>
      <c r="J2" s="5">
        <f t="shared" ref="J2:J24" si="0">$C2*G$25/G2</f>
        <v>54891.287372999999</v>
      </c>
      <c r="K2" s="8">
        <f t="shared" ref="K2:K24" si="1">$C2*H$25/H2</f>
        <v>63810.327346999999</v>
      </c>
      <c r="M2" s="2">
        <f>K2/K$2-1</f>
        <v>0</v>
      </c>
      <c r="N2" s="5">
        <f>K2-K$2</f>
        <v>0</v>
      </c>
    </row>
    <row r="3" spans="1:14" x14ac:dyDescent="0.3">
      <c r="A3">
        <v>2002</v>
      </c>
      <c r="B3" s="6">
        <v>608</v>
      </c>
      <c r="C3">
        <f t="shared" ref="C3:C23" si="2">52*B3</f>
        <v>31616</v>
      </c>
      <c r="D3">
        <f t="shared" ref="D3:D22" si="3">C3</f>
        <v>31616</v>
      </c>
      <c r="E3">
        <f t="shared" ref="E3:E23" si="4">D3*2</f>
        <v>63232</v>
      </c>
      <c r="G3" s="4">
        <v>101.59569999999999</v>
      </c>
      <c r="H3" s="19">
        <v>1.0388139999999999</v>
      </c>
      <c r="J3" s="5">
        <f t="shared" si="0"/>
        <v>55140.108677827906</v>
      </c>
      <c r="K3" s="8">
        <f t="shared" si="1"/>
        <v>62689.196995804836</v>
      </c>
      <c r="M3" s="2">
        <f t="shared" ref="M3:M21" si="5">K3/K$2-1</f>
        <v>-1.75697320137298E-2</v>
      </c>
      <c r="N3" s="5">
        <f t="shared" ref="N3:N22" si="6">K3-K$2</f>
        <v>-1121.1303511951628</v>
      </c>
    </row>
    <row r="4" spans="1:14" x14ac:dyDescent="0.3">
      <c r="A4">
        <v>2003</v>
      </c>
      <c r="B4" s="6">
        <v>619.75</v>
      </c>
      <c r="C4">
        <f t="shared" si="2"/>
        <v>32227</v>
      </c>
      <c r="D4">
        <f t="shared" si="3"/>
        <v>32227</v>
      </c>
      <c r="E4">
        <f t="shared" si="4"/>
        <v>64454</v>
      </c>
      <c r="G4" s="4">
        <v>103.9303</v>
      </c>
      <c r="H4" s="19">
        <v>1.0701400000000001</v>
      </c>
      <c r="J4" s="5">
        <f t="shared" si="0"/>
        <v>54943.170902999416</v>
      </c>
      <c r="K4" s="8">
        <f t="shared" si="1"/>
        <v>62030.154008821271</v>
      </c>
      <c r="M4" s="2">
        <f t="shared" si="5"/>
        <v>-2.7897887570740076E-2</v>
      </c>
      <c r="N4" s="5">
        <f t="shared" si="6"/>
        <v>-1780.1733381787271</v>
      </c>
    </row>
    <row r="5" spans="1:14" x14ac:dyDescent="0.3">
      <c r="A5">
        <v>2004</v>
      </c>
      <c r="B5" s="6">
        <v>638</v>
      </c>
      <c r="C5">
        <f t="shared" si="2"/>
        <v>33176</v>
      </c>
      <c r="D5">
        <f t="shared" si="3"/>
        <v>33176</v>
      </c>
      <c r="E5">
        <f t="shared" si="4"/>
        <v>66352</v>
      </c>
      <c r="G5" s="4">
        <v>106.70269999999999</v>
      </c>
      <c r="H5" s="19">
        <v>1.134136</v>
      </c>
      <c r="J5" s="5">
        <f t="shared" si="0"/>
        <v>55091.504818528498</v>
      </c>
      <c r="K5" s="8">
        <f t="shared" si="1"/>
        <v>60253.525651244643</v>
      </c>
      <c r="M5" s="2">
        <f t="shared" si="5"/>
        <v>-5.5740220174917754E-2</v>
      </c>
      <c r="N5" s="5">
        <f t="shared" si="6"/>
        <v>-3556.8016957553555</v>
      </c>
    </row>
    <row r="6" spans="1:14" x14ac:dyDescent="0.3">
      <c r="A6">
        <v>2005</v>
      </c>
      <c r="B6" s="6">
        <v>651</v>
      </c>
      <c r="C6">
        <f t="shared" si="2"/>
        <v>33852</v>
      </c>
      <c r="D6">
        <f t="shared" si="3"/>
        <v>33852</v>
      </c>
      <c r="E6">
        <f t="shared" si="4"/>
        <v>67704</v>
      </c>
      <c r="G6" s="4">
        <v>110.2942</v>
      </c>
      <c r="H6" s="19">
        <v>1.1603840000000001</v>
      </c>
      <c r="J6" s="5">
        <f t="shared" si="0"/>
        <v>54383.565703364278</v>
      </c>
      <c r="K6" s="8">
        <f t="shared" si="1"/>
        <v>60090.549883486849</v>
      </c>
      <c r="M6" s="2">
        <f t="shared" si="5"/>
        <v>-5.8294285865123863E-2</v>
      </c>
      <c r="N6" s="5">
        <f t="shared" si="6"/>
        <v>-3719.77746351315</v>
      </c>
    </row>
    <row r="7" spans="1:14" x14ac:dyDescent="0.3">
      <c r="A7">
        <v>2006</v>
      </c>
      <c r="B7" s="6">
        <v>671</v>
      </c>
      <c r="C7">
        <f t="shared" si="2"/>
        <v>34892</v>
      </c>
      <c r="D7">
        <f t="shared" si="3"/>
        <v>34892</v>
      </c>
      <c r="E7">
        <f t="shared" si="4"/>
        <v>69784</v>
      </c>
      <c r="G7" s="4">
        <v>113.848</v>
      </c>
      <c r="H7" s="19">
        <v>1.1682779999999999</v>
      </c>
      <c r="J7" s="5">
        <f t="shared" si="0"/>
        <v>54304.582604876683</v>
      </c>
      <c r="K7" s="8">
        <f t="shared" si="1"/>
        <v>61518.146670569848</v>
      </c>
      <c r="M7" s="2">
        <f t="shared" si="5"/>
        <v>-3.5921782127292579E-2</v>
      </c>
      <c r="N7" s="5">
        <f t="shared" si="6"/>
        <v>-2292.1806764301509</v>
      </c>
    </row>
    <row r="8" spans="1:14" x14ac:dyDescent="0.3">
      <c r="A8">
        <v>2007</v>
      </c>
      <c r="B8" s="6">
        <v>694.5</v>
      </c>
      <c r="C8">
        <f t="shared" si="2"/>
        <v>36114</v>
      </c>
      <c r="D8">
        <f t="shared" si="3"/>
        <v>36114</v>
      </c>
      <c r="E8">
        <f t="shared" si="4"/>
        <v>72228</v>
      </c>
      <c r="G8" s="4">
        <v>117.116</v>
      </c>
      <c r="H8" s="19">
        <v>1.1906760000000001</v>
      </c>
      <c r="J8" s="5">
        <f t="shared" si="0"/>
        <v>54638.074317770421</v>
      </c>
      <c r="K8" s="8">
        <f t="shared" si="1"/>
        <v>62474.900310411904</v>
      </c>
      <c r="M8" s="2">
        <f t="shared" si="5"/>
        <v>-2.0928070613492666E-2</v>
      </c>
      <c r="N8" s="5">
        <f t="shared" si="6"/>
        <v>-1335.4270365880948</v>
      </c>
    </row>
    <row r="9" spans="1:14" x14ac:dyDescent="0.3">
      <c r="A9">
        <v>2008</v>
      </c>
      <c r="B9" s="6">
        <v>721.5</v>
      </c>
      <c r="C9">
        <f t="shared" si="2"/>
        <v>37518</v>
      </c>
      <c r="D9">
        <f t="shared" si="3"/>
        <v>37518</v>
      </c>
      <c r="E9">
        <f t="shared" si="4"/>
        <v>75036</v>
      </c>
      <c r="G9" s="4">
        <v>121.5839</v>
      </c>
      <c r="H9" s="19">
        <v>1.236534</v>
      </c>
      <c r="J9" s="5">
        <f t="shared" si="0"/>
        <v>54676.364605840085</v>
      </c>
      <c r="K9" s="8">
        <f t="shared" si="1"/>
        <v>62496.715637418776</v>
      </c>
      <c r="M9" s="2">
        <f t="shared" si="5"/>
        <v>-2.0586192928267133E-2</v>
      </c>
      <c r="N9" s="5">
        <f t="shared" si="6"/>
        <v>-1313.6117095812224</v>
      </c>
    </row>
    <row r="10" spans="1:14" x14ac:dyDescent="0.3">
      <c r="A10">
        <v>2009</v>
      </c>
      <c r="B10" s="6">
        <v>739.5</v>
      </c>
      <c r="C10">
        <f t="shared" si="2"/>
        <v>38454</v>
      </c>
      <c r="D10">
        <f t="shared" si="3"/>
        <v>38454</v>
      </c>
      <c r="E10">
        <f t="shared" si="4"/>
        <v>76908</v>
      </c>
      <c r="G10" s="4">
        <v>121.1944</v>
      </c>
      <c r="H10" s="19">
        <v>1.2534099999999999</v>
      </c>
      <c r="J10" s="5">
        <f t="shared" si="0"/>
        <v>56220.53716838402</v>
      </c>
      <c r="K10" s="8">
        <f t="shared" si="1"/>
        <v>63193.43233419233</v>
      </c>
      <c r="M10" s="2">
        <f t="shared" si="5"/>
        <v>-9.6676359212670704E-3</v>
      </c>
      <c r="N10" s="5">
        <f t="shared" si="6"/>
        <v>-616.89501280766854</v>
      </c>
    </row>
    <row r="11" spans="1:14" x14ac:dyDescent="0.3">
      <c r="A11">
        <v>2010</v>
      </c>
      <c r="B11" s="6">
        <v>746.5</v>
      </c>
      <c r="C11">
        <f t="shared" si="2"/>
        <v>38818</v>
      </c>
      <c r="D11">
        <f t="shared" si="3"/>
        <v>38818</v>
      </c>
      <c r="E11">
        <f t="shared" si="4"/>
        <v>77636</v>
      </c>
      <c r="G11" s="4">
        <v>123.17789999999999</v>
      </c>
      <c r="H11" s="19">
        <v>1.2927360000000001</v>
      </c>
      <c r="J11" s="5">
        <f t="shared" si="0"/>
        <v>55838.839244702176</v>
      </c>
      <c r="K11" s="8">
        <f t="shared" si="1"/>
        <v>61851.023468055348</v>
      </c>
      <c r="M11" s="2">
        <f t="shared" si="5"/>
        <v>-3.0705121888655595E-2</v>
      </c>
      <c r="N11" s="5">
        <f t="shared" si="6"/>
        <v>-1959.3038789446509</v>
      </c>
    </row>
    <row r="12" spans="1:14" x14ac:dyDescent="0.3">
      <c r="A12">
        <v>2011</v>
      </c>
      <c r="B12" s="6">
        <v>756.25</v>
      </c>
      <c r="C12">
        <f t="shared" si="2"/>
        <v>39325</v>
      </c>
      <c r="D12">
        <f t="shared" si="3"/>
        <v>39325</v>
      </c>
      <c r="E12">
        <f t="shared" si="4"/>
        <v>78650</v>
      </c>
      <c r="G12" s="4">
        <v>127.04519999999999</v>
      </c>
      <c r="H12" s="19">
        <v>1.3284800000000001</v>
      </c>
      <c r="J12" s="5">
        <f t="shared" si="0"/>
        <v>54846.193539779546</v>
      </c>
      <c r="K12" s="8">
        <f t="shared" si="1"/>
        <v>60972.961373148253</v>
      </c>
      <c r="M12" s="2">
        <f t="shared" si="5"/>
        <v>-4.4465623227760154E-2</v>
      </c>
      <c r="N12" s="5">
        <f t="shared" si="6"/>
        <v>-2837.3659738517454</v>
      </c>
    </row>
    <row r="13" spans="1:14" x14ac:dyDescent="0.3">
      <c r="A13">
        <v>2012</v>
      </c>
      <c r="B13" s="6">
        <v>768.25</v>
      </c>
      <c r="C13">
        <f t="shared" si="2"/>
        <v>39949</v>
      </c>
      <c r="D13">
        <f t="shared" si="3"/>
        <v>39949</v>
      </c>
      <c r="E13">
        <f t="shared" si="4"/>
        <v>79898</v>
      </c>
      <c r="G13" s="4">
        <v>129.67910000000001</v>
      </c>
      <c r="H13" s="19">
        <v>1.3443149999999999</v>
      </c>
      <c r="J13" s="5">
        <f t="shared" si="0"/>
        <v>54584.828058646308</v>
      </c>
      <c r="K13" s="8">
        <f t="shared" si="1"/>
        <v>61210.855013147964</v>
      </c>
      <c r="M13" s="2">
        <f t="shared" si="5"/>
        <v>-4.0737486264819323E-2</v>
      </c>
      <c r="N13" s="5">
        <f t="shared" si="6"/>
        <v>-2599.4723338520344</v>
      </c>
    </row>
    <row r="14" spans="1:14" x14ac:dyDescent="0.3">
      <c r="A14">
        <v>2013</v>
      </c>
      <c r="B14" s="6">
        <v>776.5</v>
      </c>
      <c r="C14">
        <f t="shared" si="2"/>
        <v>40378</v>
      </c>
      <c r="D14">
        <f t="shared" si="3"/>
        <v>40378</v>
      </c>
      <c r="E14">
        <f t="shared" si="4"/>
        <v>80756</v>
      </c>
      <c r="G14" s="4">
        <v>131.58019999999999</v>
      </c>
      <c r="H14" s="19">
        <v>1.3650880000000001</v>
      </c>
      <c r="J14" s="5">
        <f t="shared" si="0"/>
        <v>54373.874858071358</v>
      </c>
      <c r="K14" s="8">
        <f t="shared" si="1"/>
        <v>60926.710771759768</v>
      </c>
      <c r="M14" s="2">
        <f t="shared" si="5"/>
        <v>-4.5190436957941782E-2</v>
      </c>
      <c r="N14" s="5">
        <f t="shared" si="6"/>
        <v>-2883.6165752402303</v>
      </c>
    </row>
    <row r="15" spans="1:14" x14ac:dyDescent="0.3">
      <c r="A15">
        <v>2014</v>
      </c>
      <c r="B15" s="6">
        <v>791.25</v>
      </c>
      <c r="C15">
        <f t="shared" si="2"/>
        <v>41145</v>
      </c>
      <c r="D15">
        <f t="shared" si="3"/>
        <v>41145</v>
      </c>
      <c r="E15">
        <f t="shared" si="4"/>
        <v>82290</v>
      </c>
      <c r="G15" s="4">
        <v>133.70580000000001</v>
      </c>
      <c r="H15" s="19">
        <v>1.383402</v>
      </c>
      <c r="J15" s="5">
        <f t="shared" si="0"/>
        <v>54525.899859991114</v>
      </c>
      <c r="K15" s="8">
        <f t="shared" si="1"/>
        <v>61262.151554645716</v>
      </c>
      <c r="M15" s="2">
        <f t="shared" si="5"/>
        <v>-3.9933595364545438E-2</v>
      </c>
      <c r="N15" s="5">
        <f t="shared" si="6"/>
        <v>-2548.1757923542827</v>
      </c>
    </row>
    <row r="16" spans="1:14" x14ac:dyDescent="0.3">
      <c r="A16">
        <v>2015</v>
      </c>
      <c r="B16" s="6">
        <v>809.25</v>
      </c>
      <c r="C16">
        <f t="shared" si="2"/>
        <v>42081</v>
      </c>
      <c r="D16">
        <f t="shared" si="3"/>
        <v>42081</v>
      </c>
      <c r="E16">
        <f t="shared" si="4"/>
        <v>84162</v>
      </c>
      <c r="G16" s="4">
        <v>133.86779999999999</v>
      </c>
      <c r="H16" s="19">
        <v>1.403165</v>
      </c>
      <c r="J16" s="5">
        <f t="shared" si="0"/>
        <v>55698.813939573229</v>
      </c>
      <c r="K16" s="8">
        <f t="shared" si="1"/>
        <v>61773.31192910314</v>
      </c>
      <c r="M16" s="2">
        <f t="shared" si="5"/>
        <v>-3.1922973954037093E-2</v>
      </c>
      <c r="N16" s="5">
        <f t="shared" si="6"/>
        <v>-2037.0154178968587</v>
      </c>
    </row>
    <row r="17" spans="1:14" x14ac:dyDescent="0.3">
      <c r="A17">
        <v>2016</v>
      </c>
      <c r="B17" s="6">
        <v>832.5</v>
      </c>
      <c r="C17">
        <f t="shared" si="2"/>
        <v>43290</v>
      </c>
      <c r="D17">
        <f t="shared" si="3"/>
        <v>43290</v>
      </c>
      <c r="E17">
        <f t="shared" si="4"/>
        <v>86580</v>
      </c>
      <c r="G17" s="4">
        <v>135.56440000000001</v>
      </c>
      <c r="H17" s="19">
        <v>1.4355560000000001</v>
      </c>
      <c r="J17" s="5">
        <f t="shared" si="0"/>
        <v>56581.955314227045</v>
      </c>
      <c r="K17" s="8">
        <f t="shared" si="1"/>
        <v>62114.218442192432</v>
      </c>
      <c r="M17" s="2">
        <f t="shared" si="5"/>
        <v>-2.6580476473410664E-2</v>
      </c>
      <c r="N17" s="5">
        <f t="shared" si="6"/>
        <v>-1696.1089048075664</v>
      </c>
    </row>
    <row r="18" spans="1:14" x14ac:dyDescent="0.3">
      <c r="A18">
        <v>2017</v>
      </c>
      <c r="B18" s="6">
        <v>860</v>
      </c>
      <c r="C18">
        <f t="shared" si="2"/>
        <v>44720</v>
      </c>
      <c r="D18">
        <f t="shared" si="3"/>
        <v>44720</v>
      </c>
      <c r="E18">
        <f t="shared" si="4"/>
        <v>89440</v>
      </c>
      <c r="G18" s="4">
        <v>138.4538</v>
      </c>
      <c r="H18" s="19">
        <v>1.465903</v>
      </c>
      <c r="J18" s="5">
        <f t="shared" si="0"/>
        <v>57231.211162134954</v>
      </c>
      <c r="K18" s="8">
        <f t="shared" si="1"/>
        <v>62837.679546327417</v>
      </c>
      <c r="M18" s="2">
        <f t="shared" si="5"/>
        <v>-1.5242795972246537E-2</v>
      </c>
      <c r="N18" s="5">
        <f t="shared" si="6"/>
        <v>-972.64780067258107</v>
      </c>
    </row>
    <row r="19" spans="1:14" x14ac:dyDescent="0.3">
      <c r="A19">
        <v>2018</v>
      </c>
      <c r="B19" s="6">
        <v>886</v>
      </c>
      <c r="C19">
        <f t="shared" si="2"/>
        <v>46072</v>
      </c>
      <c r="D19">
        <f t="shared" si="3"/>
        <v>46072</v>
      </c>
      <c r="E19">
        <f t="shared" si="4"/>
        <v>92144</v>
      </c>
      <c r="G19" s="4">
        <v>141.83070000000001</v>
      </c>
      <c r="H19" s="19">
        <v>1.5122770000000001</v>
      </c>
      <c r="J19" s="5">
        <f t="shared" si="0"/>
        <v>57557.621773001192</v>
      </c>
      <c r="K19" s="8">
        <f t="shared" si="1"/>
        <v>62752.249155412661</v>
      </c>
      <c r="M19" s="2">
        <f t="shared" si="5"/>
        <v>-1.6581613597333789E-2</v>
      </c>
      <c r="N19" s="5">
        <f t="shared" si="6"/>
        <v>-1058.0781915873376</v>
      </c>
    </row>
    <row r="20" spans="1:14" x14ac:dyDescent="0.3">
      <c r="A20">
        <v>2019</v>
      </c>
      <c r="B20" s="6">
        <v>917</v>
      </c>
      <c r="C20">
        <f t="shared" si="2"/>
        <v>47684</v>
      </c>
      <c r="D20">
        <f t="shared" si="3"/>
        <v>47684</v>
      </c>
      <c r="E20">
        <f t="shared" si="4"/>
        <v>95368</v>
      </c>
      <c r="G20" s="4">
        <v>144.4025</v>
      </c>
      <c r="H20" s="19">
        <v>1.5688219999999999</v>
      </c>
      <c r="J20" s="5">
        <f t="shared" si="0"/>
        <v>58510.524200065796</v>
      </c>
      <c r="K20" s="8">
        <f t="shared" si="1"/>
        <v>62606.955672472723</v>
      </c>
      <c r="M20" s="2">
        <f t="shared" si="5"/>
        <v>-1.8858572343366187E-2</v>
      </c>
      <c r="N20" s="5">
        <f t="shared" si="6"/>
        <v>-1203.3716745272759</v>
      </c>
    </row>
    <row r="21" spans="1:14" x14ac:dyDescent="0.3">
      <c r="A21">
        <v>2020</v>
      </c>
      <c r="B21" s="6">
        <v>984.25</v>
      </c>
      <c r="C21">
        <f t="shared" si="2"/>
        <v>51181</v>
      </c>
      <c r="D21">
        <f t="shared" si="3"/>
        <v>51181</v>
      </c>
      <c r="E21">
        <f t="shared" si="4"/>
        <v>102362</v>
      </c>
      <c r="G21" s="4">
        <v>146.21180000000001</v>
      </c>
      <c r="H21" s="19">
        <v>1.6198999999999999</v>
      </c>
      <c r="J21" s="5">
        <f t="shared" si="0"/>
        <v>62024.370500192192</v>
      </c>
      <c r="K21" s="8">
        <f t="shared" si="1"/>
        <v>65079.489803691591</v>
      </c>
      <c r="M21" s="2">
        <f t="shared" si="5"/>
        <v>1.9889608931010549E-2</v>
      </c>
      <c r="N21" s="5">
        <f t="shared" si="6"/>
        <v>1269.1624566915925</v>
      </c>
    </row>
    <row r="22" spans="1:14" x14ac:dyDescent="0.3">
      <c r="A22">
        <v>2021</v>
      </c>
      <c r="B22" s="6">
        <v>997.5</v>
      </c>
      <c r="C22">
        <f t="shared" si="2"/>
        <v>51870</v>
      </c>
      <c r="D22">
        <f t="shared" si="3"/>
        <v>51870</v>
      </c>
      <c r="E22">
        <f t="shared" si="4"/>
        <v>103740</v>
      </c>
      <c r="G22" s="4">
        <v>153.0532</v>
      </c>
      <c r="H22" s="19">
        <v>1.699695</v>
      </c>
      <c r="J22" s="5">
        <f t="shared" si="0"/>
        <v>60049.563609254823</v>
      </c>
      <c r="K22" s="8">
        <f t="shared" si="1"/>
        <v>62859.197038292165</v>
      </c>
      <c r="M22" s="2">
        <f>K22/K$2-1</f>
        <v>-1.490558579233725E-2</v>
      </c>
      <c r="N22" s="5">
        <f t="shared" si="6"/>
        <v>-951.13030870783405</v>
      </c>
    </row>
    <row r="23" spans="1:14" x14ac:dyDescent="0.3">
      <c r="A23">
        <v>2022</v>
      </c>
      <c r="B23">
        <v>1058.25</v>
      </c>
      <c r="C23">
        <f t="shared" si="2"/>
        <v>55029</v>
      </c>
      <c r="D23">
        <f>C23</f>
        <v>55029</v>
      </c>
      <c r="E23">
        <f t="shared" si="4"/>
        <v>110058</v>
      </c>
      <c r="G23" s="4">
        <v>165.28620000000001</v>
      </c>
      <c r="H23" s="19">
        <v>1.795669</v>
      </c>
      <c r="J23" s="5">
        <f t="shared" si="0"/>
        <v>58991.718439288939</v>
      </c>
      <c r="K23" s="8">
        <f t="shared" si="1"/>
        <v>63123.186398495491</v>
      </c>
      <c r="M23" s="20">
        <f>K23/K$2-1</f>
        <v>-1.0768491199987795E-2</v>
      </c>
      <c r="N23" s="5">
        <f>K23-K$2</f>
        <v>-687.14094850450783</v>
      </c>
    </row>
    <row r="24" spans="1:14" x14ac:dyDescent="0.3">
      <c r="A24">
        <v>2023</v>
      </c>
      <c r="B24">
        <v>1115.75</v>
      </c>
      <c r="C24">
        <f t="shared" ref="C24" si="7">52*B24</f>
        <v>58019</v>
      </c>
      <c r="D24">
        <f t="shared" ref="D24" si="8">C24</f>
        <v>58019</v>
      </c>
      <c r="E24">
        <f t="shared" ref="E24" si="9">D24*2</f>
        <v>116038</v>
      </c>
      <c r="G24" s="18">
        <v>172.1087</v>
      </c>
      <c r="H24" s="19">
        <v>1.973813</v>
      </c>
      <c r="J24" s="5">
        <f t="shared" si="0"/>
        <v>59731.502157067014</v>
      </c>
      <c r="K24" s="8">
        <f t="shared" si="1"/>
        <v>60546.328384198503</v>
      </c>
      <c r="M24" s="9">
        <f>K24/K$2-1</f>
        <v>-5.1151578412251375E-2</v>
      </c>
      <c r="N24" s="5">
        <f>K24-K$2</f>
        <v>-3263.9989628014955</v>
      </c>
    </row>
    <row r="25" spans="1:14" x14ac:dyDescent="0.3">
      <c r="A25">
        <v>2024</v>
      </c>
      <c r="B25">
        <v>1159.75</v>
      </c>
      <c r="C25">
        <f t="shared" ref="C25" si="10">52*B25</f>
        <v>60307</v>
      </c>
      <c r="D25">
        <f t="shared" ref="D25" si="11">C25</f>
        <v>60307</v>
      </c>
      <c r="E25">
        <f t="shared" ref="E25" si="12">D25*2</f>
        <v>120614</v>
      </c>
      <c r="G25" s="18">
        <v>177.18870000000001</v>
      </c>
      <c r="H25" s="19">
        <v>2.059793</v>
      </c>
      <c r="J25" s="5">
        <f>$C25*G$25/G25</f>
        <v>60306.999999999993</v>
      </c>
      <c r="K25" s="8">
        <f>$C25*H$25/H25</f>
        <v>60307</v>
      </c>
      <c r="M25" s="9">
        <f>K25/K$2-1</f>
        <v>-5.4902199889195646E-2</v>
      </c>
      <c r="N25" s="5">
        <f>K25-K$2</f>
        <v>-3503.3273469999986</v>
      </c>
    </row>
    <row r="26" spans="1:14" x14ac:dyDescent="0.3">
      <c r="B26" s="2"/>
      <c r="I26" s="3"/>
      <c r="J26" s="2"/>
      <c r="K26" s="2"/>
    </row>
    <row r="27" spans="1:14" x14ac:dyDescent="0.3">
      <c r="A27" t="s">
        <v>665</v>
      </c>
      <c r="B27" s="2">
        <f>B25/B24-1</f>
        <v>3.943535738292625E-2</v>
      </c>
      <c r="G27" s="2">
        <f>G25/G24-1</f>
        <v>2.9516230149899458E-2</v>
      </c>
      <c r="H27" s="2">
        <f>H25/H24-1</f>
        <v>4.3560357541469141E-2</v>
      </c>
      <c r="J27" s="2">
        <f>J25/J24-1</f>
        <v>9.6347458568792899E-3</v>
      </c>
      <c r="K27" s="2">
        <f>K25/K24-1</f>
        <v>-3.9528141604200373E-3</v>
      </c>
    </row>
    <row r="28" spans="1:14" x14ac:dyDescent="0.3">
      <c r="I28" s="3"/>
      <c r="J28" s="22"/>
      <c r="K28" s="2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C3112-577B-4FB1-9420-0A397F083648}">
  <dimension ref="A1:E333"/>
  <sheetViews>
    <sheetView topLeftCell="B1" zoomScale="85" zoomScaleNormal="85" workbookViewId="0">
      <selection activeCell="E1" sqref="E1"/>
    </sheetView>
  </sheetViews>
  <sheetFormatPr defaultRowHeight="14.4" x14ac:dyDescent="0.3"/>
  <cols>
    <col min="1" max="1" width="107.21875" bestFit="1" customWidth="1"/>
    <col min="2" max="2" width="49.33203125" bestFit="1" customWidth="1"/>
    <col min="3" max="3" width="45.44140625" bestFit="1" customWidth="1"/>
    <col min="4" max="4" width="37.77734375" bestFit="1" customWidth="1"/>
  </cols>
  <sheetData>
    <row r="1" spans="1:5" x14ac:dyDescent="0.3">
      <c r="A1" t="s">
        <v>9</v>
      </c>
      <c r="B1" t="s">
        <v>466</v>
      </c>
      <c r="C1" t="s">
        <v>741</v>
      </c>
      <c r="D1" t="s">
        <v>807</v>
      </c>
      <c r="E1" t="s">
        <v>488</v>
      </c>
    </row>
    <row r="2" spans="1:5" x14ac:dyDescent="0.3">
      <c r="A2" t="s">
        <v>675</v>
      </c>
      <c r="B2" t="s">
        <v>467</v>
      </c>
      <c r="C2">
        <v>89189.05</v>
      </c>
      <c r="D2">
        <v>149760</v>
      </c>
      <c r="E2" s="2">
        <f>D2/C2-1</f>
        <v>0.67912989318756045</v>
      </c>
    </row>
    <row r="3" spans="1:5" x14ac:dyDescent="0.3">
      <c r="A3" t="s">
        <v>676</v>
      </c>
      <c r="B3" t="s">
        <v>467</v>
      </c>
      <c r="C3">
        <v>115463.8</v>
      </c>
      <c r="D3">
        <v>99840</v>
      </c>
      <c r="E3" s="2">
        <f t="shared" ref="E3:E66" si="0">D3/C3-1</f>
        <v>-0.13531340558685923</v>
      </c>
    </row>
    <row r="4" spans="1:5" x14ac:dyDescent="0.3">
      <c r="A4" t="s">
        <v>57</v>
      </c>
      <c r="B4" t="s">
        <v>467</v>
      </c>
      <c r="C4">
        <v>106038.2</v>
      </c>
      <c r="D4">
        <v>96000</v>
      </c>
      <c r="E4" s="2">
        <f t="shared" si="0"/>
        <v>-9.4665884558583602E-2</v>
      </c>
    </row>
    <row r="5" spans="1:5" x14ac:dyDescent="0.3">
      <c r="A5" t="s">
        <v>58</v>
      </c>
      <c r="B5" t="s">
        <v>467</v>
      </c>
      <c r="C5">
        <v>99076.06</v>
      </c>
      <c r="D5">
        <v>93500</v>
      </c>
      <c r="E5" s="2">
        <f t="shared" si="0"/>
        <v>-5.6280598966087281E-2</v>
      </c>
    </row>
    <row r="6" spans="1:5" x14ac:dyDescent="0.3">
      <c r="A6" t="s">
        <v>60</v>
      </c>
      <c r="B6" t="s">
        <v>467</v>
      </c>
      <c r="C6">
        <v>99076.06</v>
      </c>
      <c r="D6">
        <v>96000</v>
      </c>
      <c r="E6" s="2">
        <f t="shared" si="0"/>
        <v>-3.1047459901009322E-2</v>
      </c>
    </row>
    <row r="7" spans="1:5" x14ac:dyDescent="0.3">
      <c r="A7" t="s">
        <v>62</v>
      </c>
      <c r="B7" t="s">
        <v>467</v>
      </c>
      <c r="C7">
        <v>54172.57</v>
      </c>
      <c r="D7">
        <v>49500</v>
      </c>
      <c r="E7" s="2">
        <f t="shared" si="0"/>
        <v>-8.6253430472285175E-2</v>
      </c>
    </row>
    <row r="8" spans="1:5" x14ac:dyDescent="0.3">
      <c r="A8" t="s">
        <v>63</v>
      </c>
      <c r="B8" t="s">
        <v>467</v>
      </c>
      <c r="C8">
        <v>99076.06</v>
      </c>
      <c r="D8">
        <v>83500</v>
      </c>
      <c r="E8" s="2">
        <f t="shared" si="0"/>
        <v>-0.15721315522639878</v>
      </c>
    </row>
    <row r="9" spans="1:5" x14ac:dyDescent="0.3">
      <c r="A9" t="s">
        <v>677</v>
      </c>
      <c r="B9" t="s">
        <v>467</v>
      </c>
      <c r="C9">
        <v>59322.05</v>
      </c>
      <c r="D9">
        <v>50000</v>
      </c>
      <c r="E9" s="2">
        <f t="shared" si="0"/>
        <v>-0.15714308591830528</v>
      </c>
    </row>
    <row r="10" spans="1:5" x14ac:dyDescent="0.3">
      <c r="A10" t="s">
        <v>66</v>
      </c>
      <c r="B10" t="s">
        <v>467</v>
      </c>
      <c r="C10">
        <v>82391.740000000005</v>
      </c>
      <c r="D10">
        <v>84760</v>
      </c>
      <c r="E10" s="2">
        <f t="shared" si="0"/>
        <v>2.8743900784228948E-2</v>
      </c>
    </row>
    <row r="11" spans="1:5" x14ac:dyDescent="0.3">
      <c r="A11" t="s">
        <v>67</v>
      </c>
      <c r="B11" t="s">
        <v>467</v>
      </c>
      <c r="C11">
        <v>71268.850000000006</v>
      </c>
      <c r="D11">
        <v>60008</v>
      </c>
      <c r="E11" s="2">
        <f t="shared" si="0"/>
        <v>-0.15800521546229529</v>
      </c>
    </row>
    <row r="12" spans="1:5" x14ac:dyDescent="0.3">
      <c r="A12" t="s">
        <v>68</v>
      </c>
      <c r="B12" t="s">
        <v>467</v>
      </c>
      <c r="C12">
        <v>74333.83</v>
      </c>
      <c r="D12">
        <v>71240</v>
      </c>
      <c r="E12" s="2">
        <f t="shared" si="0"/>
        <v>-4.1620753296312096E-2</v>
      </c>
    </row>
    <row r="13" spans="1:5" x14ac:dyDescent="0.3">
      <c r="A13" t="s">
        <v>678</v>
      </c>
      <c r="B13" t="s">
        <v>467</v>
      </c>
      <c r="C13">
        <v>103039.1</v>
      </c>
      <c r="D13">
        <v>92000</v>
      </c>
      <c r="E13" s="2">
        <f t="shared" si="0"/>
        <v>-0.10713505843898097</v>
      </c>
    </row>
    <row r="14" spans="1:5" x14ac:dyDescent="0.3">
      <c r="A14" t="s">
        <v>69</v>
      </c>
      <c r="B14" t="s">
        <v>468</v>
      </c>
      <c r="C14">
        <v>71474.84</v>
      </c>
      <c r="D14">
        <v>72000</v>
      </c>
      <c r="E14" s="2">
        <f t="shared" si="0"/>
        <v>7.3474805959692358E-3</v>
      </c>
    </row>
    <row r="15" spans="1:5" x14ac:dyDescent="0.3">
      <c r="A15" t="s">
        <v>70</v>
      </c>
      <c r="B15" t="s">
        <v>468</v>
      </c>
      <c r="C15">
        <v>88686.47</v>
      </c>
      <c r="D15">
        <v>40000</v>
      </c>
      <c r="E15" s="2">
        <f t="shared" si="0"/>
        <v>-0.54897291548530458</v>
      </c>
    </row>
    <row r="16" spans="1:5" x14ac:dyDescent="0.3">
      <c r="A16" t="s">
        <v>71</v>
      </c>
      <c r="B16" t="s">
        <v>468</v>
      </c>
      <c r="C16">
        <v>61381.84</v>
      </c>
      <c r="D16">
        <v>50024</v>
      </c>
      <c r="E16" s="2">
        <f t="shared" si="0"/>
        <v>-0.1850358347029023</v>
      </c>
    </row>
    <row r="17" spans="1:5" x14ac:dyDescent="0.3">
      <c r="A17" t="s">
        <v>72</v>
      </c>
      <c r="B17" t="s">
        <v>468</v>
      </c>
      <c r="C17">
        <v>70032.98</v>
      </c>
      <c r="D17">
        <v>74880</v>
      </c>
      <c r="E17" s="2">
        <f t="shared" si="0"/>
        <v>6.9210534808029189E-2</v>
      </c>
    </row>
    <row r="18" spans="1:5" x14ac:dyDescent="0.3">
      <c r="A18" t="s">
        <v>73</v>
      </c>
      <c r="B18" t="s">
        <v>468</v>
      </c>
      <c r="C18">
        <v>58704.11</v>
      </c>
      <c r="D18">
        <v>70000</v>
      </c>
      <c r="E18" s="2">
        <f t="shared" si="0"/>
        <v>0.19242076917612749</v>
      </c>
    </row>
    <row r="19" spans="1:5" x14ac:dyDescent="0.3">
      <c r="A19" t="s">
        <v>679</v>
      </c>
      <c r="B19" t="s">
        <v>468</v>
      </c>
      <c r="C19">
        <v>90012.98</v>
      </c>
      <c r="D19">
        <v>75000</v>
      </c>
      <c r="E19" s="2">
        <f t="shared" si="0"/>
        <v>-0.16678683452097687</v>
      </c>
    </row>
    <row r="20" spans="1:5" x14ac:dyDescent="0.3">
      <c r="A20" t="s">
        <v>680</v>
      </c>
      <c r="B20" t="s">
        <v>468</v>
      </c>
      <c r="C20">
        <v>73534.63</v>
      </c>
      <c r="D20">
        <v>74000</v>
      </c>
      <c r="E20" s="2">
        <f t="shared" si="0"/>
        <v>6.3285828731305394E-3</v>
      </c>
    </row>
    <row r="21" spans="1:5" x14ac:dyDescent="0.3">
      <c r="A21" t="s">
        <v>76</v>
      </c>
      <c r="B21" t="s">
        <v>468</v>
      </c>
      <c r="C21">
        <v>115463.8</v>
      </c>
      <c r="D21">
        <v>99840</v>
      </c>
      <c r="E21" s="2">
        <f t="shared" si="0"/>
        <v>-0.13531340558685923</v>
      </c>
    </row>
    <row r="22" spans="1:5" x14ac:dyDescent="0.3">
      <c r="A22" t="s">
        <v>681</v>
      </c>
      <c r="B22" t="s">
        <v>468</v>
      </c>
      <c r="C22">
        <v>92756.62</v>
      </c>
      <c r="D22">
        <v>81120</v>
      </c>
      <c r="E22" s="2">
        <f t="shared" si="0"/>
        <v>-0.12545325605870494</v>
      </c>
    </row>
    <row r="23" spans="1:5" x14ac:dyDescent="0.3">
      <c r="A23" t="s">
        <v>682</v>
      </c>
      <c r="B23" t="s">
        <v>468</v>
      </c>
      <c r="C23">
        <v>61587.82</v>
      </c>
      <c r="D23">
        <v>65500</v>
      </c>
      <c r="E23" s="2">
        <f t="shared" si="0"/>
        <v>6.3521975611411374E-2</v>
      </c>
    </row>
    <row r="24" spans="1:5" x14ac:dyDescent="0.3">
      <c r="A24" t="s">
        <v>77</v>
      </c>
      <c r="B24" t="s">
        <v>469</v>
      </c>
      <c r="C24">
        <v>82474.13</v>
      </c>
      <c r="D24">
        <v>80080</v>
      </c>
      <c r="E24" s="2">
        <f t="shared" si="0"/>
        <v>-2.9028860322624861E-2</v>
      </c>
    </row>
    <row r="25" spans="1:5" x14ac:dyDescent="0.3">
      <c r="A25" t="s">
        <v>83</v>
      </c>
      <c r="B25" t="s">
        <v>469</v>
      </c>
      <c r="C25">
        <v>82391.740000000005</v>
      </c>
      <c r="D25">
        <v>69160</v>
      </c>
      <c r="E25" s="2">
        <f t="shared" si="0"/>
        <v>-0.16059546745826714</v>
      </c>
    </row>
    <row r="26" spans="1:5" x14ac:dyDescent="0.3">
      <c r="A26" t="s">
        <v>85</v>
      </c>
      <c r="B26" t="s">
        <v>469</v>
      </c>
      <c r="C26">
        <v>89189.05</v>
      </c>
      <c r="D26">
        <v>71760</v>
      </c>
      <c r="E26" s="2">
        <f t="shared" si="0"/>
        <v>-0.19541692618096063</v>
      </c>
    </row>
    <row r="27" spans="1:5" x14ac:dyDescent="0.3">
      <c r="A27" t="s">
        <v>683</v>
      </c>
      <c r="B27" t="s">
        <v>470</v>
      </c>
      <c r="C27">
        <v>113321.60000000001</v>
      </c>
      <c r="D27">
        <v>85800</v>
      </c>
      <c r="E27" s="2">
        <f t="shared" si="0"/>
        <v>-0.24286279050066362</v>
      </c>
    </row>
    <row r="28" spans="1:5" x14ac:dyDescent="0.3">
      <c r="A28" t="s">
        <v>88</v>
      </c>
      <c r="B28" t="s">
        <v>470</v>
      </c>
      <c r="C28">
        <v>102989.7</v>
      </c>
      <c r="D28">
        <v>90000</v>
      </c>
      <c r="E28" s="2">
        <f t="shared" si="0"/>
        <v>-0.12612620485349502</v>
      </c>
    </row>
    <row r="29" spans="1:5" x14ac:dyDescent="0.3">
      <c r="A29" t="s">
        <v>93</v>
      </c>
      <c r="B29" t="s">
        <v>470</v>
      </c>
      <c r="C29">
        <v>144597.5</v>
      </c>
      <c r="D29">
        <v>135200</v>
      </c>
      <c r="E29" s="2">
        <f t="shared" si="0"/>
        <v>-6.4990750185860757E-2</v>
      </c>
    </row>
    <row r="30" spans="1:5" x14ac:dyDescent="0.3">
      <c r="A30" t="s">
        <v>94</v>
      </c>
      <c r="B30" t="s">
        <v>470</v>
      </c>
      <c r="C30">
        <v>98870.09</v>
      </c>
      <c r="D30">
        <v>84760</v>
      </c>
      <c r="E30" s="2">
        <f t="shared" si="0"/>
        <v>-0.14271343335481945</v>
      </c>
    </row>
    <row r="31" spans="1:5" x14ac:dyDescent="0.3">
      <c r="A31" t="s">
        <v>684</v>
      </c>
      <c r="B31" t="s">
        <v>470</v>
      </c>
      <c r="C31">
        <v>118850.1</v>
      </c>
      <c r="D31">
        <v>92040</v>
      </c>
      <c r="E31" s="2">
        <f t="shared" si="0"/>
        <v>-0.22557911183919921</v>
      </c>
    </row>
    <row r="32" spans="1:5" x14ac:dyDescent="0.3">
      <c r="A32" t="s">
        <v>95</v>
      </c>
      <c r="B32" t="s">
        <v>471</v>
      </c>
      <c r="C32">
        <v>105049.5</v>
      </c>
      <c r="D32">
        <v>99840</v>
      </c>
      <c r="E32" s="2">
        <f t="shared" si="0"/>
        <v>-4.959090714377512E-2</v>
      </c>
    </row>
    <row r="33" spans="1:5" x14ac:dyDescent="0.3">
      <c r="A33" t="s">
        <v>96</v>
      </c>
      <c r="B33" t="s">
        <v>471</v>
      </c>
      <c r="C33">
        <v>99899.98</v>
      </c>
      <c r="D33">
        <v>65500</v>
      </c>
      <c r="E33" s="2">
        <f t="shared" si="0"/>
        <v>-0.34434421308192453</v>
      </c>
    </row>
    <row r="34" spans="1:5" x14ac:dyDescent="0.3">
      <c r="A34" t="s">
        <v>97</v>
      </c>
      <c r="B34" t="s">
        <v>471</v>
      </c>
      <c r="C34">
        <v>126388.9</v>
      </c>
      <c r="D34">
        <v>119600</v>
      </c>
      <c r="E34" s="2">
        <f t="shared" si="0"/>
        <v>-5.3714368904231313E-2</v>
      </c>
    </row>
    <row r="35" spans="1:5" x14ac:dyDescent="0.3">
      <c r="A35" t="s">
        <v>685</v>
      </c>
      <c r="B35" t="s">
        <v>471</v>
      </c>
      <c r="C35">
        <v>105181.3</v>
      </c>
      <c r="D35">
        <v>119600</v>
      </c>
      <c r="E35" s="2">
        <f t="shared" si="0"/>
        <v>0.13708425356978848</v>
      </c>
    </row>
    <row r="36" spans="1:5" x14ac:dyDescent="0.3">
      <c r="A36" t="s">
        <v>98</v>
      </c>
      <c r="B36" t="s">
        <v>471</v>
      </c>
      <c r="C36">
        <v>144597.5</v>
      </c>
      <c r="D36">
        <v>100000</v>
      </c>
      <c r="E36" s="2">
        <f t="shared" si="0"/>
        <v>-0.30842511108421655</v>
      </c>
    </row>
    <row r="37" spans="1:5" x14ac:dyDescent="0.3">
      <c r="A37" t="s">
        <v>99</v>
      </c>
      <c r="B37" t="s">
        <v>471</v>
      </c>
      <c r="C37">
        <v>111846.8</v>
      </c>
      <c r="D37">
        <v>95160</v>
      </c>
      <c r="E37" s="2">
        <f t="shared" si="0"/>
        <v>-0.14919336091868518</v>
      </c>
    </row>
    <row r="38" spans="1:5" x14ac:dyDescent="0.3">
      <c r="A38" t="s">
        <v>101</v>
      </c>
      <c r="B38" t="s">
        <v>471</v>
      </c>
      <c r="C38">
        <v>123604.1</v>
      </c>
      <c r="D38">
        <v>112000</v>
      </c>
      <c r="E38" s="2">
        <f t="shared" si="0"/>
        <v>-9.3881190025249972E-2</v>
      </c>
    </row>
    <row r="39" spans="1:5" x14ac:dyDescent="0.3">
      <c r="A39" t="s">
        <v>103</v>
      </c>
      <c r="B39" t="s">
        <v>471</v>
      </c>
      <c r="C39">
        <v>107521.2</v>
      </c>
      <c r="D39">
        <v>92500</v>
      </c>
      <c r="E39" s="2">
        <f t="shared" si="0"/>
        <v>-0.13970454198799864</v>
      </c>
    </row>
    <row r="40" spans="1:5" x14ac:dyDescent="0.3">
      <c r="A40" t="s">
        <v>104</v>
      </c>
      <c r="B40" t="s">
        <v>471</v>
      </c>
      <c r="C40">
        <v>146245.29999999999</v>
      </c>
      <c r="D40">
        <v>96000</v>
      </c>
      <c r="E40" s="2">
        <f t="shared" si="0"/>
        <v>-0.34356864801809006</v>
      </c>
    </row>
    <row r="41" spans="1:5" x14ac:dyDescent="0.3">
      <c r="A41" t="s">
        <v>105</v>
      </c>
      <c r="B41" t="s">
        <v>471</v>
      </c>
      <c r="C41">
        <v>114112.6</v>
      </c>
      <c r="D41">
        <v>99840</v>
      </c>
      <c r="E41" s="2">
        <f t="shared" si="0"/>
        <v>-0.1250747069122955</v>
      </c>
    </row>
    <row r="42" spans="1:5" x14ac:dyDescent="0.3">
      <c r="A42" t="s">
        <v>106</v>
      </c>
      <c r="B42" t="s">
        <v>471</v>
      </c>
      <c r="C42">
        <v>118850.1</v>
      </c>
      <c r="D42">
        <v>101920</v>
      </c>
      <c r="E42" s="2">
        <f t="shared" si="0"/>
        <v>-0.14244918599142953</v>
      </c>
    </row>
    <row r="43" spans="1:5" x14ac:dyDescent="0.3">
      <c r="A43" t="s">
        <v>107</v>
      </c>
      <c r="B43" t="s">
        <v>471</v>
      </c>
      <c r="C43">
        <v>154237.29999999999</v>
      </c>
      <c r="D43">
        <v>130000</v>
      </c>
      <c r="E43" s="2">
        <f t="shared" si="0"/>
        <v>-0.15714292197801694</v>
      </c>
    </row>
    <row r="44" spans="1:5" x14ac:dyDescent="0.3">
      <c r="A44" t="s">
        <v>686</v>
      </c>
      <c r="B44" t="s">
        <v>471</v>
      </c>
      <c r="C44">
        <v>118850.1</v>
      </c>
      <c r="D44">
        <v>99840</v>
      </c>
      <c r="E44" s="2">
        <f t="shared" si="0"/>
        <v>-0.15995022301201267</v>
      </c>
    </row>
    <row r="45" spans="1:5" x14ac:dyDescent="0.3">
      <c r="A45" t="s">
        <v>108</v>
      </c>
      <c r="B45" t="s">
        <v>471</v>
      </c>
      <c r="C45">
        <v>72504.73</v>
      </c>
      <c r="D45">
        <v>70000</v>
      </c>
      <c r="E45" s="2">
        <f t="shared" si="0"/>
        <v>-3.4545746187869319E-2</v>
      </c>
    </row>
    <row r="46" spans="1:5" x14ac:dyDescent="0.3">
      <c r="A46" t="s">
        <v>109</v>
      </c>
      <c r="B46" t="s">
        <v>472</v>
      </c>
      <c r="C46">
        <v>72916.69</v>
      </c>
      <c r="D46">
        <v>64000</v>
      </c>
      <c r="E46" s="2">
        <f t="shared" si="0"/>
        <v>-0.12228599515419591</v>
      </c>
    </row>
    <row r="47" spans="1:5" x14ac:dyDescent="0.3">
      <c r="A47" t="s">
        <v>110</v>
      </c>
      <c r="B47" t="s">
        <v>472</v>
      </c>
      <c r="C47">
        <v>61793.8</v>
      </c>
      <c r="D47">
        <v>52000</v>
      </c>
      <c r="E47" s="2">
        <f t="shared" si="0"/>
        <v>-0.15849162860999</v>
      </c>
    </row>
    <row r="48" spans="1:5" x14ac:dyDescent="0.3">
      <c r="A48" t="s">
        <v>111</v>
      </c>
      <c r="B48" t="s">
        <v>473</v>
      </c>
      <c r="C48">
        <v>78272.149999999994</v>
      </c>
      <c r="D48">
        <v>70200</v>
      </c>
      <c r="E48" s="2">
        <f t="shared" si="0"/>
        <v>-0.10312927394992977</v>
      </c>
    </row>
    <row r="49" spans="1:5" x14ac:dyDescent="0.3">
      <c r="A49" t="s">
        <v>112</v>
      </c>
      <c r="B49" t="s">
        <v>473</v>
      </c>
      <c r="C49">
        <v>81567.820000000007</v>
      </c>
      <c r="D49">
        <v>72280</v>
      </c>
      <c r="E49" s="2">
        <f t="shared" si="0"/>
        <v>-0.11386622812771019</v>
      </c>
    </row>
    <row r="50" spans="1:5" x14ac:dyDescent="0.3">
      <c r="A50" t="s">
        <v>113</v>
      </c>
      <c r="B50" t="s">
        <v>473</v>
      </c>
      <c r="C50">
        <v>93102.66</v>
      </c>
      <c r="D50">
        <v>83200</v>
      </c>
      <c r="E50" s="2">
        <f t="shared" si="0"/>
        <v>-0.10636280424211297</v>
      </c>
    </row>
    <row r="51" spans="1:5" x14ac:dyDescent="0.3">
      <c r="A51" t="s">
        <v>687</v>
      </c>
      <c r="B51" t="s">
        <v>473</v>
      </c>
      <c r="C51">
        <v>82597.72</v>
      </c>
      <c r="D51">
        <v>96000</v>
      </c>
      <c r="E51" s="2">
        <f t="shared" si="0"/>
        <v>0.16225968464989116</v>
      </c>
    </row>
    <row r="52" spans="1:5" x14ac:dyDescent="0.3">
      <c r="A52" t="s">
        <v>114</v>
      </c>
      <c r="B52" t="s">
        <v>473</v>
      </c>
      <c r="C52">
        <v>140066</v>
      </c>
      <c r="D52">
        <v>115000</v>
      </c>
      <c r="E52" s="2">
        <f t="shared" si="0"/>
        <v>-0.17895849099710137</v>
      </c>
    </row>
    <row r="53" spans="1:5" x14ac:dyDescent="0.3">
      <c r="A53" t="s">
        <v>115</v>
      </c>
      <c r="B53" t="s">
        <v>473</v>
      </c>
      <c r="C53">
        <v>148305.1</v>
      </c>
      <c r="D53">
        <v>266760</v>
      </c>
      <c r="E53" s="2">
        <f t="shared" si="0"/>
        <v>0.79872438641692023</v>
      </c>
    </row>
    <row r="54" spans="1:5" x14ac:dyDescent="0.3">
      <c r="A54" t="s">
        <v>116</v>
      </c>
      <c r="B54" t="s">
        <v>473</v>
      </c>
      <c r="C54">
        <v>104637.5</v>
      </c>
      <c r="D54">
        <v>106000</v>
      </c>
      <c r="E54" s="2">
        <f t="shared" si="0"/>
        <v>1.3021144427189046E-2</v>
      </c>
    </row>
    <row r="55" spans="1:5" x14ac:dyDescent="0.3">
      <c r="A55" t="s">
        <v>117</v>
      </c>
      <c r="B55" t="s">
        <v>473</v>
      </c>
      <c r="C55">
        <v>102989.7</v>
      </c>
      <c r="D55">
        <v>80080</v>
      </c>
      <c r="E55" s="2">
        <f t="shared" si="0"/>
        <v>-0.22244651649630975</v>
      </c>
    </row>
    <row r="56" spans="1:5" x14ac:dyDescent="0.3">
      <c r="A56" t="s">
        <v>118</v>
      </c>
      <c r="B56" t="s">
        <v>473</v>
      </c>
      <c r="C56">
        <v>82474.13</v>
      </c>
      <c r="D56">
        <v>88500</v>
      </c>
      <c r="E56" s="2">
        <f t="shared" si="0"/>
        <v>7.3063759508587678E-2</v>
      </c>
    </row>
    <row r="57" spans="1:5" x14ac:dyDescent="0.3">
      <c r="A57" t="s">
        <v>119</v>
      </c>
      <c r="B57" t="s">
        <v>473</v>
      </c>
      <c r="C57">
        <v>139036.1</v>
      </c>
      <c r="D57">
        <v>110000</v>
      </c>
      <c r="E57" s="2">
        <f t="shared" si="0"/>
        <v>-0.20883856782519072</v>
      </c>
    </row>
    <row r="58" spans="1:5" x14ac:dyDescent="0.3">
      <c r="A58" t="s">
        <v>688</v>
      </c>
      <c r="B58" t="s">
        <v>473</v>
      </c>
      <c r="C58">
        <v>77242.259999999995</v>
      </c>
      <c r="D58">
        <v>84240</v>
      </c>
      <c r="E58" s="2">
        <f t="shared" si="0"/>
        <v>9.0594708129979606E-2</v>
      </c>
    </row>
    <row r="59" spans="1:5" x14ac:dyDescent="0.3">
      <c r="A59" t="s">
        <v>120</v>
      </c>
      <c r="B59" t="s">
        <v>473</v>
      </c>
      <c r="C59">
        <v>51494.84</v>
      </c>
      <c r="D59">
        <v>46904</v>
      </c>
      <c r="E59" s="2">
        <f t="shared" si="0"/>
        <v>-8.9151456728479905E-2</v>
      </c>
    </row>
    <row r="60" spans="1:5" x14ac:dyDescent="0.3">
      <c r="A60" t="s">
        <v>122</v>
      </c>
      <c r="B60" t="s">
        <v>473</v>
      </c>
      <c r="C60">
        <v>77242.259999999995</v>
      </c>
      <c r="D60">
        <v>62000</v>
      </c>
      <c r="E60" s="2">
        <f t="shared" si="0"/>
        <v>-0.19733058043614982</v>
      </c>
    </row>
    <row r="61" spans="1:5" x14ac:dyDescent="0.3">
      <c r="A61" t="s">
        <v>689</v>
      </c>
      <c r="B61" t="s">
        <v>473</v>
      </c>
      <c r="C61">
        <v>61909.15</v>
      </c>
      <c r="D61">
        <v>52000</v>
      </c>
      <c r="E61" s="2">
        <f t="shared" si="0"/>
        <v>-0.16005953885653412</v>
      </c>
    </row>
    <row r="62" spans="1:5" x14ac:dyDescent="0.3">
      <c r="A62" t="s">
        <v>123</v>
      </c>
      <c r="B62" t="s">
        <v>660</v>
      </c>
      <c r="C62">
        <v>79302.05</v>
      </c>
      <c r="D62">
        <v>57600</v>
      </c>
      <c r="E62" s="2">
        <f t="shared" si="0"/>
        <v>-0.27366316507580823</v>
      </c>
    </row>
    <row r="63" spans="1:5" x14ac:dyDescent="0.3">
      <c r="A63" t="s">
        <v>124</v>
      </c>
      <c r="B63" t="s">
        <v>660</v>
      </c>
      <c r="C63">
        <v>67767.199999999997</v>
      </c>
      <c r="D63">
        <v>61048</v>
      </c>
      <c r="E63" s="2">
        <f t="shared" si="0"/>
        <v>-9.9151211795676875E-2</v>
      </c>
    </row>
    <row r="64" spans="1:5" x14ac:dyDescent="0.3">
      <c r="A64" t="s">
        <v>690</v>
      </c>
      <c r="B64" t="s">
        <v>660</v>
      </c>
      <c r="C64">
        <v>36046.39</v>
      </c>
      <c r="D64">
        <v>50024</v>
      </c>
      <c r="E64" s="2">
        <f t="shared" si="0"/>
        <v>0.38776726324050759</v>
      </c>
    </row>
    <row r="65" spans="1:5" x14ac:dyDescent="0.3">
      <c r="A65" t="s">
        <v>125</v>
      </c>
      <c r="B65" t="s">
        <v>660</v>
      </c>
      <c r="C65">
        <v>74333.83</v>
      </c>
      <c r="D65">
        <v>58200</v>
      </c>
      <c r="E65" s="2">
        <f t="shared" si="0"/>
        <v>-0.21704559014381475</v>
      </c>
    </row>
    <row r="66" spans="1:5" x14ac:dyDescent="0.3">
      <c r="A66" t="s">
        <v>691</v>
      </c>
      <c r="B66" t="s">
        <v>660</v>
      </c>
      <c r="C66">
        <v>51626.66</v>
      </c>
      <c r="D66">
        <v>35048</v>
      </c>
      <c r="E66" s="2">
        <f t="shared" si="0"/>
        <v>-0.32112594539332973</v>
      </c>
    </row>
    <row r="67" spans="1:5" x14ac:dyDescent="0.3">
      <c r="A67" t="s">
        <v>127</v>
      </c>
      <c r="B67" t="s">
        <v>661</v>
      </c>
      <c r="C67">
        <v>144597.5</v>
      </c>
      <c r="D67">
        <v>125000</v>
      </c>
      <c r="E67" s="2">
        <f t="shared" ref="E67:E130" si="1">D67/C67-1</f>
        <v>-0.13553138885527072</v>
      </c>
    </row>
    <row r="68" spans="1:5" x14ac:dyDescent="0.3">
      <c r="A68" t="s">
        <v>128</v>
      </c>
      <c r="B68" t="s">
        <v>661</v>
      </c>
      <c r="C68">
        <v>65979.3</v>
      </c>
      <c r="D68">
        <v>60000</v>
      </c>
      <c r="E68" s="2">
        <f t="shared" si="1"/>
        <v>-9.0623877488848814E-2</v>
      </c>
    </row>
    <row r="69" spans="1:5" x14ac:dyDescent="0.3">
      <c r="A69" t="s">
        <v>692</v>
      </c>
      <c r="B69" t="s">
        <v>661</v>
      </c>
      <c r="C69">
        <v>52730.71</v>
      </c>
      <c r="D69">
        <v>65000</v>
      </c>
      <c r="E69" s="2">
        <f t="shared" si="1"/>
        <v>0.23267826281876358</v>
      </c>
    </row>
    <row r="70" spans="1:5" x14ac:dyDescent="0.3">
      <c r="A70" t="s">
        <v>129</v>
      </c>
      <c r="B70" t="s">
        <v>474</v>
      </c>
      <c r="C70">
        <v>82474.13</v>
      </c>
      <c r="D70">
        <v>84760</v>
      </c>
      <c r="E70" s="2">
        <f t="shared" si="1"/>
        <v>2.7716206281896971E-2</v>
      </c>
    </row>
    <row r="71" spans="1:5" x14ac:dyDescent="0.3">
      <c r="A71" t="s">
        <v>130</v>
      </c>
      <c r="B71" t="s">
        <v>474</v>
      </c>
      <c r="C71">
        <v>41344.18</v>
      </c>
      <c r="D71">
        <v>37100</v>
      </c>
      <c r="E71" s="2">
        <f t="shared" si="1"/>
        <v>-0.10265483557782495</v>
      </c>
    </row>
    <row r="72" spans="1:5" x14ac:dyDescent="0.3">
      <c r="A72" t="s">
        <v>131</v>
      </c>
      <c r="B72" t="s">
        <v>474</v>
      </c>
      <c r="C72">
        <v>74333.83</v>
      </c>
      <c r="D72">
        <v>61880</v>
      </c>
      <c r="E72" s="2">
        <f t="shared" si="1"/>
        <v>-0.1675391944690594</v>
      </c>
    </row>
    <row r="73" spans="1:5" x14ac:dyDescent="0.3">
      <c r="A73" t="s">
        <v>132</v>
      </c>
      <c r="B73" t="s">
        <v>474</v>
      </c>
      <c r="C73">
        <v>81155.86</v>
      </c>
      <c r="D73">
        <v>69200</v>
      </c>
      <c r="E73" s="2">
        <f t="shared" si="1"/>
        <v>-0.14731973760120343</v>
      </c>
    </row>
    <row r="74" spans="1:5" x14ac:dyDescent="0.3">
      <c r="A74" t="s">
        <v>133</v>
      </c>
      <c r="B74" t="s">
        <v>474</v>
      </c>
      <c r="C74">
        <v>74317.350000000006</v>
      </c>
      <c r="D74">
        <v>59840</v>
      </c>
      <c r="E74" s="2">
        <f t="shared" si="1"/>
        <v>-0.19480444337695035</v>
      </c>
    </row>
    <row r="75" spans="1:5" x14ac:dyDescent="0.3">
      <c r="A75" t="s">
        <v>134</v>
      </c>
      <c r="B75" t="s">
        <v>474</v>
      </c>
      <c r="C75">
        <v>56644.32</v>
      </c>
      <c r="D75">
        <v>45700</v>
      </c>
      <c r="E75" s="2">
        <f t="shared" si="1"/>
        <v>-0.19321125224912228</v>
      </c>
    </row>
    <row r="76" spans="1:5" x14ac:dyDescent="0.3">
      <c r="A76" t="s">
        <v>135</v>
      </c>
      <c r="B76" t="s">
        <v>474</v>
      </c>
      <c r="C76">
        <v>65979.3</v>
      </c>
      <c r="D76">
        <v>63960</v>
      </c>
      <c r="E76" s="2">
        <f t="shared" si="1"/>
        <v>-3.0605053403112814E-2</v>
      </c>
    </row>
    <row r="77" spans="1:5" x14ac:dyDescent="0.3">
      <c r="A77" t="s">
        <v>136</v>
      </c>
      <c r="B77" t="s">
        <v>474</v>
      </c>
      <c r="C77">
        <v>66737.3</v>
      </c>
      <c r="D77">
        <v>52600</v>
      </c>
      <c r="E77" s="2">
        <f t="shared" si="1"/>
        <v>-0.21183506075313208</v>
      </c>
    </row>
    <row r="78" spans="1:5" x14ac:dyDescent="0.3">
      <c r="A78" t="s">
        <v>138</v>
      </c>
      <c r="B78" t="s">
        <v>474</v>
      </c>
      <c r="C78">
        <v>30979.29</v>
      </c>
      <c r="D78">
        <v>32968</v>
      </c>
      <c r="E78" s="2">
        <f t="shared" si="1"/>
        <v>6.4194821766412336E-2</v>
      </c>
    </row>
    <row r="79" spans="1:5" x14ac:dyDescent="0.3">
      <c r="A79" t="s">
        <v>139</v>
      </c>
      <c r="B79" t="s">
        <v>475</v>
      </c>
      <c r="C79">
        <v>64471.54</v>
      </c>
      <c r="D79">
        <v>72000</v>
      </c>
      <c r="E79" s="2">
        <f t="shared" si="1"/>
        <v>0.11677183451799045</v>
      </c>
    </row>
    <row r="80" spans="1:5" x14ac:dyDescent="0.3">
      <c r="A80" t="s">
        <v>140</v>
      </c>
      <c r="B80" t="s">
        <v>475</v>
      </c>
      <c r="C80">
        <v>72191.64</v>
      </c>
      <c r="D80">
        <v>67500</v>
      </c>
      <c r="E80" s="2">
        <f t="shared" si="1"/>
        <v>-6.4988688440933085E-2</v>
      </c>
    </row>
    <row r="81" spans="1:5" x14ac:dyDescent="0.3">
      <c r="A81" t="s">
        <v>693</v>
      </c>
      <c r="B81" t="s">
        <v>475</v>
      </c>
      <c r="C81">
        <v>75182.460000000006</v>
      </c>
      <c r="D81">
        <v>88920</v>
      </c>
      <c r="E81" s="2">
        <f t="shared" si="1"/>
        <v>0.18272267228287009</v>
      </c>
    </row>
    <row r="82" spans="1:5" x14ac:dyDescent="0.3">
      <c r="A82" t="s">
        <v>141</v>
      </c>
      <c r="B82" t="s">
        <v>475</v>
      </c>
      <c r="C82">
        <v>49435.040000000001</v>
      </c>
      <c r="D82">
        <v>30000</v>
      </c>
      <c r="E82" s="2">
        <f t="shared" si="1"/>
        <v>-0.3931430014014351</v>
      </c>
    </row>
    <row r="83" spans="1:5" x14ac:dyDescent="0.3">
      <c r="A83" t="s">
        <v>142</v>
      </c>
      <c r="B83" t="s">
        <v>475</v>
      </c>
      <c r="C83">
        <v>51494.84</v>
      </c>
      <c r="D83">
        <v>52900</v>
      </c>
      <c r="E83" s="2">
        <f t="shared" si="1"/>
        <v>2.7287394232121231E-2</v>
      </c>
    </row>
    <row r="84" spans="1:5" x14ac:dyDescent="0.3">
      <c r="A84" t="s">
        <v>143</v>
      </c>
      <c r="B84" t="s">
        <v>475</v>
      </c>
      <c r="C84">
        <v>39844.639999999999</v>
      </c>
      <c r="D84">
        <v>40000</v>
      </c>
      <c r="E84" s="2">
        <f t="shared" si="1"/>
        <v>3.8991442763693929E-3</v>
      </c>
    </row>
    <row r="85" spans="1:5" x14ac:dyDescent="0.3">
      <c r="A85" t="s">
        <v>145</v>
      </c>
      <c r="B85" t="s">
        <v>475</v>
      </c>
      <c r="C85">
        <v>46345.35</v>
      </c>
      <c r="D85">
        <v>84760</v>
      </c>
      <c r="E85" s="2">
        <f t="shared" si="1"/>
        <v>0.82887819382095507</v>
      </c>
    </row>
    <row r="86" spans="1:5" x14ac:dyDescent="0.3">
      <c r="A86" t="s">
        <v>146</v>
      </c>
      <c r="B86" t="s">
        <v>475</v>
      </c>
      <c r="C86">
        <v>82568.88</v>
      </c>
      <c r="D86">
        <v>87500</v>
      </c>
      <c r="E86" s="2">
        <f t="shared" si="1"/>
        <v>5.9721289667487243E-2</v>
      </c>
    </row>
    <row r="87" spans="1:5" x14ac:dyDescent="0.3">
      <c r="A87" t="s">
        <v>694</v>
      </c>
      <c r="B87" t="s">
        <v>475</v>
      </c>
      <c r="C87">
        <v>78272.149999999994</v>
      </c>
      <c r="D87">
        <v>63960</v>
      </c>
      <c r="E87" s="2">
        <f t="shared" si="1"/>
        <v>-0.18285111626549155</v>
      </c>
    </row>
    <row r="88" spans="1:5" x14ac:dyDescent="0.3">
      <c r="A88" t="s">
        <v>147</v>
      </c>
      <c r="B88" t="s">
        <v>475</v>
      </c>
      <c r="C88">
        <v>99076.06</v>
      </c>
      <c r="D88">
        <v>84760</v>
      </c>
      <c r="E88" s="2">
        <f t="shared" si="1"/>
        <v>-0.14449565313759949</v>
      </c>
    </row>
    <row r="89" spans="1:5" x14ac:dyDescent="0.3">
      <c r="A89" t="s">
        <v>148</v>
      </c>
      <c r="B89" t="s">
        <v>475</v>
      </c>
      <c r="C89">
        <v>82474.13</v>
      </c>
      <c r="D89">
        <v>74880</v>
      </c>
      <c r="E89" s="2">
        <f t="shared" si="1"/>
        <v>-9.2078934327649242E-2</v>
      </c>
    </row>
    <row r="90" spans="1:5" x14ac:dyDescent="0.3">
      <c r="A90" t="s">
        <v>695</v>
      </c>
      <c r="B90" t="s">
        <v>475</v>
      </c>
      <c r="C90">
        <v>51494.84</v>
      </c>
      <c r="D90">
        <v>48300</v>
      </c>
      <c r="E90" s="2">
        <f t="shared" si="1"/>
        <v>-6.2041944396758919E-2</v>
      </c>
    </row>
    <row r="91" spans="1:5" x14ac:dyDescent="0.3">
      <c r="A91" t="s">
        <v>696</v>
      </c>
      <c r="B91" t="s">
        <v>475</v>
      </c>
      <c r="C91">
        <v>61793.8</v>
      </c>
      <c r="D91">
        <v>71760</v>
      </c>
      <c r="E91" s="2">
        <f t="shared" si="1"/>
        <v>0.16128155251821386</v>
      </c>
    </row>
    <row r="92" spans="1:5" x14ac:dyDescent="0.3">
      <c r="A92" t="s">
        <v>149</v>
      </c>
      <c r="B92" t="s">
        <v>475</v>
      </c>
      <c r="C92">
        <v>50670.92</v>
      </c>
      <c r="D92">
        <v>60008</v>
      </c>
      <c r="E92" s="2">
        <f t="shared" si="1"/>
        <v>0.18426900478617725</v>
      </c>
    </row>
    <row r="93" spans="1:5" x14ac:dyDescent="0.3">
      <c r="A93" t="s">
        <v>151</v>
      </c>
      <c r="B93" t="s">
        <v>476</v>
      </c>
      <c r="C93">
        <v>59734.01</v>
      </c>
      <c r="D93">
        <v>84240</v>
      </c>
      <c r="E93" s="2">
        <f t="shared" si="1"/>
        <v>0.41025188163326054</v>
      </c>
    </row>
    <row r="94" spans="1:5" x14ac:dyDescent="0.3">
      <c r="A94" t="s">
        <v>152</v>
      </c>
      <c r="B94" t="s">
        <v>476</v>
      </c>
      <c r="C94">
        <v>118438.1</v>
      </c>
      <c r="D94">
        <v>115000</v>
      </c>
      <c r="E94" s="2">
        <f t="shared" si="1"/>
        <v>-2.9028665606759985E-2</v>
      </c>
    </row>
    <row r="95" spans="1:5" x14ac:dyDescent="0.3">
      <c r="A95" t="s">
        <v>697</v>
      </c>
      <c r="B95" t="s">
        <v>476</v>
      </c>
      <c r="C95">
        <v>51626.66</v>
      </c>
      <c r="D95">
        <v>65000</v>
      </c>
      <c r="E95" s="2">
        <f t="shared" si="1"/>
        <v>0.25903941878091663</v>
      </c>
    </row>
    <row r="96" spans="1:5" x14ac:dyDescent="0.3">
      <c r="A96" t="s">
        <v>153</v>
      </c>
      <c r="B96" t="s">
        <v>476</v>
      </c>
      <c r="C96">
        <v>62205.760000000002</v>
      </c>
      <c r="D96">
        <v>89960</v>
      </c>
      <c r="E96" s="2">
        <f t="shared" si="1"/>
        <v>0.44616832910650062</v>
      </c>
    </row>
    <row r="97" spans="1:5" x14ac:dyDescent="0.3">
      <c r="A97" t="s">
        <v>154</v>
      </c>
      <c r="B97" t="s">
        <v>476</v>
      </c>
      <c r="C97">
        <v>133886.6</v>
      </c>
      <c r="D97">
        <v>110240</v>
      </c>
      <c r="E97" s="2">
        <f t="shared" si="1"/>
        <v>-0.17661662929673327</v>
      </c>
    </row>
    <row r="98" spans="1:5" x14ac:dyDescent="0.3">
      <c r="A98" t="s">
        <v>155</v>
      </c>
      <c r="B98" t="s">
        <v>476</v>
      </c>
      <c r="C98">
        <v>134916.5</v>
      </c>
      <c r="D98">
        <v>149999.70000000001</v>
      </c>
      <c r="E98" s="2">
        <f t="shared" si="1"/>
        <v>0.11179655564738189</v>
      </c>
    </row>
    <row r="99" spans="1:5" x14ac:dyDescent="0.3">
      <c r="A99" t="s">
        <v>157</v>
      </c>
      <c r="B99" t="s">
        <v>476</v>
      </c>
      <c r="C99">
        <v>98968.95</v>
      </c>
      <c r="D99">
        <v>149760</v>
      </c>
      <c r="E99" s="2">
        <f t="shared" si="1"/>
        <v>0.5132018678585557</v>
      </c>
    </row>
    <row r="100" spans="1:5" x14ac:dyDescent="0.3">
      <c r="A100" t="s">
        <v>160</v>
      </c>
      <c r="B100" t="s">
        <v>476</v>
      </c>
      <c r="C100">
        <v>78305.11</v>
      </c>
      <c r="D100">
        <v>81500</v>
      </c>
      <c r="E100" s="2">
        <f t="shared" si="1"/>
        <v>4.0800530131430701E-2</v>
      </c>
    </row>
    <row r="101" spans="1:5" x14ac:dyDescent="0.3">
      <c r="A101" t="s">
        <v>161</v>
      </c>
      <c r="B101" t="s">
        <v>476</v>
      </c>
      <c r="C101">
        <v>83009.679999999993</v>
      </c>
      <c r="D101">
        <v>77500</v>
      </c>
      <c r="E101" s="2">
        <f t="shared" si="1"/>
        <v>-6.6373945785599853E-2</v>
      </c>
    </row>
    <row r="102" spans="1:5" x14ac:dyDescent="0.3">
      <c r="A102" t="s">
        <v>164</v>
      </c>
      <c r="B102" t="s">
        <v>476</v>
      </c>
      <c r="C102">
        <v>78890.09</v>
      </c>
      <c r="D102">
        <v>60000</v>
      </c>
      <c r="E102" s="2">
        <f t="shared" si="1"/>
        <v>-0.23944819938727413</v>
      </c>
    </row>
    <row r="103" spans="1:5" x14ac:dyDescent="0.3">
      <c r="A103" t="s">
        <v>698</v>
      </c>
      <c r="B103" t="s">
        <v>476</v>
      </c>
      <c r="C103">
        <v>78305.11</v>
      </c>
      <c r="D103">
        <v>72800</v>
      </c>
      <c r="E103" s="2">
        <f t="shared" si="1"/>
        <v>-7.0303330140268017E-2</v>
      </c>
    </row>
    <row r="104" spans="1:5" x14ac:dyDescent="0.3">
      <c r="A104" t="s">
        <v>699</v>
      </c>
      <c r="B104" t="s">
        <v>476</v>
      </c>
      <c r="C104">
        <v>61909.15</v>
      </c>
      <c r="D104">
        <v>60008</v>
      </c>
      <c r="E104" s="2">
        <f t="shared" si="1"/>
        <v>-3.0708707840440441E-2</v>
      </c>
    </row>
    <row r="105" spans="1:5" x14ac:dyDescent="0.3">
      <c r="A105" t="s">
        <v>165</v>
      </c>
      <c r="B105" t="s">
        <v>476</v>
      </c>
      <c r="C105">
        <v>82391.740000000005</v>
      </c>
      <c r="D105">
        <v>119600</v>
      </c>
      <c r="E105" s="2">
        <f t="shared" si="1"/>
        <v>0.45160182319247033</v>
      </c>
    </row>
    <row r="106" spans="1:5" x14ac:dyDescent="0.3">
      <c r="A106" t="s">
        <v>158</v>
      </c>
      <c r="B106" t="s">
        <v>476</v>
      </c>
      <c r="C106">
        <v>79714.009999999995</v>
      </c>
      <c r="D106">
        <v>74000</v>
      </c>
      <c r="E106" s="2">
        <f t="shared" si="1"/>
        <v>-7.1681376962468679E-2</v>
      </c>
    </row>
    <row r="107" spans="1:5" x14ac:dyDescent="0.3">
      <c r="A107" t="s">
        <v>166</v>
      </c>
      <c r="B107" t="s">
        <v>476</v>
      </c>
      <c r="C107">
        <v>61793.8</v>
      </c>
      <c r="D107">
        <v>60000</v>
      </c>
      <c r="E107" s="2">
        <f t="shared" si="1"/>
        <v>-2.9028802242296203E-2</v>
      </c>
    </row>
    <row r="108" spans="1:5" x14ac:dyDescent="0.3">
      <c r="A108" t="s">
        <v>167</v>
      </c>
      <c r="B108" t="s">
        <v>476</v>
      </c>
      <c r="C108">
        <v>69621.02</v>
      </c>
      <c r="D108">
        <v>62400</v>
      </c>
      <c r="E108" s="2">
        <f t="shared" si="1"/>
        <v>-0.10371896303731265</v>
      </c>
    </row>
    <row r="109" spans="1:5" x14ac:dyDescent="0.3">
      <c r="A109" t="s">
        <v>168</v>
      </c>
      <c r="B109" t="s">
        <v>476</v>
      </c>
      <c r="C109">
        <v>72092.77</v>
      </c>
      <c r="D109">
        <v>70000</v>
      </c>
      <c r="E109" s="2">
        <f t="shared" si="1"/>
        <v>-2.9028847136821079E-2</v>
      </c>
    </row>
    <row r="110" spans="1:5" x14ac:dyDescent="0.3">
      <c r="A110" t="s">
        <v>169</v>
      </c>
      <c r="B110" t="s">
        <v>476</v>
      </c>
      <c r="C110">
        <v>50876.9</v>
      </c>
      <c r="D110">
        <v>60000</v>
      </c>
      <c r="E110" s="2">
        <f t="shared" si="1"/>
        <v>0.17931713606764554</v>
      </c>
    </row>
    <row r="111" spans="1:5" x14ac:dyDescent="0.3">
      <c r="A111" t="s">
        <v>170</v>
      </c>
      <c r="B111" t="s">
        <v>476</v>
      </c>
      <c r="C111">
        <v>56644.32</v>
      </c>
      <c r="D111">
        <v>48000</v>
      </c>
      <c r="E111" s="2">
        <f t="shared" si="1"/>
        <v>-0.15260700455050036</v>
      </c>
    </row>
    <row r="112" spans="1:5" x14ac:dyDescent="0.3">
      <c r="A112" t="s">
        <v>171</v>
      </c>
      <c r="B112" t="s">
        <v>476</v>
      </c>
      <c r="C112">
        <v>41813.81</v>
      </c>
      <c r="D112">
        <v>54000</v>
      </c>
      <c r="E112" s="2">
        <f t="shared" si="1"/>
        <v>0.2914393593886806</v>
      </c>
    </row>
    <row r="113" spans="1:5" x14ac:dyDescent="0.3">
      <c r="A113" t="s">
        <v>172</v>
      </c>
      <c r="B113" t="s">
        <v>476</v>
      </c>
      <c r="C113">
        <v>51494.84</v>
      </c>
      <c r="D113">
        <v>43000</v>
      </c>
      <c r="E113" s="2">
        <f t="shared" si="1"/>
        <v>-0.16496487803438165</v>
      </c>
    </row>
    <row r="114" spans="1:5" x14ac:dyDescent="0.3">
      <c r="A114" t="s">
        <v>173</v>
      </c>
      <c r="B114" t="s">
        <v>477</v>
      </c>
      <c r="C114">
        <v>33574.629999999997</v>
      </c>
      <c r="D114">
        <v>34100</v>
      </c>
      <c r="E114" s="2">
        <f t="shared" si="1"/>
        <v>1.5647826945524024E-2</v>
      </c>
    </row>
    <row r="115" spans="1:5" x14ac:dyDescent="0.3">
      <c r="A115" t="s">
        <v>177</v>
      </c>
      <c r="B115" t="s">
        <v>477</v>
      </c>
      <c r="C115">
        <v>41195.870000000003</v>
      </c>
      <c r="D115">
        <v>38600</v>
      </c>
      <c r="E115" s="2">
        <f t="shared" si="1"/>
        <v>-6.3012869979442221E-2</v>
      </c>
    </row>
    <row r="116" spans="1:5" x14ac:dyDescent="0.3">
      <c r="A116" t="s">
        <v>700</v>
      </c>
      <c r="B116" t="s">
        <v>477</v>
      </c>
      <c r="C116">
        <v>33574.629999999997</v>
      </c>
      <c r="D116">
        <v>38700</v>
      </c>
      <c r="E116" s="2">
        <f t="shared" si="1"/>
        <v>0.1526560382050377</v>
      </c>
    </row>
    <row r="117" spans="1:5" x14ac:dyDescent="0.3">
      <c r="A117" t="s">
        <v>179</v>
      </c>
      <c r="B117" t="s">
        <v>478</v>
      </c>
      <c r="C117">
        <v>96826.77</v>
      </c>
      <c r="D117">
        <v>96000</v>
      </c>
      <c r="E117" s="2">
        <f t="shared" si="1"/>
        <v>-8.5386510362784884E-3</v>
      </c>
    </row>
    <row r="118" spans="1:5" x14ac:dyDescent="0.3">
      <c r="A118" t="s">
        <v>180</v>
      </c>
      <c r="B118" t="s">
        <v>478</v>
      </c>
      <c r="C118">
        <v>119533.9</v>
      </c>
      <c r="D118">
        <v>115440</v>
      </c>
      <c r="E118" s="2">
        <f t="shared" si="1"/>
        <v>-3.4248861620008952E-2</v>
      </c>
    </row>
    <row r="119" spans="1:5" x14ac:dyDescent="0.3">
      <c r="A119" t="s">
        <v>701</v>
      </c>
      <c r="B119" t="s">
        <v>478</v>
      </c>
      <c r="C119">
        <v>56644.32</v>
      </c>
      <c r="D119">
        <v>60000</v>
      </c>
      <c r="E119" s="2">
        <f t="shared" si="1"/>
        <v>5.9241244311874608E-2</v>
      </c>
    </row>
    <row r="120" spans="1:5" x14ac:dyDescent="0.3">
      <c r="A120" t="s">
        <v>181</v>
      </c>
      <c r="B120" t="s">
        <v>478</v>
      </c>
      <c r="C120">
        <v>93308.64</v>
      </c>
      <c r="D120">
        <v>74999.86</v>
      </c>
      <c r="E120" s="2">
        <f t="shared" si="1"/>
        <v>-0.19621741352140598</v>
      </c>
    </row>
    <row r="121" spans="1:5" x14ac:dyDescent="0.3">
      <c r="A121" t="s">
        <v>182</v>
      </c>
      <c r="B121" t="s">
        <v>478</v>
      </c>
      <c r="C121">
        <v>61793.8</v>
      </c>
      <c r="D121">
        <v>56000</v>
      </c>
      <c r="E121" s="2">
        <f t="shared" si="1"/>
        <v>-9.3760215426143101E-2</v>
      </c>
    </row>
    <row r="122" spans="1:5" x14ac:dyDescent="0.3">
      <c r="A122" t="s">
        <v>702</v>
      </c>
      <c r="B122" t="s">
        <v>478</v>
      </c>
      <c r="C122">
        <v>64265.55</v>
      </c>
      <c r="D122">
        <v>50000</v>
      </c>
      <c r="E122" s="2">
        <f t="shared" si="1"/>
        <v>-0.2219781827121996</v>
      </c>
    </row>
    <row r="123" spans="1:5" x14ac:dyDescent="0.3">
      <c r="A123" t="s">
        <v>703</v>
      </c>
      <c r="B123" t="s">
        <v>478</v>
      </c>
      <c r="C123">
        <v>88159.16</v>
      </c>
      <c r="D123">
        <v>76000</v>
      </c>
      <c r="E123" s="2">
        <f t="shared" si="1"/>
        <v>-0.13792282049874349</v>
      </c>
    </row>
    <row r="124" spans="1:5" x14ac:dyDescent="0.3">
      <c r="A124" t="s">
        <v>184</v>
      </c>
      <c r="B124" t="s">
        <v>478</v>
      </c>
      <c r="C124">
        <v>41195.870000000003</v>
      </c>
      <c r="D124">
        <v>36000</v>
      </c>
      <c r="E124" s="2">
        <f t="shared" si="1"/>
        <v>-0.12612599272694092</v>
      </c>
    </row>
    <row r="125" spans="1:5" x14ac:dyDescent="0.3">
      <c r="A125" t="s">
        <v>185</v>
      </c>
      <c r="B125" t="s">
        <v>478</v>
      </c>
      <c r="C125">
        <v>15448.45</v>
      </c>
      <c r="D125">
        <v>29300</v>
      </c>
      <c r="E125" s="2">
        <f t="shared" si="1"/>
        <v>0.89663040628671475</v>
      </c>
    </row>
    <row r="126" spans="1:5" x14ac:dyDescent="0.3">
      <c r="A126" t="s">
        <v>704</v>
      </c>
      <c r="B126" t="s">
        <v>478</v>
      </c>
      <c r="C126">
        <v>18744.12</v>
      </c>
      <c r="D126">
        <v>17000</v>
      </c>
      <c r="E126" s="2">
        <f t="shared" si="1"/>
        <v>-9.3048913472598249E-2</v>
      </c>
    </row>
    <row r="127" spans="1:5" x14ac:dyDescent="0.3">
      <c r="A127" t="s">
        <v>186</v>
      </c>
      <c r="B127" t="s">
        <v>479</v>
      </c>
      <c r="C127">
        <v>30896.9</v>
      </c>
      <c r="D127">
        <v>37600</v>
      </c>
      <c r="E127" s="2">
        <f t="shared" si="1"/>
        <v>0.21695056785632216</v>
      </c>
    </row>
    <row r="128" spans="1:5" x14ac:dyDescent="0.3">
      <c r="A128" t="s">
        <v>705</v>
      </c>
      <c r="B128" t="s">
        <v>479</v>
      </c>
      <c r="C128">
        <v>28837.11</v>
      </c>
      <c r="D128">
        <v>28000</v>
      </c>
      <c r="E128" s="2">
        <f t="shared" si="1"/>
        <v>-2.9028914478600676E-2</v>
      </c>
    </row>
    <row r="129" spans="1:5" x14ac:dyDescent="0.3">
      <c r="A129" t="s">
        <v>187</v>
      </c>
      <c r="B129" t="s">
        <v>479</v>
      </c>
      <c r="C129">
        <v>23481.65</v>
      </c>
      <c r="D129">
        <v>25000</v>
      </c>
      <c r="E129" s="2">
        <f t="shared" si="1"/>
        <v>6.4661129009247587E-2</v>
      </c>
    </row>
    <row r="130" spans="1:5" x14ac:dyDescent="0.3">
      <c r="A130" t="s">
        <v>188</v>
      </c>
      <c r="B130" t="s">
        <v>479</v>
      </c>
      <c r="C130">
        <v>31514.84</v>
      </c>
      <c r="D130">
        <v>35048</v>
      </c>
      <c r="E130" s="2">
        <f t="shared" si="1"/>
        <v>0.11211099278942882</v>
      </c>
    </row>
    <row r="131" spans="1:5" x14ac:dyDescent="0.3">
      <c r="A131" t="s">
        <v>190</v>
      </c>
      <c r="B131" t="s">
        <v>479</v>
      </c>
      <c r="C131">
        <v>25335.46</v>
      </c>
      <c r="D131">
        <v>25000</v>
      </c>
      <c r="E131" s="2">
        <f t="shared" ref="E131:E194" si="2">D131/C131-1</f>
        <v>-1.3240730580774906E-2</v>
      </c>
    </row>
    <row r="132" spans="1:5" x14ac:dyDescent="0.3">
      <c r="A132" t="s">
        <v>706</v>
      </c>
      <c r="B132" t="s">
        <v>479</v>
      </c>
      <c r="C132">
        <v>24717.52</v>
      </c>
      <c r="D132">
        <v>21300</v>
      </c>
      <c r="E132" s="2">
        <f t="shared" si="2"/>
        <v>-0.13826306199003791</v>
      </c>
    </row>
    <row r="133" spans="1:5" x14ac:dyDescent="0.3">
      <c r="A133" t="s">
        <v>192</v>
      </c>
      <c r="B133" t="s">
        <v>479</v>
      </c>
      <c r="C133">
        <v>23481.65</v>
      </c>
      <c r="D133">
        <v>21300</v>
      </c>
      <c r="E133" s="2">
        <f t="shared" si="2"/>
        <v>-9.2908718084121045E-2</v>
      </c>
    </row>
    <row r="134" spans="1:5" x14ac:dyDescent="0.3">
      <c r="A134" t="s">
        <v>193</v>
      </c>
      <c r="B134" t="s">
        <v>480</v>
      </c>
      <c r="C134">
        <v>43255.66</v>
      </c>
      <c r="D134">
        <v>50000</v>
      </c>
      <c r="E134" s="2">
        <f t="shared" si="2"/>
        <v>0.15591809256869493</v>
      </c>
    </row>
    <row r="135" spans="1:5" x14ac:dyDescent="0.3">
      <c r="A135" t="s">
        <v>194</v>
      </c>
      <c r="B135" t="s">
        <v>480</v>
      </c>
      <c r="C135">
        <v>54378.55</v>
      </c>
      <c r="D135">
        <v>50024</v>
      </c>
      <c r="E135" s="2">
        <f t="shared" si="2"/>
        <v>-8.0078450050617422E-2</v>
      </c>
    </row>
    <row r="136" spans="1:5" x14ac:dyDescent="0.3">
      <c r="A136" t="s">
        <v>195</v>
      </c>
      <c r="B136" t="s">
        <v>480</v>
      </c>
      <c r="C136">
        <v>32956.699999999997</v>
      </c>
      <c r="D136">
        <v>32000</v>
      </c>
      <c r="E136" s="2">
        <f t="shared" si="2"/>
        <v>-2.9028998655811988E-2</v>
      </c>
    </row>
    <row r="137" spans="1:5" x14ac:dyDescent="0.3">
      <c r="A137" t="s">
        <v>707</v>
      </c>
      <c r="B137" t="s">
        <v>480</v>
      </c>
      <c r="C137">
        <v>25747.42</v>
      </c>
      <c r="D137">
        <v>29000</v>
      </c>
      <c r="E137" s="2">
        <f t="shared" si="2"/>
        <v>0.12632644358153167</v>
      </c>
    </row>
    <row r="138" spans="1:5" x14ac:dyDescent="0.3">
      <c r="A138" t="s">
        <v>196</v>
      </c>
      <c r="B138" t="s">
        <v>480</v>
      </c>
      <c r="C138">
        <v>49435.040000000001</v>
      </c>
      <c r="D138">
        <v>45032</v>
      </c>
      <c r="E138" s="2">
        <f t="shared" si="2"/>
        <v>-8.906718797031421E-2</v>
      </c>
    </row>
    <row r="139" spans="1:5" x14ac:dyDescent="0.3">
      <c r="A139" t="s">
        <v>197</v>
      </c>
      <c r="B139" t="s">
        <v>480</v>
      </c>
      <c r="C139">
        <v>32956.699999999997</v>
      </c>
      <c r="D139">
        <v>35000</v>
      </c>
      <c r="E139" s="2">
        <f t="shared" si="2"/>
        <v>6.1999532720205641E-2</v>
      </c>
    </row>
    <row r="140" spans="1:5" x14ac:dyDescent="0.3">
      <c r="A140" t="s">
        <v>199</v>
      </c>
      <c r="B140" t="s">
        <v>481</v>
      </c>
      <c r="C140">
        <v>53554.63</v>
      </c>
      <c r="D140">
        <v>48100</v>
      </c>
      <c r="E140" s="2">
        <f t="shared" si="2"/>
        <v>-0.10185169797644011</v>
      </c>
    </row>
    <row r="141" spans="1:5" x14ac:dyDescent="0.3">
      <c r="A141" t="s">
        <v>201</v>
      </c>
      <c r="B141" t="s">
        <v>481</v>
      </c>
      <c r="C141">
        <v>28837.11</v>
      </c>
      <c r="D141">
        <v>31500</v>
      </c>
      <c r="E141" s="2">
        <f t="shared" si="2"/>
        <v>9.2342471211574129E-2</v>
      </c>
    </row>
    <row r="142" spans="1:5" x14ac:dyDescent="0.3">
      <c r="A142" t="s">
        <v>203</v>
      </c>
      <c r="B142" t="s">
        <v>481</v>
      </c>
      <c r="C142">
        <v>15448.45</v>
      </c>
      <c r="D142">
        <v>15300</v>
      </c>
      <c r="E142" s="2">
        <f t="shared" si="2"/>
        <v>-9.6093782871421451E-3</v>
      </c>
    </row>
    <row r="143" spans="1:5" x14ac:dyDescent="0.3">
      <c r="A143" t="s">
        <v>708</v>
      </c>
      <c r="B143" t="s">
        <v>481</v>
      </c>
      <c r="C143">
        <v>28837.11</v>
      </c>
      <c r="D143">
        <v>19000</v>
      </c>
      <c r="E143" s="2">
        <f t="shared" si="2"/>
        <v>-0.3411267633961933</v>
      </c>
    </row>
    <row r="144" spans="1:5" x14ac:dyDescent="0.3">
      <c r="A144" t="s">
        <v>709</v>
      </c>
      <c r="B144" t="s">
        <v>481</v>
      </c>
      <c r="C144">
        <v>82474.13</v>
      </c>
      <c r="D144">
        <v>63000</v>
      </c>
      <c r="E144" s="2">
        <f t="shared" si="2"/>
        <v>-0.23612410340066636</v>
      </c>
    </row>
    <row r="145" spans="1:5" x14ac:dyDescent="0.3">
      <c r="A145" t="s">
        <v>204</v>
      </c>
      <c r="B145" t="s">
        <v>481</v>
      </c>
      <c r="C145">
        <v>34604.53</v>
      </c>
      <c r="D145">
        <v>40000</v>
      </c>
      <c r="E145" s="2">
        <f t="shared" si="2"/>
        <v>0.15591802576136704</v>
      </c>
    </row>
    <row r="146" spans="1:5" x14ac:dyDescent="0.3">
      <c r="A146" t="s">
        <v>205</v>
      </c>
      <c r="B146" t="s">
        <v>481</v>
      </c>
      <c r="C146">
        <v>34192.57</v>
      </c>
      <c r="D146">
        <v>34500</v>
      </c>
      <c r="E146" s="2">
        <f t="shared" si="2"/>
        <v>8.9911346236917211E-3</v>
      </c>
    </row>
    <row r="147" spans="1:5" x14ac:dyDescent="0.3">
      <c r="A147" t="s">
        <v>206</v>
      </c>
      <c r="B147" t="s">
        <v>481</v>
      </c>
      <c r="C147">
        <v>31926.799999999999</v>
      </c>
      <c r="D147">
        <v>36000</v>
      </c>
      <c r="E147" s="2">
        <f t="shared" si="2"/>
        <v>0.12757933773506891</v>
      </c>
    </row>
    <row r="148" spans="1:5" x14ac:dyDescent="0.3">
      <c r="A148" t="s">
        <v>207</v>
      </c>
      <c r="B148" t="s">
        <v>481</v>
      </c>
      <c r="C148">
        <v>39548.04</v>
      </c>
      <c r="D148">
        <v>27000</v>
      </c>
      <c r="E148" s="2">
        <f t="shared" si="2"/>
        <v>-0.31728601467986783</v>
      </c>
    </row>
    <row r="149" spans="1:5" x14ac:dyDescent="0.3">
      <c r="A149" t="s">
        <v>208</v>
      </c>
      <c r="B149" t="s">
        <v>481</v>
      </c>
      <c r="C149">
        <v>20597.939999999999</v>
      </c>
      <c r="D149">
        <v>26300</v>
      </c>
      <c r="E149" s="2">
        <f t="shared" si="2"/>
        <v>0.27682671179739349</v>
      </c>
    </row>
    <row r="150" spans="1:5" x14ac:dyDescent="0.3">
      <c r="A150" t="s">
        <v>210</v>
      </c>
      <c r="B150" t="s">
        <v>481</v>
      </c>
      <c r="C150">
        <v>39136.07</v>
      </c>
      <c r="D150">
        <v>33000</v>
      </c>
      <c r="E150" s="2">
        <f t="shared" si="2"/>
        <v>-0.15678809854949671</v>
      </c>
    </row>
    <row r="151" spans="1:5" x14ac:dyDescent="0.3">
      <c r="A151" t="s">
        <v>212</v>
      </c>
      <c r="B151" t="s">
        <v>481</v>
      </c>
      <c r="C151">
        <v>29661.03</v>
      </c>
      <c r="D151">
        <v>24300</v>
      </c>
      <c r="E151" s="2">
        <f t="shared" si="2"/>
        <v>-0.18074321761584133</v>
      </c>
    </row>
    <row r="152" spans="1:5" x14ac:dyDescent="0.3">
      <c r="A152" t="s">
        <v>710</v>
      </c>
      <c r="B152" t="s">
        <v>804</v>
      </c>
      <c r="C152">
        <v>61909.15</v>
      </c>
      <c r="D152">
        <v>50000</v>
      </c>
      <c r="E152" s="2">
        <f t="shared" si="2"/>
        <v>-0.19236494120820591</v>
      </c>
    </row>
    <row r="153" spans="1:5" x14ac:dyDescent="0.3">
      <c r="A153" t="s">
        <v>213</v>
      </c>
      <c r="B153" t="s">
        <v>804</v>
      </c>
      <c r="C153">
        <v>22657.73</v>
      </c>
      <c r="D153">
        <v>21000</v>
      </c>
      <c r="E153" s="2">
        <f t="shared" si="2"/>
        <v>-7.3163993039020214E-2</v>
      </c>
    </row>
    <row r="154" spans="1:5" x14ac:dyDescent="0.3">
      <c r="A154" t="s">
        <v>214</v>
      </c>
      <c r="B154" t="s">
        <v>804</v>
      </c>
      <c r="C154">
        <v>25335.46</v>
      </c>
      <c r="D154">
        <v>46000</v>
      </c>
      <c r="E154" s="2">
        <f t="shared" si="2"/>
        <v>0.81563705573137413</v>
      </c>
    </row>
    <row r="155" spans="1:5" x14ac:dyDescent="0.3">
      <c r="A155" t="s">
        <v>215</v>
      </c>
      <c r="B155" t="s">
        <v>804</v>
      </c>
      <c r="C155">
        <v>46345.35</v>
      </c>
      <c r="D155">
        <v>40400</v>
      </c>
      <c r="E155" s="2">
        <f t="shared" si="2"/>
        <v>-0.12828363579086144</v>
      </c>
    </row>
    <row r="156" spans="1:5" x14ac:dyDescent="0.3">
      <c r="A156" t="s">
        <v>216</v>
      </c>
      <c r="B156" t="s">
        <v>804</v>
      </c>
      <c r="C156">
        <v>31102.880000000001</v>
      </c>
      <c r="D156">
        <v>34000</v>
      </c>
      <c r="E156" s="2">
        <f t="shared" si="2"/>
        <v>9.3146358150756337E-2</v>
      </c>
    </row>
    <row r="157" spans="1:5" x14ac:dyDescent="0.3">
      <c r="A157" t="s">
        <v>217</v>
      </c>
      <c r="B157" t="s">
        <v>804</v>
      </c>
      <c r="C157">
        <v>72092.77</v>
      </c>
      <c r="D157">
        <v>84760</v>
      </c>
      <c r="E157" s="2">
        <f t="shared" si="2"/>
        <v>0.17570735595261477</v>
      </c>
    </row>
    <row r="158" spans="1:5" x14ac:dyDescent="0.3">
      <c r="A158" t="s">
        <v>218</v>
      </c>
      <c r="B158" t="s">
        <v>804</v>
      </c>
      <c r="C158">
        <v>71474.84</v>
      </c>
      <c r="D158">
        <v>56500</v>
      </c>
      <c r="E158" s="2">
        <f t="shared" si="2"/>
        <v>-0.20951204647677413</v>
      </c>
    </row>
    <row r="159" spans="1:5" x14ac:dyDescent="0.3">
      <c r="A159" t="s">
        <v>219</v>
      </c>
      <c r="B159" t="s">
        <v>804</v>
      </c>
      <c r="C159">
        <v>103039.1</v>
      </c>
      <c r="D159">
        <v>99840</v>
      </c>
      <c r="E159" s="2">
        <f t="shared" si="2"/>
        <v>-3.1047437332041961E-2</v>
      </c>
    </row>
    <row r="160" spans="1:5" x14ac:dyDescent="0.3">
      <c r="A160" t="s">
        <v>221</v>
      </c>
      <c r="B160" t="s">
        <v>804</v>
      </c>
      <c r="C160">
        <v>67973.19</v>
      </c>
      <c r="D160">
        <v>74880</v>
      </c>
      <c r="E160" s="2">
        <f t="shared" si="2"/>
        <v>0.10161079684505014</v>
      </c>
    </row>
    <row r="161" spans="1:5" x14ac:dyDescent="0.3">
      <c r="A161" t="s">
        <v>222</v>
      </c>
      <c r="B161" t="s">
        <v>804</v>
      </c>
      <c r="C161">
        <v>87335.24</v>
      </c>
      <c r="D161">
        <v>80000</v>
      </c>
      <c r="E161" s="2">
        <f t="shared" si="2"/>
        <v>-8.398946404681551E-2</v>
      </c>
    </row>
    <row r="162" spans="1:5" x14ac:dyDescent="0.3">
      <c r="A162" t="s">
        <v>223</v>
      </c>
      <c r="B162" t="s">
        <v>804</v>
      </c>
      <c r="C162">
        <v>23069.69</v>
      </c>
      <c r="D162">
        <v>31500</v>
      </c>
      <c r="E162" s="2">
        <f t="shared" si="2"/>
        <v>0.36542797064026433</v>
      </c>
    </row>
    <row r="163" spans="1:5" x14ac:dyDescent="0.3">
      <c r="A163" t="s">
        <v>224</v>
      </c>
      <c r="B163" t="s">
        <v>804</v>
      </c>
      <c r="C163">
        <v>72191.64</v>
      </c>
      <c r="D163">
        <v>62500</v>
      </c>
      <c r="E163" s="2">
        <f t="shared" si="2"/>
        <v>-0.13424878559345654</v>
      </c>
    </row>
    <row r="164" spans="1:5" x14ac:dyDescent="0.3">
      <c r="A164" t="s">
        <v>225</v>
      </c>
      <c r="B164" t="s">
        <v>804</v>
      </c>
      <c r="C164">
        <v>133886.6</v>
      </c>
      <c r="D164">
        <v>99840</v>
      </c>
      <c r="E164" s="2">
        <f t="shared" si="2"/>
        <v>-0.25429430577817347</v>
      </c>
    </row>
    <row r="165" spans="1:5" x14ac:dyDescent="0.3">
      <c r="A165" t="s">
        <v>227</v>
      </c>
      <c r="B165" t="s">
        <v>804</v>
      </c>
      <c r="C165">
        <v>32956.699999999997</v>
      </c>
      <c r="D165">
        <v>40000</v>
      </c>
      <c r="E165" s="2">
        <f t="shared" si="2"/>
        <v>0.21371375168023499</v>
      </c>
    </row>
    <row r="166" spans="1:5" x14ac:dyDescent="0.3">
      <c r="A166" t="s">
        <v>228</v>
      </c>
      <c r="B166" t="s">
        <v>804</v>
      </c>
      <c r="C166">
        <v>46345.35</v>
      </c>
      <c r="D166">
        <v>40040</v>
      </c>
      <c r="E166" s="2">
        <f t="shared" si="2"/>
        <v>-0.13605140537292304</v>
      </c>
    </row>
    <row r="167" spans="1:5" x14ac:dyDescent="0.3">
      <c r="A167" t="s">
        <v>229</v>
      </c>
      <c r="B167" t="s">
        <v>482</v>
      </c>
      <c r="C167">
        <v>64265.55</v>
      </c>
      <c r="D167">
        <v>57700</v>
      </c>
      <c r="E167" s="2">
        <f t="shared" si="2"/>
        <v>-0.10216282284987843</v>
      </c>
    </row>
    <row r="168" spans="1:5" x14ac:dyDescent="0.3">
      <c r="A168" t="s">
        <v>230</v>
      </c>
      <c r="B168" t="s">
        <v>482</v>
      </c>
      <c r="C168">
        <v>30896.9</v>
      </c>
      <c r="D168">
        <v>35000</v>
      </c>
      <c r="E168" s="2">
        <f t="shared" si="2"/>
        <v>0.13279973071732121</v>
      </c>
    </row>
    <row r="169" spans="1:5" x14ac:dyDescent="0.3">
      <c r="A169" t="s">
        <v>231</v>
      </c>
      <c r="B169" t="s">
        <v>482</v>
      </c>
      <c r="C169">
        <v>38724.120000000003</v>
      </c>
      <c r="D169">
        <v>57700</v>
      </c>
      <c r="E169" s="2">
        <f t="shared" si="2"/>
        <v>0.49002740410886014</v>
      </c>
    </row>
    <row r="170" spans="1:5" x14ac:dyDescent="0.3">
      <c r="A170" t="s">
        <v>233</v>
      </c>
      <c r="B170" t="s">
        <v>482</v>
      </c>
      <c r="C170">
        <v>49435.040000000001</v>
      </c>
      <c r="D170">
        <v>50000</v>
      </c>
      <c r="E170" s="2">
        <f t="shared" si="2"/>
        <v>1.1428330997608205E-2</v>
      </c>
    </row>
    <row r="171" spans="1:5" x14ac:dyDescent="0.3">
      <c r="A171" t="s">
        <v>234</v>
      </c>
      <c r="B171" t="s">
        <v>482</v>
      </c>
      <c r="C171">
        <v>45414.33</v>
      </c>
      <c r="D171">
        <v>43992</v>
      </c>
      <c r="E171" s="2">
        <f t="shared" si="2"/>
        <v>-3.1318969144761177E-2</v>
      </c>
    </row>
    <row r="172" spans="1:5" x14ac:dyDescent="0.3">
      <c r="A172" t="s">
        <v>235</v>
      </c>
      <c r="B172" t="s">
        <v>482</v>
      </c>
      <c r="C172">
        <v>45315.46</v>
      </c>
      <c r="D172">
        <v>45032</v>
      </c>
      <c r="E172" s="2">
        <f t="shared" si="2"/>
        <v>-6.2552603460276357E-3</v>
      </c>
    </row>
    <row r="173" spans="1:5" x14ac:dyDescent="0.3">
      <c r="A173" t="s">
        <v>237</v>
      </c>
      <c r="B173" t="s">
        <v>482</v>
      </c>
      <c r="C173">
        <v>56026.38</v>
      </c>
      <c r="D173">
        <v>46600</v>
      </c>
      <c r="E173" s="2">
        <f t="shared" si="2"/>
        <v>-0.1682489570091803</v>
      </c>
    </row>
    <row r="174" spans="1:5" x14ac:dyDescent="0.3">
      <c r="A174" t="s">
        <v>711</v>
      </c>
      <c r="B174" t="s">
        <v>482</v>
      </c>
      <c r="C174">
        <v>35016.49</v>
      </c>
      <c r="D174">
        <v>38000</v>
      </c>
      <c r="E174" s="2">
        <f t="shared" si="2"/>
        <v>8.5203000072251678E-2</v>
      </c>
    </row>
    <row r="175" spans="1:5" x14ac:dyDescent="0.3">
      <c r="A175" t="s">
        <v>242</v>
      </c>
      <c r="B175" t="s">
        <v>482</v>
      </c>
      <c r="C175">
        <v>46345.35</v>
      </c>
      <c r="D175">
        <v>38000</v>
      </c>
      <c r="E175" s="2">
        <f t="shared" si="2"/>
        <v>-0.180068766337939</v>
      </c>
    </row>
    <row r="176" spans="1:5" x14ac:dyDescent="0.3">
      <c r="A176" t="s">
        <v>243</v>
      </c>
      <c r="B176" t="s">
        <v>482</v>
      </c>
      <c r="C176">
        <v>51626.66</v>
      </c>
      <c r="D176">
        <v>52000</v>
      </c>
      <c r="E176" s="2">
        <f t="shared" si="2"/>
        <v>7.2315350247331711E-3</v>
      </c>
    </row>
    <row r="177" spans="1:5" x14ac:dyDescent="0.3">
      <c r="A177" t="s">
        <v>244</v>
      </c>
      <c r="B177" t="s">
        <v>482</v>
      </c>
      <c r="C177">
        <v>37274.019999999997</v>
      </c>
      <c r="D177">
        <v>42000</v>
      </c>
      <c r="E177" s="2">
        <f t="shared" si="2"/>
        <v>0.12679018791104379</v>
      </c>
    </row>
    <row r="178" spans="1:5" x14ac:dyDescent="0.3">
      <c r="A178" t="s">
        <v>245</v>
      </c>
      <c r="B178" t="s">
        <v>482</v>
      </c>
      <c r="C178">
        <v>32956.699999999997</v>
      </c>
      <c r="D178">
        <v>32000</v>
      </c>
      <c r="E178" s="2">
        <f t="shared" si="2"/>
        <v>-2.9028998655811988E-2</v>
      </c>
    </row>
    <row r="179" spans="1:5" x14ac:dyDescent="0.3">
      <c r="A179" t="s">
        <v>246</v>
      </c>
      <c r="B179" t="s">
        <v>482</v>
      </c>
      <c r="C179">
        <v>40577.93</v>
      </c>
      <c r="D179">
        <v>44800</v>
      </c>
      <c r="E179" s="2">
        <f t="shared" si="2"/>
        <v>0.10404843223890414</v>
      </c>
    </row>
    <row r="180" spans="1:5" x14ac:dyDescent="0.3">
      <c r="A180" t="s">
        <v>247</v>
      </c>
      <c r="B180" t="s">
        <v>482</v>
      </c>
      <c r="C180">
        <v>24742.240000000002</v>
      </c>
      <c r="D180">
        <v>22500</v>
      </c>
      <c r="E180" s="2">
        <f t="shared" si="2"/>
        <v>-9.0623969373831992E-2</v>
      </c>
    </row>
    <row r="181" spans="1:5" x14ac:dyDescent="0.3">
      <c r="A181" t="s">
        <v>712</v>
      </c>
      <c r="B181" t="s">
        <v>482</v>
      </c>
      <c r="C181">
        <v>51494.84</v>
      </c>
      <c r="D181">
        <v>40000</v>
      </c>
      <c r="E181" s="2">
        <f t="shared" si="2"/>
        <v>-0.22322314235756435</v>
      </c>
    </row>
    <row r="182" spans="1:5" x14ac:dyDescent="0.3">
      <c r="A182" t="s">
        <v>713</v>
      </c>
      <c r="B182" t="s">
        <v>482</v>
      </c>
      <c r="C182">
        <v>55696.82</v>
      </c>
      <c r="D182">
        <v>54000</v>
      </c>
      <c r="E182" s="2">
        <f t="shared" si="2"/>
        <v>-3.0465294068853455E-2</v>
      </c>
    </row>
    <row r="183" spans="1:5" x14ac:dyDescent="0.3">
      <c r="A183" t="s">
        <v>249</v>
      </c>
      <c r="B183" t="s">
        <v>482</v>
      </c>
      <c r="C183">
        <v>37694.22</v>
      </c>
      <c r="D183">
        <v>35000</v>
      </c>
      <c r="E183" s="2">
        <f t="shared" si="2"/>
        <v>-7.1475679825713345E-2</v>
      </c>
    </row>
    <row r="184" spans="1:5" x14ac:dyDescent="0.3">
      <c r="A184" t="s">
        <v>250</v>
      </c>
      <c r="B184" t="s">
        <v>482</v>
      </c>
      <c r="C184">
        <v>51626.66</v>
      </c>
      <c r="D184">
        <v>45032</v>
      </c>
      <c r="E184" s="2">
        <f t="shared" si="2"/>
        <v>-0.12773749066858098</v>
      </c>
    </row>
    <row r="185" spans="1:5" x14ac:dyDescent="0.3">
      <c r="A185" t="s">
        <v>253</v>
      </c>
      <c r="B185" t="s">
        <v>482</v>
      </c>
      <c r="C185">
        <v>35131.839999999997</v>
      </c>
      <c r="D185">
        <v>36000</v>
      </c>
      <c r="E185" s="2">
        <f t="shared" si="2"/>
        <v>2.471148678805335E-2</v>
      </c>
    </row>
    <row r="186" spans="1:5" x14ac:dyDescent="0.3">
      <c r="A186" t="s">
        <v>254</v>
      </c>
      <c r="B186" t="s">
        <v>482</v>
      </c>
      <c r="C186">
        <v>57839</v>
      </c>
      <c r="D186">
        <v>50000</v>
      </c>
      <c r="E186" s="2">
        <f t="shared" si="2"/>
        <v>-0.13553138885527072</v>
      </c>
    </row>
    <row r="187" spans="1:5" x14ac:dyDescent="0.3">
      <c r="A187" t="s">
        <v>255</v>
      </c>
      <c r="B187" t="s">
        <v>482</v>
      </c>
      <c r="C187">
        <v>60763.91</v>
      </c>
      <c r="D187">
        <v>51900</v>
      </c>
      <c r="E187" s="2">
        <f t="shared" si="2"/>
        <v>-0.14587458246185936</v>
      </c>
    </row>
    <row r="188" spans="1:5" x14ac:dyDescent="0.3">
      <c r="A188" t="s">
        <v>256</v>
      </c>
      <c r="B188" t="s">
        <v>482</v>
      </c>
      <c r="C188">
        <v>72092.77</v>
      </c>
      <c r="D188">
        <v>50024</v>
      </c>
      <c r="E188" s="2">
        <f t="shared" si="2"/>
        <v>-0.30611627213103343</v>
      </c>
    </row>
    <row r="189" spans="1:5" x14ac:dyDescent="0.3">
      <c r="A189" t="s">
        <v>257</v>
      </c>
      <c r="B189" t="s">
        <v>482</v>
      </c>
      <c r="C189">
        <v>73946.59</v>
      </c>
      <c r="D189">
        <v>62500</v>
      </c>
      <c r="E189" s="2">
        <f t="shared" si="2"/>
        <v>-0.1547953732552102</v>
      </c>
    </row>
    <row r="190" spans="1:5" x14ac:dyDescent="0.3">
      <c r="A190" t="s">
        <v>259</v>
      </c>
      <c r="B190" t="s">
        <v>482</v>
      </c>
      <c r="C190">
        <v>70032.98</v>
      </c>
      <c r="D190">
        <v>62500</v>
      </c>
      <c r="E190" s="2">
        <f t="shared" si="2"/>
        <v>-0.10756332230900345</v>
      </c>
    </row>
    <row r="191" spans="1:5" x14ac:dyDescent="0.3">
      <c r="A191" t="s">
        <v>260</v>
      </c>
      <c r="B191" t="s">
        <v>482</v>
      </c>
      <c r="C191">
        <v>45315.46</v>
      </c>
      <c r="D191">
        <v>41300</v>
      </c>
      <c r="E191" s="2">
        <f t="shared" si="2"/>
        <v>-8.8611259821703259E-2</v>
      </c>
    </row>
    <row r="192" spans="1:5" x14ac:dyDescent="0.3">
      <c r="A192" t="s">
        <v>261</v>
      </c>
      <c r="B192" t="s">
        <v>482</v>
      </c>
      <c r="C192">
        <v>29867.01</v>
      </c>
      <c r="D192">
        <v>30000</v>
      </c>
      <c r="E192" s="2">
        <f t="shared" si="2"/>
        <v>4.4527389919513105E-3</v>
      </c>
    </row>
    <row r="193" spans="1:5" x14ac:dyDescent="0.3">
      <c r="A193" t="s">
        <v>262</v>
      </c>
      <c r="B193" t="s">
        <v>482</v>
      </c>
      <c r="C193">
        <v>44079.58</v>
      </c>
      <c r="D193">
        <v>45000</v>
      </c>
      <c r="E193" s="2">
        <f t="shared" si="2"/>
        <v>2.0880870462014256E-2</v>
      </c>
    </row>
    <row r="194" spans="1:5" x14ac:dyDescent="0.3">
      <c r="A194" t="s">
        <v>263</v>
      </c>
      <c r="B194" t="s">
        <v>482</v>
      </c>
      <c r="C194">
        <v>45315.46</v>
      </c>
      <c r="D194">
        <v>46000</v>
      </c>
      <c r="E194" s="2">
        <f t="shared" si="2"/>
        <v>1.5106102862025406E-2</v>
      </c>
    </row>
    <row r="195" spans="1:5" x14ac:dyDescent="0.3">
      <c r="A195" t="s">
        <v>265</v>
      </c>
      <c r="B195" t="s">
        <v>482</v>
      </c>
      <c r="C195">
        <v>42225.77</v>
      </c>
      <c r="D195">
        <v>42000</v>
      </c>
      <c r="E195" s="2">
        <f t="shared" ref="E195:E258" si="3">D195/C195-1</f>
        <v>-5.346734944087439E-3</v>
      </c>
    </row>
    <row r="196" spans="1:5" x14ac:dyDescent="0.3">
      <c r="A196" t="s">
        <v>266</v>
      </c>
      <c r="B196" t="s">
        <v>482</v>
      </c>
      <c r="C196">
        <v>46757.31</v>
      </c>
      <c r="D196">
        <v>43300</v>
      </c>
      <c r="E196" s="2">
        <f t="shared" si="3"/>
        <v>-7.3941593303806341E-2</v>
      </c>
    </row>
    <row r="197" spans="1:5" x14ac:dyDescent="0.3">
      <c r="A197" t="s">
        <v>268</v>
      </c>
      <c r="B197" t="s">
        <v>482</v>
      </c>
      <c r="C197">
        <v>44491.54</v>
      </c>
      <c r="D197">
        <v>36700</v>
      </c>
      <c r="E197" s="2">
        <f t="shared" si="3"/>
        <v>-0.1751240797688729</v>
      </c>
    </row>
    <row r="198" spans="1:5" x14ac:dyDescent="0.3">
      <c r="A198" t="s">
        <v>269</v>
      </c>
      <c r="B198" t="s">
        <v>482</v>
      </c>
      <c r="C198">
        <v>41195.870000000003</v>
      </c>
      <c r="D198">
        <v>39800</v>
      </c>
      <c r="E198" s="2">
        <f t="shared" si="3"/>
        <v>-3.3883736403673481E-2</v>
      </c>
    </row>
    <row r="199" spans="1:5" x14ac:dyDescent="0.3">
      <c r="A199" t="s">
        <v>270</v>
      </c>
      <c r="B199" t="s">
        <v>482</v>
      </c>
      <c r="C199">
        <v>37488.239999999998</v>
      </c>
      <c r="D199">
        <v>36000</v>
      </c>
      <c r="E199" s="2">
        <f t="shared" si="3"/>
        <v>-3.9698849559221761E-2</v>
      </c>
    </row>
    <row r="200" spans="1:5" x14ac:dyDescent="0.3">
      <c r="A200" t="s">
        <v>271</v>
      </c>
      <c r="B200" t="s">
        <v>482</v>
      </c>
      <c r="C200">
        <v>49484.480000000003</v>
      </c>
      <c r="D200">
        <v>58032</v>
      </c>
      <c r="E200" s="2">
        <f t="shared" si="3"/>
        <v>0.17273132909550615</v>
      </c>
    </row>
    <row r="201" spans="1:5" x14ac:dyDescent="0.3">
      <c r="A201" t="s">
        <v>714</v>
      </c>
      <c r="B201" t="s">
        <v>482</v>
      </c>
      <c r="C201">
        <v>51626.66</v>
      </c>
      <c r="D201">
        <v>50000</v>
      </c>
      <c r="E201" s="2">
        <f t="shared" si="3"/>
        <v>-3.1508139399294977E-2</v>
      </c>
    </row>
    <row r="202" spans="1:5" x14ac:dyDescent="0.3">
      <c r="A202" t="s">
        <v>715</v>
      </c>
      <c r="B202" t="s">
        <v>483</v>
      </c>
      <c r="C202">
        <v>59528.03</v>
      </c>
      <c r="D202">
        <v>49000</v>
      </c>
      <c r="E202" s="2">
        <f t="shared" si="3"/>
        <v>-0.17685836403455646</v>
      </c>
    </row>
    <row r="203" spans="1:5" x14ac:dyDescent="0.3">
      <c r="A203" t="s">
        <v>273</v>
      </c>
      <c r="B203" t="s">
        <v>483</v>
      </c>
      <c r="C203">
        <v>33368.65</v>
      </c>
      <c r="D203">
        <v>66500</v>
      </c>
      <c r="E203" s="2">
        <f t="shared" si="3"/>
        <v>0.99288853459759374</v>
      </c>
    </row>
    <row r="204" spans="1:5" x14ac:dyDescent="0.3">
      <c r="A204" t="s">
        <v>716</v>
      </c>
      <c r="B204" t="s">
        <v>483</v>
      </c>
      <c r="C204">
        <v>29043.09</v>
      </c>
      <c r="D204">
        <v>33100</v>
      </c>
      <c r="E204" s="2">
        <f t="shared" si="3"/>
        <v>0.13968589430394629</v>
      </c>
    </row>
    <row r="205" spans="1:5" x14ac:dyDescent="0.3">
      <c r="A205" t="s">
        <v>275</v>
      </c>
      <c r="B205" t="s">
        <v>483</v>
      </c>
      <c r="C205">
        <v>35634.43</v>
      </c>
      <c r="D205">
        <v>48000</v>
      </c>
      <c r="E205" s="2">
        <f t="shared" si="3"/>
        <v>0.34701186464888023</v>
      </c>
    </row>
    <row r="206" spans="1:5" x14ac:dyDescent="0.3">
      <c r="A206" t="s">
        <v>276</v>
      </c>
      <c r="B206" t="s">
        <v>483</v>
      </c>
      <c r="C206">
        <v>69415.039999999994</v>
      </c>
      <c r="D206">
        <v>35984</v>
      </c>
      <c r="E206" s="2">
        <f t="shared" si="3"/>
        <v>-0.48161090161440512</v>
      </c>
    </row>
    <row r="207" spans="1:5" x14ac:dyDescent="0.3">
      <c r="A207" t="s">
        <v>277</v>
      </c>
      <c r="B207" t="s">
        <v>483</v>
      </c>
      <c r="C207">
        <v>51494.84</v>
      </c>
      <c r="D207">
        <v>47000</v>
      </c>
      <c r="E207" s="2">
        <f t="shared" si="3"/>
        <v>-8.7287192270138036E-2</v>
      </c>
    </row>
    <row r="208" spans="1:5" x14ac:dyDescent="0.3">
      <c r="A208" t="s">
        <v>278</v>
      </c>
      <c r="B208" t="s">
        <v>662</v>
      </c>
      <c r="C208">
        <v>80331.95</v>
      </c>
      <c r="D208">
        <v>70000</v>
      </c>
      <c r="E208" s="2">
        <f t="shared" si="3"/>
        <v>-0.12861570022886282</v>
      </c>
    </row>
    <row r="209" spans="1:5" x14ac:dyDescent="0.3">
      <c r="A209" t="s">
        <v>279</v>
      </c>
      <c r="B209" t="s">
        <v>662</v>
      </c>
      <c r="C209">
        <v>82391.740000000005</v>
      </c>
      <c r="D209">
        <v>62500</v>
      </c>
      <c r="E209" s="2">
        <f t="shared" si="3"/>
        <v>-0.24142881313102504</v>
      </c>
    </row>
    <row r="210" spans="1:5" x14ac:dyDescent="0.3">
      <c r="A210" t="s">
        <v>717</v>
      </c>
      <c r="B210" t="s">
        <v>662</v>
      </c>
      <c r="C210">
        <v>56644.32</v>
      </c>
      <c r="D210">
        <v>50000</v>
      </c>
      <c r="E210" s="2">
        <f t="shared" si="3"/>
        <v>-0.1172989630734379</v>
      </c>
    </row>
    <row r="211" spans="1:5" x14ac:dyDescent="0.3">
      <c r="A211" t="s">
        <v>280</v>
      </c>
      <c r="B211" t="s">
        <v>662</v>
      </c>
      <c r="C211">
        <v>57674.22</v>
      </c>
      <c r="D211">
        <v>45000</v>
      </c>
      <c r="E211" s="2">
        <f t="shared" si="3"/>
        <v>-0.21975537770601838</v>
      </c>
    </row>
    <row r="212" spans="1:5" x14ac:dyDescent="0.3">
      <c r="A212" t="s">
        <v>281</v>
      </c>
      <c r="B212" t="s">
        <v>662</v>
      </c>
      <c r="C212">
        <v>51494.84</v>
      </c>
      <c r="D212">
        <v>50000</v>
      </c>
      <c r="E212" s="2">
        <f t="shared" si="3"/>
        <v>-2.9028927946955441E-2</v>
      </c>
    </row>
    <row r="213" spans="1:5" x14ac:dyDescent="0.3">
      <c r="A213" t="s">
        <v>282</v>
      </c>
      <c r="B213" t="s">
        <v>662</v>
      </c>
      <c r="C213">
        <v>51494.84</v>
      </c>
      <c r="D213">
        <v>50000</v>
      </c>
      <c r="E213" s="2">
        <f t="shared" si="3"/>
        <v>-2.9028927946955441E-2</v>
      </c>
    </row>
    <row r="214" spans="1:5" x14ac:dyDescent="0.3">
      <c r="A214" t="s">
        <v>283</v>
      </c>
      <c r="B214" t="s">
        <v>662</v>
      </c>
      <c r="C214">
        <v>41195.870000000003</v>
      </c>
      <c r="D214">
        <v>43000</v>
      </c>
      <c r="E214" s="2">
        <f t="shared" si="3"/>
        <v>4.3793953131709529E-2</v>
      </c>
    </row>
    <row r="215" spans="1:5" x14ac:dyDescent="0.3">
      <c r="A215" t="s">
        <v>285</v>
      </c>
      <c r="B215" t="s">
        <v>662</v>
      </c>
      <c r="C215">
        <v>70032.98</v>
      </c>
      <c r="D215">
        <v>55000</v>
      </c>
      <c r="E215" s="2">
        <f t="shared" si="3"/>
        <v>-0.21465572363192309</v>
      </c>
    </row>
    <row r="216" spans="1:5" x14ac:dyDescent="0.3">
      <c r="A216" t="s">
        <v>286</v>
      </c>
      <c r="B216" t="s">
        <v>662</v>
      </c>
      <c r="C216">
        <v>51494.84</v>
      </c>
      <c r="D216">
        <v>40000</v>
      </c>
      <c r="E216" s="2">
        <f t="shared" si="3"/>
        <v>-0.22322314235756435</v>
      </c>
    </row>
    <row r="217" spans="1:5" x14ac:dyDescent="0.3">
      <c r="A217" t="s">
        <v>287</v>
      </c>
      <c r="B217" t="s">
        <v>662</v>
      </c>
      <c r="C217">
        <v>74152.56</v>
      </c>
      <c r="D217">
        <v>60000</v>
      </c>
      <c r="E217" s="2">
        <f t="shared" si="3"/>
        <v>-0.19085733520191339</v>
      </c>
    </row>
    <row r="218" spans="1:5" x14ac:dyDescent="0.3">
      <c r="A218" t="s">
        <v>288</v>
      </c>
      <c r="B218" t="s">
        <v>662</v>
      </c>
      <c r="C218">
        <v>64471.54</v>
      </c>
      <c r="D218">
        <v>52500</v>
      </c>
      <c r="E218" s="2">
        <f t="shared" si="3"/>
        <v>-0.18568720399729866</v>
      </c>
    </row>
    <row r="219" spans="1:5" x14ac:dyDescent="0.3">
      <c r="A219" t="s">
        <v>289</v>
      </c>
      <c r="B219" t="s">
        <v>662</v>
      </c>
      <c r="C219">
        <v>57468.24</v>
      </c>
      <c r="D219">
        <v>60000</v>
      </c>
      <c r="E219" s="2">
        <f t="shared" si="3"/>
        <v>4.4054942347286019E-2</v>
      </c>
    </row>
    <row r="220" spans="1:5" x14ac:dyDescent="0.3">
      <c r="A220" t="s">
        <v>718</v>
      </c>
      <c r="B220" t="s">
        <v>662</v>
      </c>
      <c r="C220">
        <v>45315.46</v>
      </c>
      <c r="D220">
        <v>40000</v>
      </c>
      <c r="E220" s="2">
        <f t="shared" si="3"/>
        <v>-0.11729904098954302</v>
      </c>
    </row>
    <row r="221" spans="1:5" x14ac:dyDescent="0.3">
      <c r="A221" t="s">
        <v>290</v>
      </c>
      <c r="B221" t="s">
        <v>662</v>
      </c>
      <c r="C221">
        <v>68385.14</v>
      </c>
      <c r="D221">
        <v>56300</v>
      </c>
      <c r="E221" s="2">
        <f t="shared" si="3"/>
        <v>-0.17672172638675598</v>
      </c>
    </row>
    <row r="222" spans="1:5" x14ac:dyDescent="0.3">
      <c r="A222" t="s">
        <v>291</v>
      </c>
      <c r="B222" t="s">
        <v>662</v>
      </c>
      <c r="C222">
        <v>57674.22</v>
      </c>
      <c r="D222">
        <v>50000</v>
      </c>
      <c r="E222" s="2">
        <f t="shared" si="3"/>
        <v>-0.13306153078446492</v>
      </c>
    </row>
    <row r="223" spans="1:5" x14ac:dyDescent="0.3">
      <c r="A223" t="s">
        <v>292</v>
      </c>
      <c r="B223" t="s">
        <v>662</v>
      </c>
      <c r="C223">
        <v>46345.35</v>
      </c>
      <c r="D223">
        <v>42000</v>
      </c>
      <c r="E223" s="2">
        <f t="shared" si="3"/>
        <v>-9.3760215426143101E-2</v>
      </c>
    </row>
    <row r="224" spans="1:5" x14ac:dyDescent="0.3">
      <c r="A224" t="s">
        <v>719</v>
      </c>
      <c r="B224" t="s">
        <v>662</v>
      </c>
      <c r="C224">
        <v>66943.289999999994</v>
      </c>
      <c r="D224">
        <v>50000</v>
      </c>
      <c r="E224" s="2">
        <f t="shared" si="3"/>
        <v>-0.25309915302937747</v>
      </c>
    </row>
    <row r="225" spans="1:5" x14ac:dyDescent="0.3">
      <c r="A225" t="s">
        <v>293</v>
      </c>
      <c r="B225" t="s">
        <v>662</v>
      </c>
      <c r="C225">
        <v>72710.710000000006</v>
      </c>
      <c r="D225">
        <v>67500</v>
      </c>
      <c r="E225" s="2">
        <f t="shared" si="3"/>
        <v>-7.1663582985230234E-2</v>
      </c>
    </row>
    <row r="226" spans="1:5" x14ac:dyDescent="0.3">
      <c r="A226" t="s">
        <v>294</v>
      </c>
      <c r="B226" t="s">
        <v>662</v>
      </c>
      <c r="C226">
        <v>37076.28</v>
      </c>
      <c r="D226">
        <v>35000</v>
      </c>
      <c r="E226" s="2">
        <f t="shared" si="3"/>
        <v>-5.600022440223229E-2</v>
      </c>
    </row>
    <row r="227" spans="1:5" x14ac:dyDescent="0.3">
      <c r="A227" t="s">
        <v>295</v>
      </c>
      <c r="B227" t="s">
        <v>662</v>
      </c>
      <c r="C227">
        <v>70049.45</v>
      </c>
      <c r="D227">
        <v>67500</v>
      </c>
      <c r="E227" s="2">
        <f t="shared" si="3"/>
        <v>-3.6395003815161919E-2</v>
      </c>
    </row>
    <row r="228" spans="1:5" x14ac:dyDescent="0.3">
      <c r="A228" t="s">
        <v>296</v>
      </c>
      <c r="B228" t="s">
        <v>662</v>
      </c>
      <c r="C228">
        <v>97840.19</v>
      </c>
      <c r="D228">
        <v>95000</v>
      </c>
      <c r="E228" s="2">
        <f t="shared" si="3"/>
        <v>-2.902886840264729E-2</v>
      </c>
    </row>
    <row r="229" spans="1:5" x14ac:dyDescent="0.3">
      <c r="A229" t="s">
        <v>299</v>
      </c>
      <c r="B229" t="s">
        <v>662</v>
      </c>
      <c r="C229">
        <v>54378.55</v>
      </c>
      <c r="D229">
        <v>54000</v>
      </c>
      <c r="E229" s="2">
        <f t="shared" si="3"/>
        <v>-6.9613845900635685E-3</v>
      </c>
    </row>
    <row r="230" spans="1:5" x14ac:dyDescent="0.3">
      <c r="A230" t="s">
        <v>301</v>
      </c>
      <c r="B230" t="s">
        <v>484</v>
      </c>
      <c r="C230">
        <v>63029.68</v>
      </c>
      <c r="D230">
        <v>69000</v>
      </c>
      <c r="E230" s="2">
        <f t="shared" si="3"/>
        <v>9.4722359371013809E-2</v>
      </c>
    </row>
    <row r="231" spans="1:5" x14ac:dyDescent="0.3">
      <c r="A231" t="s">
        <v>302</v>
      </c>
      <c r="B231" t="s">
        <v>484</v>
      </c>
      <c r="C231">
        <v>66943.289999999994</v>
      </c>
      <c r="D231">
        <v>57700</v>
      </c>
      <c r="E231" s="2">
        <f t="shared" si="3"/>
        <v>-0.13807642259590158</v>
      </c>
    </row>
    <row r="232" spans="1:5" x14ac:dyDescent="0.3">
      <c r="A232" t="s">
        <v>303</v>
      </c>
      <c r="B232" t="s">
        <v>484</v>
      </c>
      <c r="C232">
        <v>66943.289999999994</v>
      </c>
      <c r="D232">
        <v>89500</v>
      </c>
      <c r="E232" s="2">
        <f t="shared" si="3"/>
        <v>0.33695251607741428</v>
      </c>
    </row>
    <row r="233" spans="1:5" x14ac:dyDescent="0.3">
      <c r="A233" t="s">
        <v>304</v>
      </c>
      <c r="B233" t="s">
        <v>484</v>
      </c>
      <c r="C233">
        <v>82391.740000000005</v>
      </c>
      <c r="D233">
        <v>56000</v>
      </c>
      <c r="E233" s="2">
        <f t="shared" si="3"/>
        <v>-0.32032021656539844</v>
      </c>
    </row>
    <row r="234" spans="1:5" x14ac:dyDescent="0.3">
      <c r="A234" t="s">
        <v>720</v>
      </c>
      <c r="B234" t="s">
        <v>484</v>
      </c>
      <c r="C234">
        <v>72092.77</v>
      </c>
      <c r="D234">
        <v>60008</v>
      </c>
      <c r="E234" s="2">
        <f t="shared" si="3"/>
        <v>-0.16762804369980522</v>
      </c>
    </row>
    <row r="235" spans="1:5" x14ac:dyDescent="0.3">
      <c r="A235" t="s">
        <v>305</v>
      </c>
      <c r="B235" t="s">
        <v>485</v>
      </c>
      <c r="C235">
        <v>82391.740000000005</v>
      </c>
      <c r="D235">
        <v>70000</v>
      </c>
      <c r="E235" s="2">
        <f t="shared" si="3"/>
        <v>-0.15040027070674811</v>
      </c>
    </row>
    <row r="236" spans="1:5" x14ac:dyDescent="0.3">
      <c r="A236" t="s">
        <v>306</v>
      </c>
      <c r="B236" t="s">
        <v>485</v>
      </c>
      <c r="C236">
        <v>71474.84</v>
      </c>
      <c r="D236">
        <v>50000</v>
      </c>
      <c r="E236" s="2">
        <f t="shared" si="3"/>
        <v>-0.30045313847502142</v>
      </c>
    </row>
    <row r="237" spans="1:5" x14ac:dyDescent="0.3">
      <c r="A237" t="s">
        <v>307</v>
      </c>
      <c r="B237" t="s">
        <v>485</v>
      </c>
      <c r="C237">
        <v>78890.09</v>
      </c>
      <c r="D237">
        <v>60008</v>
      </c>
      <c r="E237" s="2">
        <f t="shared" si="3"/>
        <v>-0.23934679248052571</v>
      </c>
    </row>
    <row r="238" spans="1:5" x14ac:dyDescent="0.3">
      <c r="A238" t="s">
        <v>309</v>
      </c>
      <c r="B238" t="s">
        <v>485</v>
      </c>
      <c r="C238">
        <v>79302.05</v>
      </c>
      <c r="D238">
        <v>48000</v>
      </c>
      <c r="E238" s="2">
        <f t="shared" si="3"/>
        <v>-0.39471930422984025</v>
      </c>
    </row>
    <row r="239" spans="1:5" x14ac:dyDescent="0.3">
      <c r="A239" t="s">
        <v>314</v>
      </c>
      <c r="B239" t="s">
        <v>485</v>
      </c>
      <c r="C239">
        <v>82391.740000000005</v>
      </c>
      <c r="D239">
        <v>64000</v>
      </c>
      <c r="E239" s="2">
        <f t="shared" si="3"/>
        <v>-0.22322310464616968</v>
      </c>
    </row>
    <row r="240" spans="1:5" x14ac:dyDescent="0.3">
      <c r="A240" t="s">
        <v>315</v>
      </c>
      <c r="B240" t="s">
        <v>485</v>
      </c>
      <c r="C240">
        <v>57674.22</v>
      </c>
      <c r="D240">
        <v>45000</v>
      </c>
      <c r="E240" s="2">
        <f t="shared" si="3"/>
        <v>-0.21975537770601838</v>
      </c>
    </row>
    <row r="241" spans="1:5" x14ac:dyDescent="0.3">
      <c r="A241" t="s">
        <v>317</v>
      </c>
      <c r="B241" t="s">
        <v>485</v>
      </c>
      <c r="C241">
        <v>56644.32</v>
      </c>
      <c r="D241">
        <v>50024</v>
      </c>
      <c r="E241" s="2">
        <f t="shared" si="3"/>
        <v>-0.11687526657571312</v>
      </c>
    </row>
    <row r="242" spans="1:5" x14ac:dyDescent="0.3">
      <c r="A242" t="s">
        <v>318</v>
      </c>
      <c r="B242" t="s">
        <v>485</v>
      </c>
      <c r="C242">
        <v>70238.960000000006</v>
      </c>
      <c r="D242">
        <v>58000</v>
      </c>
      <c r="E242" s="2">
        <f t="shared" si="3"/>
        <v>-0.17424745468896474</v>
      </c>
    </row>
    <row r="243" spans="1:5" x14ac:dyDescent="0.3">
      <c r="A243" t="s">
        <v>319</v>
      </c>
      <c r="B243" t="s">
        <v>485</v>
      </c>
      <c r="C243">
        <v>70032.98</v>
      </c>
      <c r="D243">
        <v>65000</v>
      </c>
      <c r="E243" s="2">
        <f t="shared" si="3"/>
        <v>-7.1865855201363682E-2</v>
      </c>
    </row>
    <row r="244" spans="1:5" x14ac:dyDescent="0.3">
      <c r="A244" t="s">
        <v>320</v>
      </c>
      <c r="B244" t="s">
        <v>485</v>
      </c>
      <c r="C244">
        <v>51494.84</v>
      </c>
      <c r="D244">
        <v>50000</v>
      </c>
      <c r="E244" s="2">
        <f t="shared" si="3"/>
        <v>-2.9028927946955441E-2</v>
      </c>
    </row>
    <row r="245" spans="1:5" x14ac:dyDescent="0.3">
      <c r="A245" t="s">
        <v>321</v>
      </c>
      <c r="B245" t="s">
        <v>485</v>
      </c>
      <c r="C245">
        <v>55614.42</v>
      </c>
      <c r="D245">
        <v>62500</v>
      </c>
      <c r="E245" s="2">
        <f t="shared" si="3"/>
        <v>0.12380925666400922</v>
      </c>
    </row>
    <row r="246" spans="1:5" x14ac:dyDescent="0.3">
      <c r="A246" t="s">
        <v>322</v>
      </c>
      <c r="B246" t="s">
        <v>485</v>
      </c>
      <c r="C246">
        <v>74548.05</v>
      </c>
      <c r="D246">
        <v>57700</v>
      </c>
      <c r="E246" s="2">
        <f t="shared" si="3"/>
        <v>-0.2260025580816668</v>
      </c>
    </row>
    <row r="247" spans="1:5" x14ac:dyDescent="0.3">
      <c r="A247" t="s">
        <v>323</v>
      </c>
      <c r="B247" t="s">
        <v>485</v>
      </c>
      <c r="C247">
        <v>57674.22</v>
      </c>
      <c r="D247">
        <v>55000</v>
      </c>
      <c r="E247" s="2">
        <f t="shared" si="3"/>
        <v>-4.6367683862911346E-2</v>
      </c>
    </row>
    <row r="248" spans="1:5" x14ac:dyDescent="0.3">
      <c r="A248" t="s">
        <v>324</v>
      </c>
      <c r="B248" t="s">
        <v>485</v>
      </c>
      <c r="C248">
        <v>66943.289999999994</v>
      </c>
      <c r="D248">
        <v>62500</v>
      </c>
      <c r="E248" s="2">
        <f t="shared" si="3"/>
        <v>-6.6373941286721805E-2</v>
      </c>
    </row>
    <row r="249" spans="1:5" x14ac:dyDescent="0.3">
      <c r="A249" t="s">
        <v>325</v>
      </c>
      <c r="B249" t="s">
        <v>485</v>
      </c>
      <c r="C249">
        <v>63029.68</v>
      </c>
      <c r="D249">
        <v>50024</v>
      </c>
      <c r="E249" s="2">
        <f t="shared" si="3"/>
        <v>-0.20634215499745512</v>
      </c>
    </row>
    <row r="250" spans="1:5" x14ac:dyDescent="0.3">
      <c r="A250" t="s">
        <v>326</v>
      </c>
      <c r="B250" t="s">
        <v>485</v>
      </c>
      <c r="C250">
        <v>72092.77</v>
      </c>
      <c r="D250">
        <v>59400</v>
      </c>
      <c r="E250" s="2">
        <f t="shared" si="3"/>
        <v>-0.17606162171324535</v>
      </c>
    </row>
    <row r="251" spans="1:5" x14ac:dyDescent="0.3">
      <c r="A251" t="s">
        <v>327</v>
      </c>
      <c r="B251" t="s">
        <v>485</v>
      </c>
      <c r="C251">
        <v>81361.84</v>
      </c>
      <c r="D251">
        <v>61500</v>
      </c>
      <c r="E251" s="2">
        <f t="shared" si="3"/>
        <v>-0.24411738967555308</v>
      </c>
    </row>
    <row r="252" spans="1:5" x14ac:dyDescent="0.3">
      <c r="A252" t="s">
        <v>328</v>
      </c>
      <c r="B252" t="s">
        <v>485</v>
      </c>
      <c r="C252">
        <v>77242.259999999995</v>
      </c>
      <c r="D252">
        <v>74000</v>
      </c>
      <c r="E252" s="2">
        <f t="shared" si="3"/>
        <v>-4.1975208907662709E-2</v>
      </c>
    </row>
    <row r="253" spans="1:5" x14ac:dyDescent="0.3">
      <c r="A253" t="s">
        <v>329</v>
      </c>
      <c r="B253" t="s">
        <v>485</v>
      </c>
      <c r="C253">
        <v>99694.01</v>
      </c>
      <c r="D253">
        <v>56500</v>
      </c>
      <c r="E253" s="2">
        <f t="shared" si="3"/>
        <v>-0.43326585017495034</v>
      </c>
    </row>
    <row r="254" spans="1:5" x14ac:dyDescent="0.3">
      <c r="A254" t="s">
        <v>330</v>
      </c>
      <c r="B254" t="s">
        <v>485</v>
      </c>
      <c r="C254">
        <v>65913.39</v>
      </c>
      <c r="D254">
        <v>65000</v>
      </c>
      <c r="E254" s="2">
        <f t="shared" si="3"/>
        <v>-1.3857427147958901E-2</v>
      </c>
    </row>
    <row r="255" spans="1:5" x14ac:dyDescent="0.3">
      <c r="A255" t="s">
        <v>332</v>
      </c>
      <c r="B255" t="s">
        <v>485</v>
      </c>
      <c r="C255">
        <v>74152.56</v>
      </c>
      <c r="D255">
        <v>65000</v>
      </c>
      <c r="E255" s="2">
        <f t="shared" si="3"/>
        <v>-0.1234287798020729</v>
      </c>
    </row>
    <row r="256" spans="1:5" x14ac:dyDescent="0.3">
      <c r="A256" t="s">
        <v>334</v>
      </c>
      <c r="B256" t="s">
        <v>485</v>
      </c>
      <c r="C256">
        <v>33986.589999999997</v>
      </c>
      <c r="D256">
        <v>31200</v>
      </c>
      <c r="E256" s="2">
        <f t="shared" si="3"/>
        <v>-8.1990867574534443E-2</v>
      </c>
    </row>
    <row r="257" spans="1:5" x14ac:dyDescent="0.3">
      <c r="A257" t="s">
        <v>721</v>
      </c>
      <c r="B257" t="s">
        <v>485</v>
      </c>
      <c r="C257">
        <v>57880.2</v>
      </c>
      <c r="D257">
        <v>50000</v>
      </c>
      <c r="E257" s="2">
        <f t="shared" si="3"/>
        <v>-0.13614673066091687</v>
      </c>
    </row>
    <row r="258" spans="1:5" x14ac:dyDescent="0.3">
      <c r="A258" t="s">
        <v>335</v>
      </c>
      <c r="B258" t="s">
        <v>486</v>
      </c>
      <c r="C258">
        <v>73328.649999999994</v>
      </c>
      <c r="D258">
        <v>62920</v>
      </c>
      <c r="E258" s="2">
        <f t="shared" si="3"/>
        <v>-0.14194520150036849</v>
      </c>
    </row>
    <row r="259" spans="1:5" x14ac:dyDescent="0.3">
      <c r="A259" t="s">
        <v>337</v>
      </c>
      <c r="B259" t="s">
        <v>486</v>
      </c>
      <c r="C259">
        <v>45315.46</v>
      </c>
      <c r="D259">
        <v>45000</v>
      </c>
      <c r="E259" s="2">
        <f t="shared" ref="E259:E322" si="4">D259/C259-1</f>
        <v>-6.9614211132359438E-3</v>
      </c>
    </row>
    <row r="260" spans="1:5" x14ac:dyDescent="0.3">
      <c r="A260" t="s">
        <v>338</v>
      </c>
      <c r="B260" t="s">
        <v>486</v>
      </c>
      <c r="C260">
        <v>61909.15</v>
      </c>
      <c r="D260">
        <v>47000</v>
      </c>
      <c r="E260" s="2">
        <f t="shared" si="4"/>
        <v>-0.24082304473571359</v>
      </c>
    </row>
    <row r="261" spans="1:5" x14ac:dyDescent="0.3">
      <c r="A261" t="s">
        <v>722</v>
      </c>
      <c r="B261" t="s">
        <v>486</v>
      </c>
      <c r="C261">
        <v>43255.66</v>
      </c>
      <c r="D261">
        <v>42000</v>
      </c>
      <c r="E261" s="2">
        <f t="shared" si="4"/>
        <v>-2.9028802242296203E-2</v>
      </c>
    </row>
    <row r="262" spans="1:5" x14ac:dyDescent="0.3">
      <c r="A262" t="s">
        <v>340</v>
      </c>
      <c r="B262" t="s">
        <v>486</v>
      </c>
      <c r="C262">
        <v>37076.28</v>
      </c>
      <c r="D262">
        <v>31500</v>
      </c>
      <c r="E262" s="2">
        <f t="shared" si="4"/>
        <v>-0.15040020196200909</v>
      </c>
    </row>
    <row r="263" spans="1:5" x14ac:dyDescent="0.3">
      <c r="A263" t="s">
        <v>341</v>
      </c>
      <c r="B263" t="s">
        <v>486</v>
      </c>
      <c r="C263">
        <v>43255.66</v>
      </c>
      <c r="D263">
        <v>40000</v>
      </c>
      <c r="E263" s="2">
        <f t="shared" si="4"/>
        <v>-7.5265525945043987E-2</v>
      </c>
    </row>
    <row r="264" spans="1:5" x14ac:dyDescent="0.3">
      <c r="A264" t="s">
        <v>342</v>
      </c>
      <c r="B264" t="s">
        <v>486</v>
      </c>
      <c r="C264">
        <v>41195.870000000003</v>
      </c>
      <c r="D264">
        <v>40000</v>
      </c>
      <c r="E264" s="2">
        <f t="shared" si="4"/>
        <v>-2.9028880807712043E-2</v>
      </c>
    </row>
    <row r="265" spans="1:5" x14ac:dyDescent="0.3">
      <c r="A265" t="s">
        <v>343</v>
      </c>
      <c r="B265" t="s">
        <v>486</v>
      </c>
      <c r="C265">
        <v>39548.04</v>
      </c>
      <c r="D265">
        <v>37000</v>
      </c>
      <c r="E265" s="2">
        <f t="shared" si="4"/>
        <v>-6.4428983079818924E-2</v>
      </c>
    </row>
    <row r="266" spans="1:5" x14ac:dyDescent="0.3">
      <c r="A266" t="s">
        <v>345</v>
      </c>
      <c r="B266" t="s">
        <v>486</v>
      </c>
      <c r="C266">
        <v>70856.899999999994</v>
      </c>
      <c r="D266">
        <v>55000</v>
      </c>
      <c r="E266" s="2">
        <f t="shared" si="4"/>
        <v>-0.22378766217545498</v>
      </c>
    </row>
    <row r="267" spans="1:5" x14ac:dyDescent="0.3">
      <c r="A267" t="s">
        <v>723</v>
      </c>
      <c r="B267" t="s">
        <v>486</v>
      </c>
      <c r="C267">
        <v>49641.02</v>
      </c>
      <c r="D267">
        <v>44000</v>
      </c>
      <c r="E267" s="2">
        <f t="shared" si="4"/>
        <v>-0.11363626291321161</v>
      </c>
    </row>
    <row r="268" spans="1:5" x14ac:dyDescent="0.3">
      <c r="A268" t="s">
        <v>348</v>
      </c>
      <c r="B268" t="s">
        <v>486</v>
      </c>
      <c r="C268">
        <v>70032.98</v>
      </c>
      <c r="D268">
        <v>53000</v>
      </c>
      <c r="E268" s="2">
        <f t="shared" si="4"/>
        <v>-0.24321369731803499</v>
      </c>
    </row>
    <row r="269" spans="1:5" x14ac:dyDescent="0.3">
      <c r="A269" t="s">
        <v>724</v>
      </c>
      <c r="B269" t="s">
        <v>486</v>
      </c>
      <c r="C269">
        <v>51494.84</v>
      </c>
      <c r="D269">
        <v>41500</v>
      </c>
      <c r="E269" s="2">
        <f t="shared" si="4"/>
        <v>-0.19409401019597294</v>
      </c>
    </row>
    <row r="270" spans="1:5" x14ac:dyDescent="0.3">
      <c r="A270" t="s">
        <v>350</v>
      </c>
      <c r="B270" t="s">
        <v>486</v>
      </c>
      <c r="C270">
        <v>84616.31</v>
      </c>
      <c r="D270">
        <v>71760</v>
      </c>
      <c r="E270" s="2">
        <f t="shared" si="4"/>
        <v>-0.15193654745757645</v>
      </c>
    </row>
    <row r="271" spans="1:5" x14ac:dyDescent="0.3">
      <c r="A271" t="s">
        <v>351</v>
      </c>
      <c r="B271" t="s">
        <v>486</v>
      </c>
      <c r="C271">
        <v>55202.46</v>
      </c>
      <c r="D271">
        <v>50024</v>
      </c>
      <c r="E271" s="2">
        <f t="shared" si="4"/>
        <v>-9.3808500563199559E-2</v>
      </c>
    </row>
    <row r="272" spans="1:5" x14ac:dyDescent="0.3">
      <c r="A272" t="s">
        <v>725</v>
      </c>
      <c r="B272" t="s">
        <v>486</v>
      </c>
      <c r="C272">
        <v>57674.22</v>
      </c>
      <c r="D272">
        <v>44000</v>
      </c>
      <c r="E272" s="2">
        <f t="shared" si="4"/>
        <v>-0.23709414709032905</v>
      </c>
    </row>
    <row r="273" spans="1:5" x14ac:dyDescent="0.3">
      <c r="A273" t="s">
        <v>352</v>
      </c>
      <c r="B273" t="s">
        <v>486</v>
      </c>
      <c r="C273">
        <v>56644.32</v>
      </c>
      <c r="D273">
        <v>55500</v>
      </c>
      <c r="E273" s="2">
        <f t="shared" si="4"/>
        <v>-2.0201849011516115E-2</v>
      </c>
    </row>
    <row r="274" spans="1:5" x14ac:dyDescent="0.3">
      <c r="A274" t="s">
        <v>726</v>
      </c>
      <c r="B274" t="s">
        <v>486</v>
      </c>
      <c r="C274">
        <v>57262.26</v>
      </c>
      <c r="D274">
        <v>44000</v>
      </c>
      <c r="E274" s="2">
        <f t="shared" si="4"/>
        <v>-0.23160559852160922</v>
      </c>
    </row>
    <row r="275" spans="1:5" x14ac:dyDescent="0.3">
      <c r="A275" t="s">
        <v>727</v>
      </c>
      <c r="B275" t="s">
        <v>486</v>
      </c>
      <c r="C275">
        <v>45315.46</v>
      </c>
      <c r="D275">
        <v>40000</v>
      </c>
      <c r="E275" s="2">
        <f t="shared" si="4"/>
        <v>-0.11729904098954302</v>
      </c>
    </row>
    <row r="276" spans="1:5" x14ac:dyDescent="0.3">
      <c r="A276" t="s">
        <v>353</v>
      </c>
      <c r="B276" t="s">
        <v>486</v>
      </c>
      <c r="C276">
        <v>30896.9</v>
      </c>
      <c r="D276">
        <v>28000</v>
      </c>
      <c r="E276" s="2">
        <f t="shared" si="4"/>
        <v>-9.3760215426143101E-2</v>
      </c>
    </row>
    <row r="277" spans="1:5" x14ac:dyDescent="0.3">
      <c r="A277" t="s">
        <v>354</v>
      </c>
      <c r="B277" t="s">
        <v>486</v>
      </c>
      <c r="C277">
        <v>26777.31</v>
      </c>
      <c r="D277">
        <v>35000</v>
      </c>
      <c r="E277" s="2">
        <f t="shared" si="4"/>
        <v>0.30707677507561426</v>
      </c>
    </row>
    <row r="278" spans="1:5" x14ac:dyDescent="0.3">
      <c r="A278" t="s">
        <v>355</v>
      </c>
      <c r="B278" t="s">
        <v>486</v>
      </c>
      <c r="C278">
        <v>30896.9</v>
      </c>
      <c r="D278">
        <v>34500</v>
      </c>
      <c r="E278" s="2">
        <f t="shared" si="4"/>
        <v>0.1166168774213594</v>
      </c>
    </row>
    <row r="279" spans="1:5" x14ac:dyDescent="0.3">
      <c r="A279" t="s">
        <v>728</v>
      </c>
      <c r="B279" t="s">
        <v>486</v>
      </c>
      <c r="C279">
        <v>49484.480000000003</v>
      </c>
      <c r="D279">
        <v>42500</v>
      </c>
      <c r="E279" s="2">
        <f t="shared" si="4"/>
        <v>-0.1411448599641747</v>
      </c>
    </row>
    <row r="280" spans="1:5" x14ac:dyDescent="0.3">
      <c r="A280" t="s">
        <v>356</v>
      </c>
      <c r="B280" t="s">
        <v>486</v>
      </c>
      <c r="C280">
        <v>31926.799999999999</v>
      </c>
      <c r="D280">
        <v>36000</v>
      </c>
      <c r="E280" s="2">
        <f t="shared" si="4"/>
        <v>0.12757933773506891</v>
      </c>
    </row>
    <row r="281" spans="1:5" x14ac:dyDescent="0.3">
      <c r="A281" t="s">
        <v>359</v>
      </c>
      <c r="B281" t="s">
        <v>486</v>
      </c>
      <c r="C281">
        <v>41195.870000000003</v>
      </c>
      <c r="D281">
        <v>33000</v>
      </c>
      <c r="E281" s="2">
        <f t="shared" si="4"/>
        <v>-0.19894882666636249</v>
      </c>
    </row>
    <row r="282" spans="1:5" x14ac:dyDescent="0.3">
      <c r="A282" t="s">
        <v>360</v>
      </c>
      <c r="B282" t="s">
        <v>486</v>
      </c>
      <c r="C282">
        <v>51494.84</v>
      </c>
      <c r="D282">
        <v>41400</v>
      </c>
      <c r="E282" s="2">
        <f t="shared" si="4"/>
        <v>-0.19603595234007909</v>
      </c>
    </row>
    <row r="283" spans="1:5" x14ac:dyDescent="0.3">
      <c r="A283" t="s">
        <v>729</v>
      </c>
      <c r="B283" t="s">
        <v>486</v>
      </c>
      <c r="C283">
        <v>41195.870000000003</v>
      </c>
      <c r="D283">
        <v>99840</v>
      </c>
      <c r="E283" s="2">
        <f t="shared" si="4"/>
        <v>1.4235439135039507</v>
      </c>
    </row>
    <row r="284" spans="1:5" x14ac:dyDescent="0.3">
      <c r="A284" t="s">
        <v>361</v>
      </c>
      <c r="B284" t="s">
        <v>486</v>
      </c>
      <c r="C284">
        <v>54584.53</v>
      </c>
      <c r="D284">
        <v>36000</v>
      </c>
      <c r="E284" s="2">
        <f t="shared" si="4"/>
        <v>-0.34047247452712337</v>
      </c>
    </row>
    <row r="285" spans="1:5" x14ac:dyDescent="0.3">
      <c r="A285" t="s">
        <v>362</v>
      </c>
      <c r="B285" t="s">
        <v>486</v>
      </c>
      <c r="C285">
        <v>37900.199999999997</v>
      </c>
      <c r="D285">
        <v>38000</v>
      </c>
      <c r="E285" s="2">
        <f t="shared" si="4"/>
        <v>2.6332314869050855E-3</v>
      </c>
    </row>
    <row r="286" spans="1:5" x14ac:dyDescent="0.3">
      <c r="A286" t="s">
        <v>363</v>
      </c>
      <c r="B286" t="s">
        <v>486</v>
      </c>
      <c r="C286">
        <v>40989.89</v>
      </c>
      <c r="D286">
        <v>42000</v>
      </c>
      <c r="E286" s="2">
        <f t="shared" si="4"/>
        <v>2.464290584824691E-2</v>
      </c>
    </row>
    <row r="287" spans="1:5" x14ac:dyDescent="0.3">
      <c r="A287" t="s">
        <v>364</v>
      </c>
      <c r="B287" t="s">
        <v>486</v>
      </c>
      <c r="C287">
        <v>51494.84</v>
      </c>
      <c r="D287">
        <v>34500</v>
      </c>
      <c r="E287" s="2">
        <f t="shared" si="4"/>
        <v>-0.33002996028339926</v>
      </c>
    </row>
    <row r="288" spans="1:5" x14ac:dyDescent="0.3">
      <c r="A288" t="s">
        <v>730</v>
      </c>
      <c r="B288" t="s">
        <v>486</v>
      </c>
      <c r="C288">
        <v>45933.39</v>
      </c>
      <c r="D288">
        <v>41500</v>
      </c>
      <c r="E288" s="2">
        <f t="shared" si="4"/>
        <v>-9.6517805456988848E-2</v>
      </c>
    </row>
    <row r="289" spans="1:5" x14ac:dyDescent="0.3">
      <c r="A289" t="s">
        <v>365</v>
      </c>
      <c r="B289" t="s">
        <v>486</v>
      </c>
      <c r="C289">
        <v>98870.09</v>
      </c>
      <c r="D289">
        <v>60000</v>
      </c>
      <c r="E289" s="2">
        <f t="shared" si="4"/>
        <v>-0.39314306278066502</v>
      </c>
    </row>
    <row r="290" spans="1:5" x14ac:dyDescent="0.3">
      <c r="A290" t="s">
        <v>366</v>
      </c>
      <c r="B290" t="s">
        <v>486</v>
      </c>
      <c r="C290">
        <v>82391.740000000005</v>
      </c>
      <c r="D290">
        <v>74880</v>
      </c>
      <c r="E290" s="2">
        <f t="shared" si="4"/>
        <v>-9.117103243601854E-2</v>
      </c>
    </row>
    <row r="291" spans="1:5" x14ac:dyDescent="0.3">
      <c r="A291" t="s">
        <v>731</v>
      </c>
      <c r="B291" t="s">
        <v>486</v>
      </c>
      <c r="C291">
        <v>77242.259999999995</v>
      </c>
      <c r="D291">
        <v>54000</v>
      </c>
      <c r="E291" s="2">
        <f t="shared" si="4"/>
        <v>-0.30090082812180785</v>
      </c>
    </row>
    <row r="292" spans="1:5" x14ac:dyDescent="0.3">
      <c r="A292" t="s">
        <v>732</v>
      </c>
      <c r="B292" t="s">
        <v>486</v>
      </c>
      <c r="C292">
        <v>77242.259999999995</v>
      </c>
      <c r="D292">
        <v>72000</v>
      </c>
      <c r="E292" s="2">
        <f t="shared" si="4"/>
        <v>-6.7867770829077134E-2</v>
      </c>
    </row>
    <row r="293" spans="1:5" x14ac:dyDescent="0.3">
      <c r="A293" t="s">
        <v>367</v>
      </c>
      <c r="B293" t="s">
        <v>486</v>
      </c>
      <c r="C293">
        <v>86330.06</v>
      </c>
      <c r="D293">
        <v>54000</v>
      </c>
      <c r="E293" s="2">
        <f t="shared" si="4"/>
        <v>-0.37449365840820681</v>
      </c>
    </row>
    <row r="294" spans="1:5" x14ac:dyDescent="0.3">
      <c r="A294" t="s">
        <v>368</v>
      </c>
      <c r="B294" t="s">
        <v>486</v>
      </c>
      <c r="C294">
        <v>49435.040000000001</v>
      </c>
      <c r="D294">
        <v>44000</v>
      </c>
      <c r="E294" s="2">
        <f t="shared" si="4"/>
        <v>-0.1099430687221048</v>
      </c>
    </row>
    <row r="295" spans="1:5" x14ac:dyDescent="0.3">
      <c r="A295" t="s">
        <v>369</v>
      </c>
      <c r="B295" t="s">
        <v>486</v>
      </c>
      <c r="C295">
        <v>45414.33</v>
      </c>
      <c r="D295">
        <v>40400</v>
      </c>
      <c r="E295" s="2">
        <f t="shared" si="4"/>
        <v>-0.11041294675050806</v>
      </c>
    </row>
    <row r="296" spans="1:5" x14ac:dyDescent="0.3">
      <c r="A296" t="s">
        <v>370</v>
      </c>
      <c r="B296" t="s">
        <v>486</v>
      </c>
      <c r="C296">
        <v>53554.63</v>
      </c>
      <c r="D296">
        <v>43000</v>
      </c>
      <c r="E296" s="2">
        <f t="shared" si="4"/>
        <v>-0.1970815595215577</v>
      </c>
    </row>
    <row r="297" spans="1:5" x14ac:dyDescent="0.3">
      <c r="A297" t="s">
        <v>371</v>
      </c>
      <c r="B297" t="s">
        <v>486</v>
      </c>
      <c r="C297">
        <v>61793.8</v>
      </c>
      <c r="D297">
        <v>62500</v>
      </c>
      <c r="E297" s="2">
        <f t="shared" si="4"/>
        <v>1.1428330997608205E-2</v>
      </c>
    </row>
    <row r="298" spans="1:5" x14ac:dyDescent="0.3">
      <c r="A298" t="s">
        <v>372</v>
      </c>
      <c r="B298" t="s">
        <v>486</v>
      </c>
      <c r="C298">
        <v>51288.86</v>
      </c>
      <c r="D298">
        <v>47000</v>
      </c>
      <c r="E298" s="2">
        <f t="shared" si="4"/>
        <v>-8.3621667551199264E-2</v>
      </c>
    </row>
    <row r="299" spans="1:5" x14ac:dyDescent="0.3">
      <c r="A299" t="s">
        <v>373</v>
      </c>
      <c r="B299" t="s">
        <v>486</v>
      </c>
      <c r="C299">
        <v>51626.66</v>
      </c>
      <c r="D299">
        <v>42500</v>
      </c>
      <c r="E299" s="2">
        <f t="shared" si="4"/>
        <v>-0.17678191848940072</v>
      </c>
    </row>
    <row r="300" spans="1:5" x14ac:dyDescent="0.3">
      <c r="A300" t="s">
        <v>374</v>
      </c>
      <c r="B300" t="s">
        <v>486</v>
      </c>
      <c r="C300">
        <v>51494.84</v>
      </c>
      <c r="D300">
        <v>42700</v>
      </c>
      <c r="E300" s="2">
        <f t="shared" si="4"/>
        <v>-0.17079070446669986</v>
      </c>
    </row>
    <row r="301" spans="1:5" x14ac:dyDescent="0.3">
      <c r="A301" t="s">
        <v>375</v>
      </c>
      <c r="B301" t="s">
        <v>486</v>
      </c>
      <c r="C301">
        <v>37900.199999999997</v>
      </c>
      <c r="D301">
        <v>36000</v>
      </c>
      <c r="E301" s="2">
        <f t="shared" si="4"/>
        <v>-5.0136938591353042E-2</v>
      </c>
    </row>
    <row r="302" spans="1:5" x14ac:dyDescent="0.3">
      <c r="A302" t="s">
        <v>733</v>
      </c>
      <c r="B302" t="s">
        <v>486</v>
      </c>
      <c r="C302">
        <v>51494.84</v>
      </c>
      <c r="D302">
        <v>48200</v>
      </c>
      <c r="E302" s="2">
        <f t="shared" si="4"/>
        <v>-6.3983886540864954E-2</v>
      </c>
    </row>
    <row r="303" spans="1:5" x14ac:dyDescent="0.3">
      <c r="A303" t="s">
        <v>376</v>
      </c>
      <c r="B303" t="s">
        <v>486</v>
      </c>
      <c r="C303">
        <v>32338.76</v>
      </c>
      <c r="D303">
        <v>79040</v>
      </c>
      <c r="E303" s="2">
        <f t="shared" si="4"/>
        <v>1.4441258724824331</v>
      </c>
    </row>
    <row r="304" spans="1:5" x14ac:dyDescent="0.3">
      <c r="A304" t="s">
        <v>377</v>
      </c>
      <c r="B304" t="s">
        <v>486</v>
      </c>
      <c r="C304">
        <v>49435.040000000001</v>
      </c>
      <c r="D304">
        <v>40040</v>
      </c>
      <c r="E304" s="2">
        <f t="shared" si="4"/>
        <v>-0.19004819253711536</v>
      </c>
    </row>
    <row r="305" spans="1:5" x14ac:dyDescent="0.3">
      <c r="A305" t="s">
        <v>734</v>
      </c>
      <c r="B305" t="s">
        <v>486</v>
      </c>
      <c r="C305">
        <v>39342.050000000003</v>
      </c>
      <c r="D305">
        <v>35000</v>
      </c>
      <c r="E305" s="2">
        <f t="shared" si="4"/>
        <v>-0.11036664332438195</v>
      </c>
    </row>
    <row r="306" spans="1:5" x14ac:dyDescent="0.3">
      <c r="A306" t="s">
        <v>378</v>
      </c>
      <c r="B306" t="s">
        <v>486</v>
      </c>
      <c r="C306">
        <v>49435.040000000001</v>
      </c>
      <c r="D306">
        <v>36000</v>
      </c>
      <c r="E306" s="2">
        <f t="shared" si="4"/>
        <v>-0.2717716016817221</v>
      </c>
    </row>
    <row r="307" spans="1:5" x14ac:dyDescent="0.3">
      <c r="A307" t="s">
        <v>379</v>
      </c>
      <c r="B307" t="s">
        <v>486</v>
      </c>
      <c r="C307">
        <v>33780.61</v>
      </c>
      <c r="D307">
        <v>37500</v>
      </c>
      <c r="E307" s="2">
        <f t="shared" si="4"/>
        <v>0.11010428763719782</v>
      </c>
    </row>
    <row r="308" spans="1:5" x14ac:dyDescent="0.3">
      <c r="A308" t="s">
        <v>381</v>
      </c>
      <c r="B308" t="s">
        <v>486</v>
      </c>
      <c r="C308">
        <v>44903.5</v>
      </c>
      <c r="D308">
        <v>35000</v>
      </c>
      <c r="E308" s="2">
        <f t="shared" si="4"/>
        <v>-0.22055073657955393</v>
      </c>
    </row>
    <row r="309" spans="1:5" x14ac:dyDescent="0.3">
      <c r="A309" t="s">
        <v>735</v>
      </c>
      <c r="B309" t="s">
        <v>486</v>
      </c>
      <c r="C309">
        <v>47993.19</v>
      </c>
      <c r="D309">
        <v>44000</v>
      </c>
      <c r="E309" s="2">
        <f t="shared" si="4"/>
        <v>-8.3203262796242572E-2</v>
      </c>
    </row>
    <row r="310" spans="1:5" x14ac:dyDescent="0.3">
      <c r="A310" t="s">
        <v>382</v>
      </c>
      <c r="B310" t="s">
        <v>487</v>
      </c>
      <c r="C310">
        <v>61793.8</v>
      </c>
      <c r="D310">
        <v>57700</v>
      </c>
      <c r="E310" s="2">
        <f t="shared" si="4"/>
        <v>-6.6249364823008139E-2</v>
      </c>
    </row>
    <row r="311" spans="1:5" x14ac:dyDescent="0.3">
      <c r="A311" t="s">
        <v>383</v>
      </c>
      <c r="B311" t="s">
        <v>487</v>
      </c>
      <c r="C311">
        <v>133886.6</v>
      </c>
      <c r="D311">
        <v>121000</v>
      </c>
      <c r="E311" s="2">
        <f t="shared" si="4"/>
        <v>-9.625011016785856E-2</v>
      </c>
    </row>
    <row r="312" spans="1:5" x14ac:dyDescent="0.3">
      <c r="A312" t="s">
        <v>384</v>
      </c>
      <c r="B312" t="s">
        <v>487</v>
      </c>
      <c r="C312">
        <v>144185.5</v>
      </c>
      <c r="D312">
        <v>130000</v>
      </c>
      <c r="E312" s="2">
        <f t="shared" si="4"/>
        <v>-9.8383679357494369E-2</v>
      </c>
    </row>
    <row r="313" spans="1:5" x14ac:dyDescent="0.3">
      <c r="A313" t="s">
        <v>736</v>
      </c>
      <c r="B313" t="s">
        <v>487</v>
      </c>
      <c r="C313">
        <v>59528.03</v>
      </c>
      <c r="D313">
        <v>51900</v>
      </c>
      <c r="E313" s="2">
        <f t="shared" si="4"/>
        <v>-0.12814181823252002</v>
      </c>
    </row>
    <row r="314" spans="1:5" x14ac:dyDescent="0.3">
      <c r="A314" t="s">
        <v>737</v>
      </c>
      <c r="B314" t="s">
        <v>487</v>
      </c>
      <c r="C314">
        <v>39136.07</v>
      </c>
      <c r="D314">
        <v>40000</v>
      </c>
      <c r="E314" s="2">
        <f t="shared" si="4"/>
        <v>2.2075032061216193E-2</v>
      </c>
    </row>
    <row r="315" spans="1:5" x14ac:dyDescent="0.3">
      <c r="A315" t="s">
        <v>385</v>
      </c>
      <c r="B315" t="s">
        <v>487</v>
      </c>
      <c r="C315">
        <v>59322.05</v>
      </c>
      <c r="D315">
        <v>50000</v>
      </c>
      <c r="E315" s="2">
        <f t="shared" si="4"/>
        <v>-0.15714308591830528</v>
      </c>
    </row>
    <row r="316" spans="1:5" x14ac:dyDescent="0.3">
      <c r="A316" t="s">
        <v>386</v>
      </c>
      <c r="B316" t="s">
        <v>487</v>
      </c>
      <c r="C316">
        <v>37694.22</v>
      </c>
      <c r="D316">
        <v>35048</v>
      </c>
      <c r="E316" s="2">
        <f t="shared" si="4"/>
        <v>-7.0202275043760087E-2</v>
      </c>
    </row>
    <row r="317" spans="1:5" x14ac:dyDescent="0.3">
      <c r="A317" t="s">
        <v>387</v>
      </c>
      <c r="B317" t="s">
        <v>487</v>
      </c>
      <c r="C317">
        <v>67973.19</v>
      </c>
      <c r="D317">
        <v>36000</v>
      </c>
      <c r="E317" s="2">
        <f t="shared" si="4"/>
        <v>-0.47037942459372584</v>
      </c>
    </row>
    <row r="318" spans="1:5" x14ac:dyDescent="0.3">
      <c r="A318" t="s">
        <v>388</v>
      </c>
      <c r="B318" t="s">
        <v>487</v>
      </c>
      <c r="C318">
        <v>102989.7</v>
      </c>
      <c r="D318">
        <v>83500</v>
      </c>
      <c r="E318" s="2">
        <f t="shared" si="4"/>
        <v>-0.18923931228074264</v>
      </c>
    </row>
    <row r="319" spans="1:5" x14ac:dyDescent="0.3">
      <c r="A319" t="s">
        <v>738</v>
      </c>
      <c r="B319" t="s">
        <v>487</v>
      </c>
      <c r="C319">
        <v>78272.149999999994</v>
      </c>
      <c r="D319">
        <v>72500</v>
      </c>
      <c r="E319" s="2">
        <f t="shared" si="4"/>
        <v>-7.3744620532334881E-2</v>
      </c>
    </row>
    <row r="320" spans="1:5" x14ac:dyDescent="0.3">
      <c r="A320" t="s">
        <v>390</v>
      </c>
      <c r="B320" t="s">
        <v>487</v>
      </c>
      <c r="C320">
        <v>74152.56</v>
      </c>
      <c r="D320">
        <v>42500</v>
      </c>
      <c r="E320" s="2">
        <f t="shared" si="4"/>
        <v>-0.4268572791013554</v>
      </c>
    </row>
    <row r="321" spans="1:5" x14ac:dyDescent="0.3">
      <c r="A321" t="s">
        <v>391</v>
      </c>
      <c r="B321" t="s">
        <v>487</v>
      </c>
      <c r="C321">
        <v>90630.91</v>
      </c>
      <c r="D321">
        <v>50000</v>
      </c>
      <c r="E321" s="2">
        <f t="shared" si="4"/>
        <v>-0.4483118397465059</v>
      </c>
    </row>
    <row r="322" spans="1:5" x14ac:dyDescent="0.3">
      <c r="A322" t="s">
        <v>392</v>
      </c>
      <c r="B322" t="s">
        <v>487</v>
      </c>
      <c r="C322">
        <v>32132.78</v>
      </c>
      <c r="D322">
        <v>35000</v>
      </c>
      <c r="E322" s="2">
        <f t="shared" si="4"/>
        <v>8.9230374713921368E-2</v>
      </c>
    </row>
    <row r="323" spans="1:5" x14ac:dyDescent="0.3">
      <c r="A323" t="s">
        <v>393</v>
      </c>
      <c r="B323" t="s">
        <v>487</v>
      </c>
      <c r="C323">
        <v>31061.69</v>
      </c>
      <c r="D323">
        <v>31000</v>
      </c>
      <c r="E323" s="2">
        <f t="shared" ref="E323:E333" si="5">D323/C323-1</f>
        <v>-1.9860477649477071E-3</v>
      </c>
    </row>
    <row r="324" spans="1:5" x14ac:dyDescent="0.3">
      <c r="A324" t="s">
        <v>739</v>
      </c>
      <c r="B324" t="s">
        <v>487</v>
      </c>
      <c r="C324">
        <v>58910.09</v>
      </c>
      <c r="D324">
        <v>52500</v>
      </c>
      <c r="E324" s="2">
        <f t="shared" si="5"/>
        <v>-0.10881141074474676</v>
      </c>
    </row>
    <row r="325" spans="1:5" x14ac:dyDescent="0.3">
      <c r="A325" t="s">
        <v>395</v>
      </c>
      <c r="B325" t="s">
        <v>487</v>
      </c>
      <c r="C325">
        <v>76212.36</v>
      </c>
      <c r="D325">
        <v>64000</v>
      </c>
      <c r="E325" s="2">
        <f t="shared" si="5"/>
        <v>-0.16024119972141004</v>
      </c>
    </row>
    <row r="326" spans="1:5" x14ac:dyDescent="0.3">
      <c r="A326" t="s">
        <v>397</v>
      </c>
      <c r="B326" t="s">
        <v>487</v>
      </c>
      <c r="C326">
        <v>66325.350000000006</v>
      </c>
      <c r="D326">
        <v>60000</v>
      </c>
      <c r="E326" s="2">
        <f t="shared" si="5"/>
        <v>-9.5368512944145833E-2</v>
      </c>
    </row>
    <row r="327" spans="1:5" x14ac:dyDescent="0.3">
      <c r="A327" t="s">
        <v>398</v>
      </c>
      <c r="B327" t="s">
        <v>487</v>
      </c>
      <c r="C327">
        <v>49023.09</v>
      </c>
      <c r="D327">
        <v>42000</v>
      </c>
      <c r="E327" s="2">
        <f t="shared" si="5"/>
        <v>-0.14326085932159716</v>
      </c>
    </row>
    <row r="328" spans="1:5" x14ac:dyDescent="0.3">
      <c r="A328" t="s">
        <v>399</v>
      </c>
      <c r="B328" t="s">
        <v>487</v>
      </c>
      <c r="C328">
        <v>30896.9</v>
      </c>
      <c r="D328">
        <v>33000</v>
      </c>
      <c r="E328" s="2">
        <f t="shared" si="5"/>
        <v>6.8068317533474199E-2</v>
      </c>
    </row>
    <row r="329" spans="1:5" x14ac:dyDescent="0.3">
      <c r="A329" t="s">
        <v>400</v>
      </c>
      <c r="B329" t="s">
        <v>487</v>
      </c>
      <c r="C329">
        <v>40577.93</v>
      </c>
      <c r="D329">
        <v>36000</v>
      </c>
      <c r="E329" s="2">
        <f t="shared" si="5"/>
        <v>-0.11281822409373765</v>
      </c>
    </row>
    <row r="330" spans="1:5" x14ac:dyDescent="0.3">
      <c r="A330" t="s">
        <v>401</v>
      </c>
      <c r="B330" t="s">
        <v>487</v>
      </c>
      <c r="C330">
        <v>41195.870000000003</v>
      </c>
      <c r="D330">
        <v>31500</v>
      </c>
      <c r="E330" s="2">
        <f t="shared" si="5"/>
        <v>-0.23536024363607333</v>
      </c>
    </row>
    <row r="331" spans="1:5" x14ac:dyDescent="0.3">
      <c r="A331" t="s">
        <v>402</v>
      </c>
      <c r="B331" t="s">
        <v>487</v>
      </c>
      <c r="C331">
        <v>32956.699999999997</v>
      </c>
      <c r="D331">
        <v>32968</v>
      </c>
      <c r="E331" s="2">
        <f t="shared" si="5"/>
        <v>3.4287413484967999E-4</v>
      </c>
    </row>
    <row r="332" spans="1:5" x14ac:dyDescent="0.3">
      <c r="A332" t="s">
        <v>404</v>
      </c>
      <c r="B332" t="s">
        <v>487</v>
      </c>
      <c r="C332">
        <v>48199.17</v>
      </c>
      <c r="D332">
        <v>40000</v>
      </c>
      <c r="E332" s="2">
        <f t="shared" si="5"/>
        <v>-0.17011019069415512</v>
      </c>
    </row>
    <row r="333" spans="1:5" x14ac:dyDescent="0.3">
      <c r="A333" t="s">
        <v>740</v>
      </c>
      <c r="B333" t="s">
        <v>487</v>
      </c>
      <c r="C333">
        <v>59528.03</v>
      </c>
      <c r="D333">
        <v>52200</v>
      </c>
      <c r="E333" s="2">
        <f t="shared" si="5"/>
        <v>-0.1231021755633438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86C1E-4DC6-4172-9088-181507D6AA22}">
  <dimension ref="A1:I25"/>
  <sheetViews>
    <sheetView workbookViewId="0">
      <selection activeCell="H35" sqref="H35"/>
    </sheetView>
  </sheetViews>
  <sheetFormatPr defaultRowHeight="14.4" x14ac:dyDescent="0.3"/>
  <cols>
    <col min="5" max="5" width="19.44140625" customWidth="1"/>
    <col min="9" max="9" width="20.109375" bestFit="1" customWidth="1"/>
  </cols>
  <sheetData>
    <row r="1" spans="1:9" x14ac:dyDescent="0.3">
      <c r="A1" s="11" t="s">
        <v>2</v>
      </c>
      <c r="B1" s="3" t="s">
        <v>1</v>
      </c>
      <c r="C1" s="3" t="s">
        <v>0</v>
      </c>
      <c r="E1" s="11" t="s">
        <v>405</v>
      </c>
      <c r="F1" s="11" t="s">
        <v>406</v>
      </c>
      <c r="I1" t="s">
        <v>407</v>
      </c>
    </row>
    <row r="2" spans="1:9" x14ac:dyDescent="0.3">
      <c r="A2" s="11">
        <v>2001</v>
      </c>
      <c r="B2" s="4">
        <v>100</v>
      </c>
      <c r="C2" s="19">
        <v>1</v>
      </c>
      <c r="E2" s="9">
        <f>C2/C$2-1</f>
        <v>0</v>
      </c>
      <c r="F2" s="9">
        <f>B2/B$2-1</f>
        <v>0</v>
      </c>
    </row>
    <row r="3" spans="1:9" x14ac:dyDescent="0.3">
      <c r="A3" s="11">
        <v>2002</v>
      </c>
      <c r="B3" s="4">
        <v>101.59569999999999</v>
      </c>
      <c r="C3" s="19">
        <v>1.0388139999999999</v>
      </c>
      <c r="E3" s="9">
        <f t="shared" ref="E3:E23" si="0">C3/C$2-1</f>
        <v>3.8813999999999904E-2</v>
      </c>
      <c r="F3" s="9">
        <f t="shared" ref="F3:F23" si="1">B3/B$2-1</f>
        <v>1.5956999999999999E-2</v>
      </c>
      <c r="I3" s="10">
        <f>E3/F3</f>
        <v>2.4324121075390051</v>
      </c>
    </row>
    <row r="4" spans="1:9" x14ac:dyDescent="0.3">
      <c r="A4" s="11">
        <v>2003</v>
      </c>
      <c r="B4" s="4">
        <v>103.9303</v>
      </c>
      <c r="C4" s="19">
        <v>1.0701400000000001</v>
      </c>
      <c r="E4" s="9">
        <f t="shared" si="0"/>
        <v>7.0140000000000091E-2</v>
      </c>
      <c r="F4" s="9">
        <f t="shared" si="1"/>
        <v>3.9303000000000088E-2</v>
      </c>
      <c r="I4" s="10">
        <f t="shared" ref="I4:I24" si="2">E4/F4</f>
        <v>1.7845965956797174</v>
      </c>
    </row>
    <row r="5" spans="1:9" x14ac:dyDescent="0.3">
      <c r="A5" s="11">
        <v>2004</v>
      </c>
      <c r="B5" s="4">
        <v>106.70269999999999</v>
      </c>
      <c r="C5" s="19">
        <v>1.134136</v>
      </c>
      <c r="E5" s="9">
        <f t="shared" si="0"/>
        <v>0.13413600000000003</v>
      </c>
      <c r="F5" s="9">
        <f t="shared" si="1"/>
        <v>6.7026999999999948E-2</v>
      </c>
      <c r="I5" s="10">
        <f t="shared" si="2"/>
        <v>2.0012233875900778</v>
      </c>
    </row>
    <row r="6" spans="1:9" x14ac:dyDescent="0.3">
      <c r="A6" s="11">
        <v>2005</v>
      </c>
      <c r="B6" s="4">
        <v>110.2942</v>
      </c>
      <c r="C6" s="19">
        <v>1.1603840000000001</v>
      </c>
      <c r="E6" s="9">
        <f t="shared" si="0"/>
        <v>0.16038400000000008</v>
      </c>
      <c r="F6" s="9">
        <f t="shared" si="1"/>
        <v>0.10294200000000009</v>
      </c>
      <c r="I6" s="10">
        <f t="shared" si="2"/>
        <v>1.5580035359717117</v>
      </c>
    </row>
    <row r="7" spans="1:9" x14ac:dyDescent="0.3">
      <c r="A7" s="11">
        <v>2006</v>
      </c>
      <c r="B7" s="4">
        <v>113.848</v>
      </c>
      <c r="C7" s="19">
        <v>1.1682779999999999</v>
      </c>
      <c r="E7" s="9">
        <f t="shared" si="0"/>
        <v>0.16827799999999993</v>
      </c>
      <c r="F7" s="9">
        <f t="shared" si="1"/>
        <v>0.13847999999999994</v>
      </c>
      <c r="I7" s="10">
        <f t="shared" si="2"/>
        <v>1.2151790872328134</v>
      </c>
    </row>
    <row r="8" spans="1:9" x14ac:dyDescent="0.3">
      <c r="A8" s="11">
        <v>2007</v>
      </c>
      <c r="B8" s="4">
        <v>117.116</v>
      </c>
      <c r="C8" s="19">
        <v>1.1906760000000001</v>
      </c>
      <c r="E8" s="9">
        <f t="shared" si="0"/>
        <v>0.19067600000000007</v>
      </c>
      <c r="F8" s="9">
        <f t="shared" si="1"/>
        <v>0.17115999999999998</v>
      </c>
      <c r="I8" s="10">
        <f t="shared" si="2"/>
        <v>1.1140219677494747</v>
      </c>
    </row>
    <row r="9" spans="1:9" x14ac:dyDescent="0.3">
      <c r="A9" s="11">
        <v>2008</v>
      </c>
      <c r="B9" s="4">
        <v>121.5839</v>
      </c>
      <c r="C9" s="19">
        <v>1.236534</v>
      </c>
      <c r="E9" s="9">
        <f t="shared" si="0"/>
        <v>0.23653400000000002</v>
      </c>
      <c r="F9" s="9">
        <f t="shared" si="1"/>
        <v>0.21583899999999989</v>
      </c>
      <c r="I9" s="10">
        <f t="shared" si="2"/>
        <v>1.0958816525280424</v>
      </c>
    </row>
    <row r="10" spans="1:9" x14ac:dyDescent="0.3">
      <c r="A10" s="11">
        <v>2009</v>
      </c>
      <c r="B10" s="4">
        <v>121.1944</v>
      </c>
      <c r="C10" s="19">
        <v>1.2534099999999999</v>
      </c>
      <c r="E10" s="9">
        <f t="shared" si="0"/>
        <v>0.25340999999999991</v>
      </c>
      <c r="F10" s="9">
        <f t="shared" si="1"/>
        <v>0.21194399999999991</v>
      </c>
      <c r="I10" s="10">
        <f t="shared" si="2"/>
        <v>1.1956460197033179</v>
      </c>
    </row>
    <row r="11" spans="1:9" x14ac:dyDescent="0.3">
      <c r="A11" s="11">
        <v>2010</v>
      </c>
      <c r="B11" s="4">
        <v>123.17789999999999</v>
      </c>
      <c r="C11" s="19">
        <v>1.2927360000000001</v>
      </c>
      <c r="E11" s="9">
        <f t="shared" si="0"/>
        <v>0.29273600000000011</v>
      </c>
      <c r="F11" s="9">
        <f t="shared" si="1"/>
        <v>0.23177899999999996</v>
      </c>
      <c r="I11" s="10">
        <f t="shared" si="2"/>
        <v>1.2629962162232133</v>
      </c>
    </row>
    <row r="12" spans="1:9" x14ac:dyDescent="0.3">
      <c r="A12" s="11">
        <v>2011</v>
      </c>
      <c r="B12" s="4">
        <v>127.04519999999999</v>
      </c>
      <c r="C12" s="19">
        <v>1.3284800000000001</v>
      </c>
      <c r="E12" s="9">
        <f t="shared" si="0"/>
        <v>0.32848000000000011</v>
      </c>
      <c r="F12" s="9">
        <f t="shared" si="1"/>
        <v>0.27045199999999991</v>
      </c>
      <c r="I12" s="10">
        <f t="shared" si="2"/>
        <v>1.2145593303063029</v>
      </c>
    </row>
    <row r="13" spans="1:9" x14ac:dyDescent="0.3">
      <c r="A13" s="11">
        <v>2012</v>
      </c>
      <c r="B13" s="4">
        <v>129.67910000000001</v>
      </c>
      <c r="C13" s="19">
        <v>1.3443149999999999</v>
      </c>
      <c r="E13" s="9">
        <f t="shared" si="0"/>
        <v>0.34431499999999993</v>
      </c>
      <c r="F13" s="9">
        <f t="shared" si="1"/>
        <v>0.29679100000000003</v>
      </c>
      <c r="I13" s="10">
        <f t="shared" si="2"/>
        <v>1.1601261493778448</v>
      </c>
    </row>
    <row r="14" spans="1:9" x14ac:dyDescent="0.3">
      <c r="A14" s="11">
        <v>2013</v>
      </c>
      <c r="B14" s="4">
        <v>131.58019999999999</v>
      </c>
      <c r="C14" s="19">
        <v>1.3650880000000001</v>
      </c>
      <c r="E14" s="9">
        <f t="shared" si="0"/>
        <v>0.36508800000000008</v>
      </c>
      <c r="F14" s="9">
        <f t="shared" si="1"/>
        <v>0.31580199999999992</v>
      </c>
      <c r="I14" s="10">
        <f t="shared" si="2"/>
        <v>1.156066142709673</v>
      </c>
    </row>
    <row r="15" spans="1:9" x14ac:dyDescent="0.3">
      <c r="A15" s="11">
        <v>2014</v>
      </c>
      <c r="B15" s="4">
        <v>133.70580000000001</v>
      </c>
      <c r="C15" s="19">
        <v>1.383402</v>
      </c>
      <c r="E15" s="9">
        <f t="shared" si="0"/>
        <v>0.38340200000000002</v>
      </c>
      <c r="F15" s="9">
        <f t="shared" si="1"/>
        <v>0.33705800000000008</v>
      </c>
      <c r="I15" s="10">
        <f t="shared" si="2"/>
        <v>1.1374956238985574</v>
      </c>
    </row>
    <row r="16" spans="1:9" x14ac:dyDescent="0.3">
      <c r="A16" s="11">
        <v>2015</v>
      </c>
      <c r="B16" s="4">
        <v>133.86779999999999</v>
      </c>
      <c r="C16" s="19">
        <v>1.403165</v>
      </c>
      <c r="E16" s="9">
        <f t="shared" si="0"/>
        <v>0.403165</v>
      </c>
      <c r="F16" s="9">
        <f t="shared" si="1"/>
        <v>0.33867799999999981</v>
      </c>
      <c r="I16" s="10">
        <f t="shared" si="2"/>
        <v>1.1904079981575426</v>
      </c>
    </row>
    <row r="17" spans="1:9" x14ac:dyDescent="0.3">
      <c r="A17" s="11">
        <v>2016</v>
      </c>
      <c r="B17" s="4">
        <v>135.56440000000001</v>
      </c>
      <c r="C17" s="19">
        <v>1.4355560000000001</v>
      </c>
      <c r="E17" s="9">
        <f t="shared" si="0"/>
        <v>0.43555600000000005</v>
      </c>
      <c r="F17" s="9">
        <f t="shared" si="1"/>
        <v>0.35564400000000007</v>
      </c>
      <c r="I17" s="10">
        <f t="shared" si="2"/>
        <v>1.2246966067190785</v>
      </c>
    </row>
    <row r="18" spans="1:9" x14ac:dyDescent="0.3">
      <c r="A18" s="11">
        <v>2017</v>
      </c>
      <c r="B18" s="4">
        <v>138.4538</v>
      </c>
      <c r="C18" s="19">
        <v>1.465903</v>
      </c>
      <c r="E18" s="9">
        <f t="shared" si="0"/>
        <v>0.46590299999999996</v>
      </c>
      <c r="F18" s="9">
        <f t="shared" si="1"/>
        <v>0.38453800000000005</v>
      </c>
      <c r="I18" s="10">
        <f t="shared" si="2"/>
        <v>1.2115915722243313</v>
      </c>
    </row>
    <row r="19" spans="1:9" x14ac:dyDescent="0.3">
      <c r="A19" s="11">
        <v>2018</v>
      </c>
      <c r="B19" s="4">
        <v>141.83070000000001</v>
      </c>
      <c r="C19" s="19">
        <v>1.5122770000000001</v>
      </c>
      <c r="E19" s="9">
        <f t="shared" si="0"/>
        <v>0.51227700000000009</v>
      </c>
      <c r="F19" s="9">
        <f t="shared" si="1"/>
        <v>0.41830699999999998</v>
      </c>
      <c r="I19" s="10">
        <f t="shared" si="2"/>
        <v>1.2246436229850328</v>
      </c>
    </row>
    <row r="20" spans="1:9" x14ac:dyDescent="0.3">
      <c r="A20" s="11">
        <v>2019</v>
      </c>
      <c r="B20" s="4">
        <v>144.4025</v>
      </c>
      <c r="C20" s="19">
        <v>1.5688219999999999</v>
      </c>
      <c r="E20" s="9">
        <f t="shared" si="0"/>
        <v>0.56882199999999994</v>
      </c>
      <c r="F20" s="9">
        <f t="shared" si="1"/>
        <v>0.44402500000000011</v>
      </c>
      <c r="I20" s="10">
        <f t="shared" si="2"/>
        <v>1.2810584989583915</v>
      </c>
    </row>
    <row r="21" spans="1:9" x14ac:dyDescent="0.3">
      <c r="A21" s="11">
        <v>2020</v>
      </c>
      <c r="B21" s="4">
        <v>146.21180000000001</v>
      </c>
      <c r="C21" s="19">
        <v>1.6198999999999999</v>
      </c>
      <c r="E21" s="9">
        <f t="shared" si="0"/>
        <v>0.6198999999999999</v>
      </c>
      <c r="F21" s="9">
        <f t="shared" si="1"/>
        <v>0.46211800000000003</v>
      </c>
      <c r="I21" s="10">
        <f t="shared" si="2"/>
        <v>1.3414322748735168</v>
      </c>
    </row>
    <row r="22" spans="1:9" x14ac:dyDescent="0.3">
      <c r="A22" s="11">
        <v>2021</v>
      </c>
      <c r="B22" s="4">
        <v>153.0532</v>
      </c>
      <c r="C22" s="19">
        <v>1.699695</v>
      </c>
      <c r="E22" s="9">
        <f t="shared" si="0"/>
        <v>0.69969499999999996</v>
      </c>
      <c r="F22" s="9">
        <f t="shared" si="1"/>
        <v>0.530532</v>
      </c>
      <c r="I22" s="10">
        <f t="shared" si="2"/>
        <v>1.3188554130570822</v>
      </c>
    </row>
    <row r="23" spans="1:9" x14ac:dyDescent="0.3">
      <c r="A23" s="11">
        <v>2022</v>
      </c>
      <c r="B23" s="4">
        <v>165.28620000000001</v>
      </c>
      <c r="C23" s="19">
        <v>1.795669</v>
      </c>
      <c r="E23" s="9">
        <f t="shared" si="0"/>
        <v>0.79566899999999996</v>
      </c>
      <c r="F23" s="9">
        <f t="shared" si="1"/>
        <v>0.65286200000000005</v>
      </c>
      <c r="I23" s="10">
        <f t="shared" si="2"/>
        <v>1.2187399481054189</v>
      </c>
    </row>
    <row r="24" spans="1:9" x14ac:dyDescent="0.3">
      <c r="A24" s="11">
        <v>2023</v>
      </c>
      <c r="B24" s="18">
        <v>172.1087</v>
      </c>
      <c r="C24" s="19">
        <v>1.973813</v>
      </c>
      <c r="E24" s="9">
        <f t="shared" ref="E24" si="3">C24/C$2-1</f>
        <v>0.97381300000000004</v>
      </c>
      <c r="F24" s="9">
        <f t="shared" ref="F24" si="4">B24/B$2-1</f>
        <v>0.72108700000000003</v>
      </c>
      <c r="I24" s="10">
        <f t="shared" si="2"/>
        <v>1.3504792070859688</v>
      </c>
    </row>
    <row r="25" spans="1:9" x14ac:dyDescent="0.3">
      <c r="A25" s="11">
        <v>2024</v>
      </c>
      <c r="B25" s="18">
        <v>177.18870000000001</v>
      </c>
      <c r="C25" s="19">
        <v>2.059793</v>
      </c>
      <c r="E25" s="9">
        <f t="shared" ref="E25" si="5">C25/C$2-1</f>
        <v>1.059793</v>
      </c>
      <c r="F25" s="9">
        <f t="shared" ref="F25" si="6">B25/B$2-1</f>
        <v>0.77188700000000021</v>
      </c>
      <c r="I25" s="14">
        <f t="shared" ref="I25" si="7">E25/F25</f>
        <v>1.3729898288220941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A523B-38D1-494C-B6C4-435F7ACBF057}">
  <dimension ref="A1:V28"/>
  <sheetViews>
    <sheetView topLeftCell="I1" workbookViewId="0">
      <selection activeCell="K29" sqref="K29"/>
    </sheetView>
  </sheetViews>
  <sheetFormatPr defaultRowHeight="14.4" x14ac:dyDescent="0.3"/>
  <cols>
    <col min="6" max="13" width="14.33203125" style="3" customWidth="1"/>
    <col min="15" max="15" width="10.109375" customWidth="1"/>
  </cols>
  <sheetData>
    <row r="1" spans="1:22" ht="86.4" x14ac:dyDescent="0.3">
      <c r="A1" t="s">
        <v>2</v>
      </c>
      <c r="B1" s="3" t="s">
        <v>427</v>
      </c>
      <c r="C1" s="3" t="s">
        <v>428</v>
      </c>
      <c r="E1" t="s">
        <v>2</v>
      </c>
      <c r="F1" s="3" t="s">
        <v>419</v>
      </c>
      <c r="G1" s="3" t="s">
        <v>420</v>
      </c>
      <c r="H1" s="3" t="s">
        <v>421</v>
      </c>
      <c r="I1" s="3" t="s">
        <v>422</v>
      </c>
      <c r="J1" s="3" t="s">
        <v>423</v>
      </c>
      <c r="K1" s="3" t="s">
        <v>424</v>
      </c>
      <c r="L1" s="3" t="s">
        <v>425</v>
      </c>
      <c r="M1" s="3" t="s">
        <v>426</v>
      </c>
      <c r="O1" s="7" t="s">
        <v>429</v>
      </c>
      <c r="P1" s="7" t="s">
        <v>430</v>
      </c>
      <c r="Q1" s="7" t="s">
        <v>431</v>
      </c>
      <c r="R1" s="7" t="s">
        <v>432</v>
      </c>
      <c r="S1" s="7" t="s">
        <v>433</v>
      </c>
      <c r="T1" s="7" t="s">
        <v>434</v>
      </c>
      <c r="U1" s="7" t="s">
        <v>435</v>
      </c>
      <c r="V1" s="7" t="s">
        <v>436</v>
      </c>
    </row>
    <row r="2" spans="1:22" x14ac:dyDescent="0.3">
      <c r="A2">
        <v>2001</v>
      </c>
      <c r="B2">
        <f>'Median Earnings Adjusted by TLC'!D2</f>
        <v>30979</v>
      </c>
      <c r="C2">
        <f>B2*2</f>
        <v>61958</v>
      </c>
      <c r="E2">
        <v>2001</v>
      </c>
      <c r="F2" s="21">
        <v>18783.77</v>
      </c>
      <c r="G2" s="21">
        <v>30730.95</v>
      </c>
      <c r="H2" s="21">
        <v>39205.910000000003</v>
      </c>
      <c r="I2" s="21">
        <v>43366.57</v>
      </c>
      <c r="J2" s="5">
        <v>31734.05</v>
      </c>
      <c r="K2" s="5">
        <v>40965.11</v>
      </c>
      <c r="L2" s="5">
        <v>48674.78</v>
      </c>
      <c r="M2" s="5">
        <v>53370.95</v>
      </c>
      <c r="O2" s="8">
        <f>$B2-F2</f>
        <v>12195.23</v>
      </c>
      <c r="P2" s="8">
        <f>$B2-G2</f>
        <v>248.04999999999927</v>
      </c>
      <c r="Q2" s="8">
        <f>$B2-H2</f>
        <v>-8226.9100000000035</v>
      </c>
      <c r="R2" s="8">
        <f>$B2-I2</f>
        <v>-12387.57</v>
      </c>
      <c r="S2" s="8">
        <f>$C2-J2</f>
        <v>30223.95</v>
      </c>
      <c r="T2" s="8">
        <f t="shared" ref="T2:V17" si="0">$C2-K2</f>
        <v>20992.89</v>
      </c>
      <c r="U2" s="8">
        <f t="shared" si="0"/>
        <v>13283.220000000001</v>
      </c>
      <c r="V2" s="8">
        <f t="shared" si="0"/>
        <v>8587.0500000000029</v>
      </c>
    </row>
    <row r="3" spans="1:22" x14ac:dyDescent="0.3">
      <c r="A3">
        <v>2002</v>
      </c>
      <c r="B3">
        <f>'Median Earnings Adjusted by TLC'!D3</f>
        <v>31616</v>
      </c>
      <c r="C3">
        <f t="shared" ref="C3:C23" si="1">B3*2</f>
        <v>63232</v>
      </c>
      <c r="E3">
        <v>2002</v>
      </c>
      <c r="F3" s="21">
        <v>19535.54</v>
      </c>
      <c r="G3" s="21">
        <v>31968.6</v>
      </c>
      <c r="H3" s="21">
        <v>40945.99</v>
      </c>
      <c r="I3" s="21">
        <v>45654.8</v>
      </c>
      <c r="J3" s="5">
        <v>32727.8</v>
      </c>
      <c r="K3" s="5">
        <v>42551.82</v>
      </c>
      <c r="L3" s="5">
        <v>50729.31</v>
      </c>
      <c r="M3" s="5">
        <v>55499.63</v>
      </c>
      <c r="O3" s="8">
        <f t="shared" ref="O3:O23" si="2">$B3-F3</f>
        <v>12080.46</v>
      </c>
      <c r="P3" s="8">
        <f t="shared" ref="P3:P23" si="3">$B3-G3</f>
        <v>-352.59999999999854</v>
      </c>
      <c r="Q3" s="8">
        <f t="shared" ref="Q3:Q23" si="4">$B3-H3</f>
        <v>-9329.989999999998</v>
      </c>
      <c r="R3" s="8">
        <f t="shared" ref="R3:R23" si="5">$B3-I3</f>
        <v>-14038.800000000003</v>
      </c>
      <c r="S3" s="8">
        <f t="shared" ref="S3:S23" si="6">$C3-J3</f>
        <v>30504.2</v>
      </c>
      <c r="T3" s="8">
        <f t="shared" si="0"/>
        <v>20680.18</v>
      </c>
      <c r="U3" s="8">
        <f t="shared" si="0"/>
        <v>12502.690000000002</v>
      </c>
      <c r="V3" s="8">
        <f t="shared" si="0"/>
        <v>7732.3700000000026</v>
      </c>
    </row>
    <row r="4" spans="1:22" x14ac:dyDescent="0.3">
      <c r="A4">
        <v>2003</v>
      </c>
      <c r="B4">
        <f>'Median Earnings Adjusted by TLC'!D4</f>
        <v>32227</v>
      </c>
      <c r="C4">
        <f t="shared" si="1"/>
        <v>64454</v>
      </c>
      <c r="E4">
        <v>2003</v>
      </c>
      <c r="F4" s="21">
        <v>20038.21</v>
      </c>
      <c r="G4" s="21">
        <v>33184.480000000003</v>
      </c>
      <c r="H4" s="21">
        <v>41972.83</v>
      </c>
      <c r="I4" s="21">
        <v>47725.06</v>
      </c>
      <c r="J4" s="5">
        <v>33765.58</v>
      </c>
      <c r="K4" s="5">
        <v>43423.63</v>
      </c>
      <c r="L4" s="5">
        <v>52856.62</v>
      </c>
      <c r="M4" s="5">
        <v>56798.48</v>
      </c>
      <c r="O4" s="8">
        <f t="shared" si="2"/>
        <v>12188.79</v>
      </c>
      <c r="P4" s="8">
        <f t="shared" si="3"/>
        <v>-957.4800000000032</v>
      </c>
      <c r="Q4" s="8">
        <f t="shared" si="4"/>
        <v>-9745.8300000000017</v>
      </c>
      <c r="R4" s="8">
        <f t="shared" si="5"/>
        <v>-15498.059999999998</v>
      </c>
      <c r="S4" s="8">
        <f t="shared" si="6"/>
        <v>30688.42</v>
      </c>
      <c r="T4" s="8">
        <f t="shared" si="0"/>
        <v>21030.370000000003</v>
      </c>
      <c r="U4" s="8">
        <f t="shared" si="0"/>
        <v>11597.379999999997</v>
      </c>
      <c r="V4" s="8">
        <f t="shared" si="0"/>
        <v>7655.5199999999968</v>
      </c>
    </row>
    <row r="5" spans="1:22" x14ac:dyDescent="0.3">
      <c r="A5">
        <v>2004</v>
      </c>
      <c r="B5">
        <f>'Median Earnings Adjusted by TLC'!D5</f>
        <v>33176</v>
      </c>
      <c r="C5">
        <f t="shared" si="1"/>
        <v>66352</v>
      </c>
      <c r="E5">
        <v>2004</v>
      </c>
      <c r="F5" s="21">
        <v>21584.05</v>
      </c>
      <c r="G5" s="21">
        <v>34788.019999999997</v>
      </c>
      <c r="H5" s="21">
        <v>44285.7</v>
      </c>
      <c r="I5" s="21">
        <v>49351.85</v>
      </c>
      <c r="J5" s="5">
        <v>35708.44</v>
      </c>
      <c r="K5" s="5">
        <v>46169.68</v>
      </c>
      <c r="L5" s="5">
        <v>55348.06</v>
      </c>
      <c r="M5" s="5">
        <v>60274.46</v>
      </c>
      <c r="O5" s="8">
        <f t="shared" si="2"/>
        <v>11591.95</v>
      </c>
      <c r="P5" s="8">
        <f t="shared" si="3"/>
        <v>-1612.0199999999968</v>
      </c>
      <c r="Q5" s="8">
        <f t="shared" si="4"/>
        <v>-11109.699999999997</v>
      </c>
      <c r="R5" s="8">
        <f t="shared" si="5"/>
        <v>-16175.849999999999</v>
      </c>
      <c r="S5" s="8">
        <f t="shared" si="6"/>
        <v>30643.559999999998</v>
      </c>
      <c r="T5" s="8">
        <f t="shared" si="0"/>
        <v>20182.32</v>
      </c>
      <c r="U5" s="8">
        <f t="shared" si="0"/>
        <v>11003.940000000002</v>
      </c>
      <c r="V5" s="8">
        <f t="shared" si="0"/>
        <v>6077.5400000000009</v>
      </c>
    </row>
    <row r="6" spans="1:22" x14ac:dyDescent="0.3">
      <c r="A6">
        <v>2005</v>
      </c>
      <c r="B6">
        <f>'Median Earnings Adjusted by TLC'!D6</f>
        <v>33852</v>
      </c>
      <c r="C6">
        <f t="shared" si="1"/>
        <v>67704</v>
      </c>
      <c r="E6">
        <v>2005</v>
      </c>
      <c r="F6" s="21">
        <v>22286.79</v>
      </c>
      <c r="G6" s="21">
        <v>35484.17</v>
      </c>
      <c r="H6" s="21">
        <v>45720.52</v>
      </c>
      <c r="I6" s="21">
        <v>50824.73</v>
      </c>
      <c r="J6" s="5">
        <v>36423.79</v>
      </c>
      <c r="K6" s="5">
        <v>47408.68</v>
      </c>
      <c r="L6" s="5">
        <v>56654.61</v>
      </c>
      <c r="M6" s="5">
        <v>60710.14</v>
      </c>
      <c r="O6" s="8">
        <f t="shared" si="2"/>
        <v>11565.21</v>
      </c>
      <c r="P6" s="8">
        <f t="shared" si="3"/>
        <v>-1632.1699999999983</v>
      </c>
      <c r="Q6" s="8">
        <f t="shared" si="4"/>
        <v>-11868.519999999997</v>
      </c>
      <c r="R6" s="8">
        <f t="shared" si="5"/>
        <v>-16972.730000000003</v>
      </c>
      <c r="S6" s="8">
        <f t="shared" si="6"/>
        <v>31280.21</v>
      </c>
      <c r="T6" s="8">
        <f t="shared" si="0"/>
        <v>20295.32</v>
      </c>
      <c r="U6" s="8">
        <f t="shared" si="0"/>
        <v>11049.39</v>
      </c>
      <c r="V6" s="8">
        <f t="shared" si="0"/>
        <v>6993.8600000000006</v>
      </c>
    </row>
    <row r="7" spans="1:22" x14ac:dyDescent="0.3">
      <c r="A7">
        <v>2006</v>
      </c>
      <c r="B7">
        <f>'Median Earnings Adjusted by TLC'!D7</f>
        <v>34892</v>
      </c>
      <c r="C7">
        <f t="shared" si="1"/>
        <v>69784</v>
      </c>
      <c r="E7">
        <v>2006</v>
      </c>
      <c r="F7" s="21">
        <v>22336.720000000001</v>
      </c>
      <c r="G7" s="21">
        <v>36309.78</v>
      </c>
      <c r="H7" s="21">
        <v>46601.57</v>
      </c>
      <c r="I7" s="21">
        <v>52219.73</v>
      </c>
      <c r="J7" s="5">
        <v>36276.129999999997</v>
      </c>
      <c r="K7" s="5">
        <v>47346.46</v>
      </c>
      <c r="L7" s="5">
        <v>57476.93</v>
      </c>
      <c r="M7" s="5">
        <v>61695.53</v>
      </c>
      <c r="O7" s="8">
        <f t="shared" si="2"/>
        <v>12555.279999999999</v>
      </c>
      <c r="P7" s="8">
        <f t="shared" si="3"/>
        <v>-1417.7799999999988</v>
      </c>
      <c r="Q7" s="8">
        <f t="shared" si="4"/>
        <v>-11709.57</v>
      </c>
      <c r="R7" s="8">
        <f t="shared" si="5"/>
        <v>-17327.730000000003</v>
      </c>
      <c r="S7" s="8">
        <f t="shared" si="6"/>
        <v>33507.870000000003</v>
      </c>
      <c r="T7" s="8">
        <f t="shared" si="0"/>
        <v>22437.54</v>
      </c>
      <c r="U7" s="8">
        <f t="shared" si="0"/>
        <v>12307.07</v>
      </c>
      <c r="V7" s="8">
        <f t="shared" si="0"/>
        <v>8088.4700000000012</v>
      </c>
    </row>
    <row r="8" spans="1:22" x14ac:dyDescent="0.3">
      <c r="A8">
        <v>2007</v>
      </c>
      <c r="B8">
        <f>'Median Earnings Adjusted by TLC'!D8</f>
        <v>36114</v>
      </c>
      <c r="C8">
        <f t="shared" si="1"/>
        <v>72228</v>
      </c>
      <c r="E8">
        <v>2007</v>
      </c>
      <c r="F8" s="21">
        <v>22554.74</v>
      </c>
      <c r="G8" s="21">
        <v>37173.96</v>
      </c>
      <c r="H8" s="21">
        <v>47855.08</v>
      </c>
      <c r="I8" s="21">
        <v>53897.26</v>
      </c>
      <c r="J8" s="5">
        <v>36905.03</v>
      </c>
      <c r="K8" s="5">
        <v>48304.68</v>
      </c>
      <c r="L8" s="5">
        <v>59111.89</v>
      </c>
      <c r="M8" s="5">
        <v>62777.54</v>
      </c>
      <c r="O8" s="8">
        <f t="shared" si="2"/>
        <v>13559.259999999998</v>
      </c>
      <c r="P8" s="8">
        <f t="shared" si="3"/>
        <v>-1059.9599999999991</v>
      </c>
      <c r="Q8" s="8">
        <f t="shared" si="4"/>
        <v>-11741.080000000002</v>
      </c>
      <c r="R8" s="8">
        <f t="shared" si="5"/>
        <v>-17783.260000000002</v>
      </c>
      <c r="S8" s="8">
        <f t="shared" si="6"/>
        <v>35322.97</v>
      </c>
      <c r="T8" s="8">
        <f t="shared" si="0"/>
        <v>23923.32</v>
      </c>
      <c r="U8" s="8">
        <f t="shared" si="0"/>
        <v>13116.11</v>
      </c>
      <c r="V8" s="8">
        <f t="shared" si="0"/>
        <v>9450.4599999999991</v>
      </c>
    </row>
    <row r="9" spans="1:22" x14ac:dyDescent="0.3">
      <c r="A9">
        <v>2008</v>
      </c>
      <c r="B9">
        <f>'Median Earnings Adjusted by TLC'!D9</f>
        <v>37518</v>
      </c>
      <c r="C9">
        <f t="shared" si="1"/>
        <v>75036</v>
      </c>
      <c r="E9">
        <v>2008</v>
      </c>
      <c r="F9" s="21">
        <v>23616.43</v>
      </c>
      <c r="G9" s="21">
        <v>38715.040000000001</v>
      </c>
      <c r="H9" s="21">
        <v>50049.4</v>
      </c>
      <c r="I9" s="21">
        <v>55618.87</v>
      </c>
      <c r="J9" s="5">
        <v>38219.39</v>
      </c>
      <c r="K9" s="5">
        <v>50374.7</v>
      </c>
      <c r="L9" s="5">
        <v>60619.17</v>
      </c>
      <c r="M9" s="5">
        <v>65379.18</v>
      </c>
      <c r="O9" s="8">
        <f>$B9-F9</f>
        <v>13901.57</v>
      </c>
      <c r="P9" s="8">
        <f>$B9-G9</f>
        <v>-1197.0400000000009</v>
      </c>
      <c r="Q9" s="8">
        <f>$B9-H9</f>
        <v>-12531.400000000001</v>
      </c>
      <c r="R9" s="8">
        <f>$B9-I9</f>
        <v>-18100.870000000003</v>
      </c>
      <c r="S9" s="8">
        <f t="shared" si="6"/>
        <v>36816.61</v>
      </c>
      <c r="T9" s="8">
        <f t="shared" si="0"/>
        <v>24661.300000000003</v>
      </c>
      <c r="U9" s="8">
        <f t="shared" si="0"/>
        <v>14416.830000000002</v>
      </c>
      <c r="V9" s="8">
        <f t="shared" si="0"/>
        <v>9656.82</v>
      </c>
    </row>
    <row r="10" spans="1:22" x14ac:dyDescent="0.3">
      <c r="A10">
        <v>2009</v>
      </c>
      <c r="B10">
        <f>'Median Earnings Adjusted by TLC'!D10</f>
        <v>38454</v>
      </c>
      <c r="C10">
        <f t="shared" si="1"/>
        <v>76908</v>
      </c>
      <c r="E10">
        <v>2009</v>
      </c>
      <c r="F10" s="21">
        <v>24031.67</v>
      </c>
      <c r="G10" s="21">
        <v>39181.410000000003</v>
      </c>
      <c r="H10" s="21">
        <v>50786.83</v>
      </c>
      <c r="I10" s="21">
        <v>56621.27</v>
      </c>
      <c r="J10" s="5">
        <v>38407.980000000003</v>
      </c>
      <c r="K10" s="5">
        <v>50957.31</v>
      </c>
      <c r="L10" s="5">
        <v>61682.73</v>
      </c>
      <c r="M10" s="5">
        <v>66605.039999999994</v>
      </c>
      <c r="O10" s="8">
        <f t="shared" si="2"/>
        <v>14422.330000000002</v>
      </c>
      <c r="P10" s="8">
        <f t="shared" si="3"/>
        <v>-727.41000000000349</v>
      </c>
      <c r="Q10" s="8">
        <f t="shared" si="4"/>
        <v>-12332.830000000002</v>
      </c>
      <c r="R10" s="8">
        <f t="shared" si="5"/>
        <v>-18167.269999999997</v>
      </c>
      <c r="S10" s="8">
        <f t="shared" si="6"/>
        <v>38500.019999999997</v>
      </c>
      <c r="T10" s="8">
        <f t="shared" si="0"/>
        <v>25950.690000000002</v>
      </c>
      <c r="U10" s="8">
        <f t="shared" si="0"/>
        <v>15225.269999999997</v>
      </c>
      <c r="V10" s="8">
        <f t="shared" si="0"/>
        <v>10302.960000000006</v>
      </c>
    </row>
    <row r="11" spans="1:22" x14ac:dyDescent="0.3">
      <c r="A11">
        <v>2010</v>
      </c>
      <c r="B11">
        <f>'Median Earnings Adjusted by TLC'!D11</f>
        <v>38818</v>
      </c>
      <c r="C11">
        <f t="shared" si="1"/>
        <v>77636</v>
      </c>
      <c r="E11">
        <v>2010</v>
      </c>
      <c r="F11" s="21">
        <v>24744.07</v>
      </c>
      <c r="G11" s="21">
        <v>40496.480000000003</v>
      </c>
      <c r="H11" s="21">
        <v>52376.39</v>
      </c>
      <c r="I11" s="21">
        <v>58173.23</v>
      </c>
      <c r="J11" s="5">
        <v>39735.26</v>
      </c>
      <c r="K11" s="5">
        <v>52670.37</v>
      </c>
      <c r="L11" s="5">
        <v>63416.39</v>
      </c>
      <c r="M11" s="5">
        <v>68667</v>
      </c>
      <c r="O11" s="8">
        <f t="shared" si="2"/>
        <v>14073.93</v>
      </c>
      <c r="P11" s="8">
        <f t="shared" si="3"/>
        <v>-1678.4800000000032</v>
      </c>
      <c r="Q11" s="8">
        <f t="shared" si="4"/>
        <v>-13558.39</v>
      </c>
      <c r="R11" s="8">
        <f t="shared" si="5"/>
        <v>-19355.230000000003</v>
      </c>
      <c r="S11" s="8">
        <f t="shared" si="6"/>
        <v>37900.74</v>
      </c>
      <c r="T11" s="8">
        <f t="shared" si="0"/>
        <v>24965.629999999997</v>
      </c>
      <c r="U11" s="8">
        <f t="shared" si="0"/>
        <v>14219.61</v>
      </c>
      <c r="V11" s="8">
        <f t="shared" si="0"/>
        <v>8969</v>
      </c>
    </row>
    <row r="12" spans="1:22" x14ac:dyDescent="0.3">
      <c r="A12">
        <v>2011</v>
      </c>
      <c r="B12">
        <f>'Median Earnings Adjusted by TLC'!D12</f>
        <v>39325</v>
      </c>
      <c r="C12">
        <f t="shared" si="1"/>
        <v>78650</v>
      </c>
      <c r="E12">
        <v>2011</v>
      </c>
      <c r="F12" s="21">
        <v>25406.06</v>
      </c>
      <c r="G12" s="21">
        <v>41680.75</v>
      </c>
      <c r="H12" s="21">
        <v>53658.48</v>
      </c>
      <c r="I12" s="21">
        <v>59635.56</v>
      </c>
      <c r="J12" s="5">
        <v>40974.19</v>
      </c>
      <c r="K12" s="5">
        <v>54034.45</v>
      </c>
      <c r="L12" s="5">
        <v>65278.83</v>
      </c>
      <c r="M12" s="5">
        <v>70260.38</v>
      </c>
      <c r="O12" s="8">
        <f t="shared" si="2"/>
        <v>13918.939999999999</v>
      </c>
      <c r="P12" s="8">
        <f t="shared" si="3"/>
        <v>-2355.75</v>
      </c>
      <c r="Q12" s="8">
        <f t="shared" si="4"/>
        <v>-14333.480000000003</v>
      </c>
      <c r="R12" s="8">
        <f t="shared" si="5"/>
        <v>-20310.559999999998</v>
      </c>
      <c r="S12" s="8">
        <f t="shared" si="6"/>
        <v>37675.81</v>
      </c>
      <c r="T12" s="8">
        <f t="shared" si="0"/>
        <v>24615.550000000003</v>
      </c>
      <c r="U12" s="8">
        <f t="shared" si="0"/>
        <v>13371.169999999998</v>
      </c>
      <c r="V12" s="8">
        <f t="shared" si="0"/>
        <v>8389.6199999999953</v>
      </c>
    </row>
    <row r="13" spans="1:22" x14ac:dyDescent="0.3">
      <c r="A13">
        <v>2012</v>
      </c>
      <c r="B13">
        <f>'Median Earnings Adjusted by TLC'!D13</f>
        <v>39949</v>
      </c>
      <c r="C13">
        <f t="shared" si="1"/>
        <v>79898</v>
      </c>
      <c r="E13">
        <v>2012</v>
      </c>
      <c r="F13" s="21">
        <v>25131.94</v>
      </c>
      <c r="G13" s="21">
        <v>42076.97</v>
      </c>
      <c r="H13" s="21">
        <v>54663.21</v>
      </c>
      <c r="I13" s="21">
        <v>61205.73</v>
      </c>
      <c r="J13" s="5">
        <v>41440.400000000001</v>
      </c>
      <c r="K13" s="5">
        <v>54997.09</v>
      </c>
      <c r="L13" s="5">
        <v>66862.740000000005</v>
      </c>
      <c r="M13" s="5">
        <v>72179.149999999994</v>
      </c>
      <c r="O13" s="8">
        <f t="shared" si="2"/>
        <v>14817.060000000001</v>
      </c>
      <c r="P13" s="8">
        <f t="shared" si="3"/>
        <v>-2127.9700000000012</v>
      </c>
      <c r="Q13" s="8">
        <f t="shared" si="4"/>
        <v>-14714.21</v>
      </c>
      <c r="R13" s="8">
        <f t="shared" si="5"/>
        <v>-21256.730000000003</v>
      </c>
      <c r="S13" s="8">
        <f t="shared" si="6"/>
        <v>38457.599999999999</v>
      </c>
      <c r="T13" s="8">
        <f t="shared" si="0"/>
        <v>24900.910000000003</v>
      </c>
      <c r="U13" s="8">
        <f t="shared" si="0"/>
        <v>13035.259999999995</v>
      </c>
      <c r="V13" s="8">
        <f t="shared" si="0"/>
        <v>7718.8500000000058</v>
      </c>
    </row>
    <row r="14" spans="1:22" x14ac:dyDescent="0.3">
      <c r="A14">
        <v>2013</v>
      </c>
      <c r="B14">
        <f>'Median Earnings Adjusted by TLC'!D14</f>
        <v>40378</v>
      </c>
      <c r="C14">
        <f t="shared" si="1"/>
        <v>80756</v>
      </c>
      <c r="E14">
        <v>2013</v>
      </c>
      <c r="F14" s="21">
        <v>25367.81</v>
      </c>
      <c r="G14" s="21">
        <v>42963.78</v>
      </c>
      <c r="H14" s="21">
        <v>55555.71</v>
      </c>
      <c r="I14" s="21">
        <v>62794.59</v>
      </c>
      <c r="J14" s="5">
        <v>42012.63</v>
      </c>
      <c r="K14" s="5">
        <v>55742.46</v>
      </c>
      <c r="L14" s="5">
        <v>68528.66</v>
      </c>
      <c r="M14" s="5">
        <v>73254.23</v>
      </c>
      <c r="O14" s="8">
        <f t="shared" si="2"/>
        <v>15010.189999999999</v>
      </c>
      <c r="P14" s="8">
        <f t="shared" si="3"/>
        <v>-2585.7799999999988</v>
      </c>
      <c r="Q14" s="8">
        <f t="shared" si="4"/>
        <v>-15177.71</v>
      </c>
      <c r="R14" s="8">
        <f t="shared" si="5"/>
        <v>-22416.589999999997</v>
      </c>
      <c r="S14" s="8">
        <f t="shared" si="6"/>
        <v>38743.370000000003</v>
      </c>
      <c r="T14" s="8">
        <f t="shared" si="0"/>
        <v>25013.54</v>
      </c>
      <c r="U14" s="8">
        <f t="shared" si="0"/>
        <v>12227.339999999997</v>
      </c>
      <c r="V14" s="8">
        <f t="shared" si="0"/>
        <v>7501.7700000000041</v>
      </c>
    </row>
    <row r="15" spans="1:22" x14ac:dyDescent="0.3">
      <c r="A15">
        <v>2014</v>
      </c>
      <c r="B15">
        <f>'Median Earnings Adjusted by TLC'!D15</f>
        <v>41145</v>
      </c>
      <c r="C15">
        <f t="shared" si="1"/>
        <v>82290</v>
      </c>
      <c r="E15">
        <v>2014</v>
      </c>
      <c r="F15" s="21">
        <v>25580.27</v>
      </c>
      <c r="G15" s="21">
        <v>43864.94</v>
      </c>
      <c r="H15" s="21">
        <v>56805.27</v>
      </c>
      <c r="I15" s="21">
        <v>63033.42</v>
      </c>
      <c r="J15" s="5">
        <v>42764.73</v>
      </c>
      <c r="K15" s="5">
        <v>57133.5</v>
      </c>
      <c r="L15" s="5">
        <v>68476.38</v>
      </c>
      <c r="M15" s="5">
        <v>74620.850000000006</v>
      </c>
      <c r="O15" s="8">
        <f t="shared" si="2"/>
        <v>15564.73</v>
      </c>
      <c r="P15" s="8">
        <f t="shared" si="3"/>
        <v>-2719.9400000000023</v>
      </c>
      <c r="Q15" s="8">
        <f t="shared" si="4"/>
        <v>-15660.269999999997</v>
      </c>
      <c r="R15" s="8">
        <f t="shared" si="5"/>
        <v>-21888.42</v>
      </c>
      <c r="S15" s="8">
        <f t="shared" si="6"/>
        <v>39525.269999999997</v>
      </c>
      <c r="T15" s="8">
        <f t="shared" si="0"/>
        <v>25156.5</v>
      </c>
      <c r="U15" s="8">
        <f t="shared" si="0"/>
        <v>13813.619999999995</v>
      </c>
      <c r="V15" s="8">
        <f t="shared" si="0"/>
        <v>7669.1499999999942</v>
      </c>
    </row>
    <row r="16" spans="1:22" x14ac:dyDescent="0.3">
      <c r="A16">
        <v>2015</v>
      </c>
      <c r="B16">
        <f>'Median Earnings Adjusted by TLC'!D16</f>
        <v>42081</v>
      </c>
      <c r="C16">
        <f t="shared" si="1"/>
        <v>84162</v>
      </c>
      <c r="E16">
        <v>2015</v>
      </c>
      <c r="F16" s="21">
        <v>26134.66</v>
      </c>
      <c r="G16" s="21">
        <v>44837</v>
      </c>
      <c r="H16" s="21">
        <v>57807.85</v>
      </c>
      <c r="I16" s="21">
        <v>63953.7</v>
      </c>
      <c r="J16" s="5">
        <v>43171.53</v>
      </c>
      <c r="K16" s="5">
        <v>58079.41</v>
      </c>
      <c r="L16" s="5">
        <v>69220.03</v>
      </c>
      <c r="M16" s="5">
        <v>75277.8</v>
      </c>
      <c r="O16" s="8">
        <f t="shared" si="2"/>
        <v>15946.34</v>
      </c>
      <c r="P16" s="8">
        <f t="shared" si="3"/>
        <v>-2756</v>
      </c>
      <c r="Q16" s="8">
        <f t="shared" si="4"/>
        <v>-15726.849999999999</v>
      </c>
      <c r="R16" s="8">
        <f t="shared" si="5"/>
        <v>-21872.699999999997</v>
      </c>
      <c r="S16" s="8">
        <f t="shared" si="6"/>
        <v>40990.47</v>
      </c>
      <c r="T16" s="8">
        <f t="shared" si="0"/>
        <v>26082.589999999997</v>
      </c>
      <c r="U16" s="8">
        <f t="shared" si="0"/>
        <v>14941.970000000001</v>
      </c>
      <c r="V16" s="8">
        <f t="shared" si="0"/>
        <v>8884.1999999999971</v>
      </c>
    </row>
    <row r="17" spans="1:22" x14ac:dyDescent="0.3">
      <c r="A17">
        <v>2016</v>
      </c>
      <c r="B17">
        <f>'Median Earnings Adjusted by TLC'!D17</f>
        <v>43290</v>
      </c>
      <c r="C17">
        <f t="shared" si="1"/>
        <v>86580</v>
      </c>
      <c r="E17">
        <v>2016</v>
      </c>
      <c r="F17" s="21">
        <v>27067.82</v>
      </c>
      <c r="G17" s="21">
        <v>45619.28</v>
      </c>
      <c r="H17" s="21">
        <v>58394.49</v>
      </c>
      <c r="I17" s="21">
        <v>65340.1</v>
      </c>
      <c r="J17" s="5">
        <v>43828.22</v>
      </c>
      <c r="K17" s="5">
        <v>59167.5</v>
      </c>
      <c r="L17" s="5">
        <v>70794.11</v>
      </c>
      <c r="M17" s="5">
        <v>77126.710000000006</v>
      </c>
      <c r="O17" s="8">
        <f t="shared" si="2"/>
        <v>16222.18</v>
      </c>
      <c r="P17" s="8">
        <f t="shared" si="3"/>
        <v>-2329.2799999999988</v>
      </c>
      <c r="Q17" s="8">
        <f t="shared" si="4"/>
        <v>-15104.489999999998</v>
      </c>
      <c r="R17" s="8">
        <f t="shared" si="5"/>
        <v>-22050.1</v>
      </c>
      <c r="S17" s="8">
        <f t="shared" si="6"/>
        <v>42751.78</v>
      </c>
      <c r="T17" s="8">
        <f t="shared" si="0"/>
        <v>27412.5</v>
      </c>
      <c r="U17" s="8">
        <f t="shared" si="0"/>
        <v>15785.89</v>
      </c>
      <c r="V17" s="8">
        <f t="shared" si="0"/>
        <v>9453.2899999999936</v>
      </c>
    </row>
    <row r="18" spans="1:22" x14ac:dyDescent="0.3">
      <c r="A18">
        <v>2017</v>
      </c>
      <c r="B18">
        <f>'Median Earnings Adjusted by TLC'!D18</f>
        <v>44720</v>
      </c>
      <c r="C18">
        <f t="shared" si="1"/>
        <v>89440</v>
      </c>
      <c r="E18">
        <v>2017</v>
      </c>
      <c r="F18" s="21">
        <v>27604.880000000001</v>
      </c>
      <c r="G18" s="21">
        <v>47500.24</v>
      </c>
      <c r="H18" s="21">
        <v>59688.68</v>
      </c>
      <c r="I18" s="21">
        <v>67233.53</v>
      </c>
      <c r="J18" s="5">
        <v>44816.01</v>
      </c>
      <c r="K18" s="5">
        <v>60288.91</v>
      </c>
      <c r="L18" s="5">
        <v>72352.800000000003</v>
      </c>
      <c r="M18" s="5">
        <v>78194.100000000006</v>
      </c>
      <c r="O18" s="8">
        <f t="shared" si="2"/>
        <v>17115.12</v>
      </c>
      <c r="P18" s="8">
        <f t="shared" si="3"/>
        <v>-2780.239999999998</v>
      </c>
      <c r="Q18" s="8">
        <f t="shared" si="4"/>
        <v>-14968.68</v>
      </c>
      <c r="R18" s="8">
        <f t="shared" si="5"/>
        <v>-22513.53</v>
      </c>
      <c r="S18" s="8">
        <f t="shared" si="6"/>
        <v>44623.99</v>
      </c>
      <c r="T18" s="8">
        <f t="shared" ref="T18:T23" si="7">$C18-K18</f>
        <v>29151.089999999997</v>
      </c>
      <c r="U18" s="8">
        <f t="shared" ref="U18:U23" si="8">$C18-L18</f>
        <v>17087.199999999997</v>
      </c>
      <c r="V18" s="8">
        <f t="shared" ref="V18:V23" si="9">$C18-M18</f>
        <v>11245.899999999994</v>
      </c>
    </row>
    <row r="19" spans="1:22" x14ac:dyDescent="0.3">
      <c r="A19">
        <v>2018</v>
      </c>
      <c r="B19">
        <f>'Median Earnings Adjusted by TLC'!D19</f>
        <v>46072</v>
      </c>
      <c r="C19">
        <f t="shared" si="1"/>
        <v>92144</v>
      </c>
      <c r="E19">
        <v>2018</v>
      </c>
      <c r="F19" s="21">
        <v>28294.66</v>
      </c>
      <c r="G19" s="21">
        <v>49106.7</v>
      </c>
      <c r="H19" s="21">
        <v>61487.66</v>
      </c>
      <c r="I19" s="21">
        <v>67928.070000000007</v>
      </c>
      <c r="J19" s="5">
        <v>46586.12</v>
      </c>
      <c r="K19" s="5">
        <v>63054.38</v>
      </c>
      <c r="L19" s="5">
        <v>73733.8</v>
      </c>
      <c r="M19" s="5">
        <v>80998.31</v>
      </c>
      <c r="O19" s="8">
        <f t="shared" si="2"/>
        <v>17777.34</v>
      </c>
      <c r="P19" s="8">
        <f t="shared" si="3"/>
        <v>-3034.6999999999971</v>
      </c>
      <c r="Q19" s="8">
        <f t="shared" si="4"/>
        <v>-15415.660000000003</v>
      </c>
      <c r="R19" s="8">
        <f t="shared" si="5"/>
        <v>-21856.070000000007</v>
      </c>
      <c r="S19" s="8">
        <f t="shared" si="6"/>
        <v>45557.88</v>
      </c>
      <c r="T19" s="8">
        <f t="shared" si="7"/>
        <v>29089.620000000003</v>
      </c>
      <c r="U19" s="8">
        <f t="shared" si="8"/>
        <v>18410.199999999997</v>
      </c>
      <c r="V19" s="8">
        <f t="shared" si="9"/>
        <v>11145.690000000002</v>
      </c>
    </row>
    <row r="20" spans="1:22" x14ac:dyDescent="0.3">
      <c r="A20">
        <v>2019</v>
      </c>
      <c r="B20">
        <f>'Median Earnings Adjusted by TLC'!D20</f>
        <v>47684</v>
      </c>
      <c r="C20">
        <f t="shared" si="1"/>
        <v>95368</v>
      </c>
      <c r="E20">
        <v>2019</v>
      </c>
      <c r="F20" s="21">
        <v>29761.13</v>
      </c>
      <c r="G20" s="21">
        <v>50780.89</v>
      </c>
      <c r="H20" s="21">
        <v>63069.5</v>
      </c>
      <c r="I20" s="21">
        <v>71052.710000000006</v>
      </c>
      <c r="J20" s="5">
        <v>48199.09</v>
      </c>
      <c r="K20" s="5">
        <v>65170.19</v>
      </c>
      <c r="L20" s="5">
        <v>77001.69</v>
      </c>
      <c r="M20" s="5">
        <v>81953.91</v>
      </c>
      <c r="O20" s="8">
        <f t="shared" si="2"/>
        <v>17922.87</v>
      </c>
      <c r="P20" s="8">
        <f t="shared" si="3"/>
        <v>-3096.8899999999994</v>
      </c>
      <c r="Q20" s="8">
        <f t="shared" si="4"/>
        <v>-15385.5</v>
      </c>
      <c r="R20" s="8">
        <f t="shared" si="5"/>
        <v>-23368.710000000006</v>
      </c>
      <c r="S20" s="8">
        <f t="shared" si="6"/>
        <v>47168.91</v>
      </c>
      <c r="T20" s="8">
        <f t="shared" si="7"/>
        <v>30197.809999999998</v>
      </c>
      <c r="U20" s="8">
        <f t="shared" si="8"/>
        <v>18366.309999999998</v>
      </c>
      <c r="V20" s="8">
        <f t="shared" si="9"/>
        <v>13414.089999999997</v>
      </c>
    </row>
    <row r="21" spans="1:22" x14ac:dyDescent="0.3">
      <c r="A21">
        <v>2020</v>
      </c>
      <c r="B21">
        <f>'Median Earnings Adjusted by TLC'!D21</f>
        <v>51181</v>
      </c>
      <c r="C21">
        <f t="shared" si="1"/>
        <v>102362</v>
      </c>
      <c r="E21">
        <v>2020</v>
      </c>
      <c r="F21" s="21">
        <v>30784.17</v>
      </c>
      <c r="G21" s="21">
        <v>52495.59</v>
      </c>
      <c r="H21" s="21">
        <v>64478.76</v>
      </c>
      <c r="I21" s="21">
        <v>73532.86</v>
      </c>
      <c r="J21" s="5">
        <v>49772.12</v>
      </c>
      <c r="K21" s="5">
        <v>66449.72</v>
      </c>
      <c r="L21" s="5">
        <v>79626.97</v>
      </c>
      <c r="M21" s="5">
        <v>85191.33</v>
      </c>
      <c r="O21" s="8">
        <f t="shared" si="2"/>
        <v>20396.830000000002</v>
      </c>
      <c r="P21" s="8">
        <f t="shared" si="3"/>
        <v>-1314.5899999999965</v>
      </c>
      <c r="Q21" s="8">
        <f t="shared" si="4"/>
        <v>-13297.760000000002</v>
      </c>
      <c r="R21" s="8">
        <f t="shared" si="5"/>
        <v>-22351.86</v>
      </c>
      <c r="S21" s="8">
        <f t="shared" si="6"/>
        <v>52589.88</v>
      </c>
      <c r="T21" s="8">
        <f t="shared" si="7"/>
        <v>35912.28</v>
      </c>
      <c r="U21" s="8">
        <f t="shared" si="8"/>
        <v>22735.03</v>
      </c>
      <c r="V21" s="8">
        <f t="shared" si="9"/>
        <v>17170.669999999998</v>
      </c>
    </row>
    <row r="22" spans="1:22" x14ac:dyDescent="0.3">
      <c r="A22">
        <v>2021</v>
      </c>
      <c r="B22">
        <f>'Median Earnings Adjusted by TLC'!D22</f>
        <v>51870</v>
      </c>
      <c r="C22">
        <f t="shared" si="1"/>
        <v>103740</v>
      </c>
      <c r="E22">
        <v>2021</v>
      </c>
      <c r="F22" s="21">
        <v>32423.16</v>
      </c>
      <c r="G22" s="21">
        <v>55250.68</v>
      </c>
      <c r="H22" s="21">
        <v>69060.350000000006</v>
      </c>
      <c r="I22" s="21">
        <v>75413.7</v>
      </c>
      <c r="J22" s="5">
        <v>52144.68</v>
      </c>
      <c r="K22" s="5">
        <v>71223.41</v>
      </c>
      <c r="L22" s="5">
        <v>81711.22</v>
      </c>
      <c r="M22" s="5">
        <v>89610.64</v>
      </c>
      <c r="O22" s="8">
        <f t="shared" si="2"/>
        <v>19446.84</v>
      </c>
      <c r="P22" s="8">
        <f t="shared" si="3"/>
        <v>-3380.6800000000003</v>
      </c>
      <c r="Q22" s="8">
        <f t="shared" si="4"/>
        <v>-17190.350000000006</v>
      </c>
      <c r="R22" s="8">
        <f t="shared" si="5"/>
        <v>-23543.699999999997</v>
      </c>
      <c r="S22" s="8">
        <f t="shared" si="6"/>
        <v>51595.32</v>
      </c>
      <c r="T22" s="8">
        <f t="shared" si="7"/>
        <v>32516.589999999997</v>
      </c>
      <c r="U22" s="8">
        <f t="shared" si="8"/>
        <v>22028.78</v>
      </c>
      <c r="V22" s="8">
        <f t="shared" si="9"/>
        <v>14129.36</v>
      </c>
    </row>
    <row r="23" spans="1:22" x14ac:dyDescent="0.3">
      <c r="A23">
        <v>2022</v>
      </c>
      <c r="B23">
        <f>'Median Earnings Adjusted by TLC'!D23</f>
        <v>55029</v>
      </c>
      <c r="C23">
        <f t="shared" si="1"/>
        <v>110058</v>
      </c>
      <c r="E23">
        <v>2022</v>
      </c>
      <c r="F23" s="21">
        <v>34337.29</v>
      </c>
      <c r="G23" s="21">
        <v>57757</v>
      </c>
      <c r="H23" s="21">
        <v>71880.17</v>
      </c>
      <c r="I23" s="21">
        <v>80873.429999999993</v>
      </c>
      <c r="J23" s="5">
        <v>54757.120000000003</v>
      </c>
      <c r="K23" s="5">
        <v>74268.78</v>
      </c>
      <c r="L23" s="5">
        <v>87668.43</v>
      </c>
      <c r="M23" s="5">
        <v>95036.2</v>
      </c>
      <c r="O23" s="8">
        <f t="shared" si="2"/>
        <v>20691.71</v>
      </c>
      <c r="P23" s="8">
        <f t="shared" si="3"/>
        <v>-2728</v>
      </c>
      <c r="Q23" s="8">
        <f t="shared" si="4"/>
        <v>-16851.169999999998</v>
      </c>
      <c r="R23" s="8">
        <f t="shared" si="5"/>
        <v>-25844.429999999993</v>
      </c>
      <c r="S23" s="8">
        <f t="shared" si="6"/>
        <v>55300.88</v>
      </c>
      <c r="T23" s="8">
        <f t="shared" si="7"/>
        <v>35789.22</v>
      </c>
      <c r="U23" s="8">
        <f t="shared" si="8"/>
        <v>22389.570000000007</v>
      </c>
      <c r="V23" s="8">
        <f t="shared" si="9"/>
        <v>15021.800000000003</v>
      </c>
    </row>
    <row r="24" spans="1:22" x14ac:dyDescent="0.3">
      <c r="A24">
        <v>2023</v>
      </c>
      <c r="B24">
        <f>'Median Earnings Adjusted by TLC'!D24</f>
        <v>58019</v>
      </c>
      <c r="C24">
        <f>B24*2</f>
        <v>116038</v>
      </c>
      <c r="E24">
        <v>2023</v>
      </c>
      <c r="F24" s="21">
        <v>37876.33</v>
      </c>
      <c r="G24" s="21">
        <v>63036.68</v>
      </c>
      <c r="H24" s="21">
        <v>78402.61</v>
      </c>
      <c r="I24" s="21">
        <v>87796.55</v>
      </c>
      <c r="J24" s="5">
        <v>60597.55</v>
      </c>
      <c r="K24" s="5">
        <v>81954.929999999993</v>
      </c>
      <c r="L24" s="5">
        <v>95769.81</v>
      </c>
      <c r="M24" s="5">
        <v>103274.5</v>
      </c>
      <c r="O24" s="8">
        <f t="shared" ref="O24" si="10">$B24-F24</f>
        <v>20142.669999999998</v>
      </c>
      <c r="P24" s="8">
        <f t="shared" ref="P24" si="11">$B24-G24</f>
        <v>-5017.68</v>
      </c>
      <c r="Q24" s="8">
        <f t="shared" ref="Q24" si="12">$B24-H24</f>
        <v>-20383.61</v>
      </c>
      <c r="R24" s="8">
        <f t="shared" ref="R24" si="13">$B24-I24</f>
        <v>-29777.550000000003</v>
      </c>
      <c r="S24" s="8">
        <f t="shared" ref="S24" si="14">$C24-J24</f>
        <v>55440.45</v>
      </c>
      <c r="T24" s="8">
        <f t="shared" ref="T24" si="15">$C24-K24</f>
        <v>34083.070000000007</v>
      </c>
      <c r="U24" s="8">
        <f t="shared" ref="U24" si="16">$C24-L24</f>
        <v>20268.190000000002</v>
      </c>
      <c r="V24" s="8">
        <f>$C24-M24</f>
        <v>12763.5</v>
      </c>
    </row>
    <row r="25" spans="1:22" x14ac:dyDescent="0.3">
      <c r="A25">
        <v>2024</v>
      </c>
      <c r="B25">
        <f>'Median Earnings Adjusted by TLC'!D25</f>
        <v>60307</v>
      </c>
      <c r="C25">
        <f>B25*2</f>
        <v>120614</v>
      </c>
      <c r="E25">
        <v>2024</v>
      </c>
      <c r="F25" s="21">
        <v>40195.35</v>
      </c>
      <c r="G25" s="21">
        <v>66657.09</v>
      </c>
      <c r="H25" s="21">
        <v>81699.11</v>
      </c>
      <c r="I25" s="21">
        <v>90525</v>
      </c>
      <c r="J25" s="5">
        <v>63170.84</v>
      </c>
      <c r="K25" s="5">
        <v>84923.42</v>
      </c>
      <c r="L25" s="5">
        <v>98569.02</v>
      </c>
      <c r="M25" s="5">
        <v>106477.6</v>
      </c>
      <c r="O25" s="8">
        <f t="shared" ref="O25" si="17">$B25-F25</f>
        <v>20111.650000000001</v>
      </c>
      <c r="P25" s="8">
        <f t="shared" ref="P25" si="18">$B25-G25</f>
        <v>-6350.0899999999965</v>
      </c>
      <c r="Q25" s="8">
        <f t="shared" ref="Q25" si="19">$B25-H25</f>
        <v>-21392.11</v>
      </c>
      <c r="R25" s="8">
        <f t="shared" ref="R25" si="20">$B25-I25</f>
        <v>-30218</v>
      </c>
      <c r="S25" s="8">
        <f t="shared" ref="S25" si="21">$C25-J25</f>
        <v>57443.16</v>
      </c>
      <c r="T25" s="8">
        <f t="shared" ref="T25" si="22">$C25-K25</f>
        <v>35690.58</v>
      </c>
      <c r="U25" s="8">
        <f t="shared" ref="U25" si="23">$C25-L25</f>
        <v>22044.979999999996</v>
      </c>
      <c r="V25" s="8">
        <f>$C25-M25</f>
        <v>14136.399999999994</v>
      </c>
    </row>
    <row r="28" spans="1:22" x14ac:dyDescent="0.3">
      <c r="A28" t="s">
        <v>437</v>
      </c>
    </row>
  </sheetData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9C01A-E330-410D-BBB1-B88D541D5285}">
  <dimension ref="A1:BQ83"/>
  <sheetViews>
    <sheetView topLeftCell="K27" workbookViewId="0">
      <selection activeCell="A14" sqref="A14"/>
    </sheetView>
  </sheetViews>
  <sheetFormatPr defaultRowHeight="14.4" x14ac:dyDescent="0.3"/>
  <cols>
    <col min="1" max="1" width="64.5546875" customWidth="1"/>
    <col min="2" max="2" width="23" customWidth="1"/>
  </cols>
  <sheetData>
    <row r="1" spans="1:69" s="3" customFormat="1" ht="43.2" x14ac:dyDescent="0.3">
      <c r="A1" s="7" t="s">
        <v>408</v>
      </c>
      <c r="B1" s="7"/>
      <c r="E1" s="3" t="s">
        <v>2</v>
      </c>
      <c r="F1" s="3" t="s">
        <v>496</v>
      </c>
      <c r="G1" s="3" t="s">
        <v>497</v>
      </c>
      <c r="H1" s="3" t="s">
        <v>498</v>
      </c>
      <c r="I1" s="3" t="s">
        <v>499</v>
      </c>
      <c r="J1" s="3" t="s">
        <v>500</v>
      </c>
      <c r="K1" s="3" t="s">
        <v>501</v>
      </c>
      <c r="L1" s="3" t="s">
        <v>502</v>
      </c>
      <c r="N1" s="3" t="s">
        <v>559</v>
      </c>
      <c r="O1" s="3" t="s">
        <v>560</v>
      </c>
      <c r="P1" s="3" t="s">
        <v>561</v>
      </c>
      <c r="Q1" s="3" t="s">
        <v>562</v>
      </c>
      <c r="R1" s="3" t="s">
        <v>563</v>
      </c>
      <c r="S1" s="3" t="s">
        <v>564</v>
      </c>
      <c r="T1" s="3" t="s">
        <v>565</v>
      </c>
      <c r="U1" s="3" t="s">
        <v>566</v>
      </c>
      <c r="V1" s="3" t="s">
        <v>567</v>
      </c>
      <c r="W1" s="3" t="s">
        <v>568</v>
      </c>
      <c r="X1" s="3" t="s">
        <v>569</v>
      </c>
      <c r="Y1" s="3" t="s">
        <v>570</v>
      </c>
      <c r="Z1" s="3" t="s">
        <v>571</v>
      </c>
      <c r="AA1" s="3" t="s">
        <v>572</v>
      </c>
      <c r="AB1" s="3" t="s">
        <v>573</v>
      </c>
      <c r="AC1" s="3" t="s">
        <v>574</v>
      </c>
      <c r="AD1" s="3" t="s">
        <v>575</v>
      </c>
      <c r="AE1" s="3" t="s">
        <v>576</v>
      </c>
      <c r="AF1" s="3" t="s">
        <v>577</v>
      </c>
      <c r="AG1" s="3" t="s">
        <v>578</v>
      </c>
      <c r="AH1" s="3" t="s">
        <v>579</v>
      </c>
      <c r="AI1" s="3" t="s">
        <v>580</v>
      </c>
      <c r="AJ1" s="3" t="s">
        <v>581</v>
      </c>
      <c r="AK1" s="3" t="s">
        <v>582</v>
      </c>
      <c r="AL1" s="3" t="s">
        <v>583</v>
      </c>
      <c r="AM1" s="3" t="s">
        <v>584</v>
      </c>
      <c r="AN1" s="3" t="s">
        <v>585</v>
      </c>
      <c r="AO1" s="3" t="s">
        <v>586</v>
      </c>
      <c r="AP1" s="3" t="s">
        <v>587</v>
      </c>
      <c r="AQ1" s="3" t="s">
        <v>588</v>
      </c>
      <c r="AR1" s="3" t="s">
        <v>589</v>
      </c>
      <c r="AS1" s="3" t="s">
        <v>590</v>
      </c>
      <c r="AT1" s="3" t="s">
        <v>591</v>
      </c>
      <c r="AU1" s="3" t="s">
        <v>592</v>
      </c>
      <c r="AV1" s="3" t="s">
        <v>593</v>
      </c>
      <c r="AW1" s="3" t="s">
        <v>594</v>
      </c>
      <c r="AX1" s="3" t="s">
        <v>595</v>
      </c>
      <c r="AY1" s="3" t="s">
        <v>596</v>
      </c>
      <c r="AZ1" s="3" t="s">
        <v>597</v>
      </c>
      <c r="BA1" s="3" t="s">
        <v>598</v>
      </c>
      <c r="BB1" s="3" t="s">
        <v>599</v>
      </c>
      <c r="BC1" s="3" t="s">
        <v>600</v>
      </c>
      <c r="BD1" s="3" t="s">
        <v>601</v>
      </c>
      <c r="BE1" s="3" t="s">
        <v>602</v>
      </c>
      <c r="BF1" s="3" t="s">
        <v>603</v>
      </c>
      <c r="BG1" s="3" t="s">
        <v>604</v>
      </c>
      <c r="BH1" s="3" t="s">
        <v>605</v>
      </c>
      <c r="BI1" s="3" t="s">
        <v>606</v>
      </c>
      <c r="BJ1" s="3" t="s">
        <v>607</v>
      </c>
      <c r="BK1" s="3" t="s">
        <v>608</v>
      </c>
      <c r="BL1" s="3" t="s">
        <v>609</v>
      </c>
      <c r="BM1" s="3" t="s">
        <v>610</v>
      </c>
      <c r="BN1" s="3" t="s">
        <v>611</v>
      </c>
      <c r="BO1" s="3" t="s">
        <v>612</v>
      </c>
      <c r="BP1" s="3" t="s">
        <v>613</v>
      </c>
      <c r="BQ1" s="3" t="s">
        <v>614</v>
      </c>
    </row>
    <row r="2" spans="1:69" x14ac:dyDescent="0.3">
      <c r="A2" s="11" t="s">
        <v>409</v>
      </c>
      <c r="B2" s="11"/>
      <c r="E2">
        <v>2001</v>
      </c>
      <c r="F2" s="1">
        <f>F30-1</f>
        <v>0</v>
      </c>
      <c r="G2" s="1">
        <f>G30-1</f>
        <v>0</v>
      </c>
      <c r="H2" s="1">
        <f>H30-1</f>
        <v>0</v>
      </c>
      <c r="I2" s="1">
        <f>I30-1</f>
        <v>0</v>
      </c>
      <c r="J2" s="1">
        <f>J30-1</f>
        <v>0</v>
      </c>
      <c r="K2" s="1">
        <f t="shared" ref="K2" si="0">K30-1</f>
        <v>0</v>
      </c>
      <c r="L2" s="1">
        <f t="shared" ref="L2:L25" si="1">L30-1</f>
        <v>0</v>
      </c>
      <c r="M2" s="1"/>
      <c r="N2" s="1">
        <f t="shared" ref="N2:AS2" si="2">N30-1</f>
        <v>0</v>
      </c>
      <c r="O2" s="1">
        <f t="shared" si="2"/>
        <v>0</v>
      </c>
      <c r="P2" s="1">
        <f t="shared" si="2"/>
        <v>0</v>
      </c>
      <c r="Q2" s="1">
        <f t="shared" si="2"/>
        <v>0</v>
      </c>
      <c r="R2" s="1">
        <f t="shared" si="2"/>
        <v>0</v>
      </c>
      <c r="S2" s="1">
        <f t="shared" si="2"/>
        <v>0</v>
      </c>
      <c r="T2" s="1">
        <f t="shared" si="2"/>
        <v>0</v>
      </c>
      <c r="U2" s="1">
        <f t="shared" si="2"/>
        <v>0</v>
      </c>
      <c r="V2" s="1">
        <f t="shared" si="2"/>
        <v>0</v>
      </c>
      <c r="W2" s="1">
        <f t="shared" si="2"/>
        <v>0</v>
      </c>
      <c r="X2" s="1">
        <f t="shared" si="2"/>
        <v>0</v>
      </c>
      <c r="Y2" s="1">
        <f t="shared" si="2"/>
        <v>0</v>
      </c>
      <c r="Z2" s="1">
        <f t="shared" si="2"/>
        <v>0</v>
      </c>
      <c r="AA2" s="1">
        <f t="shared" si="2"/>
        <v>0</v>
      </c>
      <c r="AB2" s="1">
        <f t="shared" si="2"/>
        <v>0</v>
      </c>
      <c r="AC2" s="1">
        <f t="shared" si="2"/>
        <v>0</v>
      </c>
      <c r="AD2" s="1">
        <f t="shared" si="2"/>
        <v>0</v>
      </c>
      <c r="AE2" s="1">
        <f t="shared" si="2"/>
        <v>0</v>
      </c>
      <c r="AF2" s="1">
        <f t="shared" si="2"/>
        <v>0</v>
      </c>
      <c r="AG2" s="1">
        <f t="shared" si="2"/>
        <v>0</v>
      </c>
      <c r="AH2" s="1">
        <f t="shared" si="2"/>
        <v>0</v>
      </c>
      <c r="AI2" s="1">
        <f t="shared" si="2"/>
        <v>0</v>
      </c>
      <c r="AJ2" s="1">
        <f t="shared" si="2"/>
        <v>0</v>
      </c>
      <c r="AK2" s="1">
        <f t="shared" si="2"/>
        <v>0</v>
      </c>
      <c r="AL2" s="1">
        <f t="shared" si="2"/>
        <v>0</v>
      </c>
      <c r="AM2" s="1">
        <f t="shared" si="2"/>
        <v>0</v>
      </c>
      <c r="AN2" s="1">
        <f t="shared" si="2"/>
        <v>0</v>
      </c>
      <c r="AO2" s="1">
        <f t="shared" si="2"/>
        <v>0</v>
      </c>
      <c r="AP2" s="1">
        <f t="shared" si="2"/>
        <v>0</v>
      </c>
      <c r="AQ2" s="1">
        <f t="shared" si="2"/>
        <v>0</v>
      </c>
      <c r="AR2" s="1">
        <f t="shared" si="2"/>
        <v>0</v>
      </c>
      <c r="AS2" s="1">
        <f t="shared" si="2"/>
        <v>0</v>
      </c>
      <c r="AT2" s="1"/>
      <c r="AU2" s="1">
        <f t="shared" ref="AU2:AW25" si="3">AU30-1</f>
        <v>0</v>
      </c>
      <c r="AV2" s="1">
        <f t="shared" si="3"/>
        <v>0</v>
      </c>
      <c r="AW2" s="1">
        <f t="shared" si="3"/>
        <v>0</v>
      </c>
      <c r="AX2" s="1"/>
      <c r="AY2" s="1">
        <f t="shared" ref="AY2:BJ2" si="4">AY30-1</f>
        <v>0</v>
      </c>
      <c r="AZ2" s="1">
        <f t="shared" si="4"/>
        <v>0</v>
      </c>
      <c r="BA2" s="1">
        <f t="shared" si="4"/>
        <v>0</v>
      </c>
      <c r="BB2" s="1">
        <f t="shared" si="4"/>
        <v>0</v>
      </c>
      <c r="BC2" s="1">
        <f t="shared" si="4"/>
        <v>0</v>
      </c>
      <c r="BD2" s="1">
        <f t="shared" si="4"/>
        <v>0</v>
      </c>
      <c r="BE2" s="1">
        <f t="shared" si="4"/>
        <v>0</v>
      </c>
      <c r="BF2" s="1">
        <f t="shared" si="4"/>
        <v>0</v>
      </c>
      <c r="BG2" s="1">
        <f t="shared" si="4"/>
        <v>0</v>
      </c>
      <c r="BH2" s="1">
        <f t="shared" si="4"/>
        <v>0</v>
      </c>
      <c r="BI2" s="1">
        <f t="shared" si="4"/>
        <v>0</v>
      </c>
      <c r="BJ2" s="1">
        <f t="shared" si="4"/>
        <v>0</v>
      </c>
      <c r="BK2" s="1">
        <f t="shared" ref="BK2:BQ2" si="5">BK30-1</f>
        <v>0</v>
      </c>
      <c r="BL2" s="1">
        <f t="shared" si="5"/>
        <v>0</v>
      </c>
      <c r="BM2" s="1">
        <f t="shared" si="5"/>
        <v>0</v>
      </c>
      <c r="BN2" s="1">
        <f t="shared" si="5"/>
        <v>0</v>
      </c>
      <c r="BO2" s="1">
        <f t="shared" si="5"/>
        <v>0</v>
      </c>
      <c r="BP2" s="1">
        <f t="shared" si="5"/>
        <v>0</v>
      </c>
      <c r="BQ2" s="1">
        <f t="shared" si="5"/>
        <v>0</v>
      </c>
    </row>
    <row r="3" spans="1:69" x14ac:dyDescent="0.3">
      <c r="A3" s="11" t="s">
        <v>410</v>
      </c>
      <c r="B3" s="11"/>
      <c r="E3">
        <v>2002</v>
      </c>
      <c r="F3" s="1">
        <f t="shared" ref="F3:F22" si="6">F31-1</f>
        <v>5.5317999999999978E-2</v>
      </c>
      <c r="G3" s="1">
        <f t="shared" ref="G3:J25" si="7">G31-1</f>
        <v>0.11760900000000007</v>
      </c>
      <c r="H3" s="1">
        <f t="shared" si="7"/>
        <v>2.0140000000000047E-2</v>
      </c>
      <c r="I3" s="1">
        <f t="shared" si="7"/>
        <v>-3.4250000000002334E-4</v>
      </c>
      <c r="J3" s="1">
        <f t="shared" si="7"/>
        <v>5.0732999999999917E-2</v>
      </c>
      <c r="K3" s="1">
        <f t="shared" ref="K3" si="8">K31-1</f>
        <v>4.9095000000000111E-2</v>
      </c>
      <c r="L3" s="1">
        <f t="shared" si="1"/>
        <v>6.7233000000000098E-2</v>
      </c>
      <c r="M3" s="1"/>
      <c r="N3" s="1">
        <f t="shared" ref="N3:AS3" si="9">N31-1</f>
        <v>5.6942999999999966E-2</v>
      </c>
      <c r="O3" s="1">
        <f t="shared" si="9"/>
        <v>4.9250999999999934E-2</v>
      </c>
      <c r="P3" s="1">
        <f t="shared" si="9"/>
        <v>5.6804000000000077E-2</v>
      </c>
      <c r="Q3" s="1">
        <f t="shared" si="9"/>
        <v>5.6148000000000087E-2</v>
      </c>
      <c r="R3" s="1">
        <f t="shared" si="9"/>
        <v>5.3919999999999968E-2</v>
      </c>
      <c r="S3" s="1">
        <f t="shared" si="9"/>
        <v>5.5195000000000105E-2</v>
      </c>
      <c r="T3" s="1">
        <f t="shared" si="9"/>
        <v>5.7428000000000035E-2</v>
      </c>
      <c r="U3" s="1">
        <f t="shared" si="9"/>
        <v>5.3744000000000014E-2</v>
      </c>
      <c r="V3" s="1">
        <f t="shared" si="9"/>
        <v>0.15333700000000006</v>
      </c>
      <c r="W3" s="1">
        <f t="shared" si="9"/>
        <v>4.1271000000000058E-2</v>
      </c>
      <c r="X3" s="1">
        <f t="shared" si="9"/>
        <v>0.14910099999999993</v>
      </c>
      <c r="Y3" s="1">
        <f t="shared" si="9"/>
        <v>0.14330500000000002</v>
      </c>
      <c r="Z3" s="1">
        <f t="shared" si="9"/>
        <v>4.3018000000000001E-2</v>
      </c>
      <c r="AA3" s="1">
        <f t="shared" si="9"/>
        <v>0.145783</v>
      </c>
      <c r="AB3" s="1">
        <f t="shared" si="9"/>
        <v>0.1441380000000001</v>
      </c>
      <c r="AC3" s="1">
        <f t="shared" si="9"/>
        <v>0.13545999999999991</v>
      </c>
      <c r="AD3" s="1">
        <f t="shared" si="9"/>
        <v>2.0882999999999985E-2</v>
      </c>
      <c r="AE3" s="1">
        <f t="shared" si="9"/>
        <v>2.023700000000006E-2</v>
      </c>
      <c r="AF3" s="1">
        <f t="shared" si="9"/>
        <v>2.0907999999999927E-2</v>
      </c>
      <c r="AG3" s="1">
        <f t="shared" si="9"/>
        <v>1.6251999999999933E-2</v>
      </c>
      <c r="AH3" s="1">
        <f t="shared" si="9"/>
        <v>2.1074999999999955E-2</v>
      </c>
      <c r="AI3" s="1">
        <f t="shared" si="9"/>
        <v>2.0472000000000046E-2</v>
      </c>
      <c r="AJ3" s="1">
        <f t="shared" si="9"/>
        <v>1.9325999999999954E-2</v>
      </c>
      <c r="AK3" s="1">
        <f t="shared" si="9"/>
        <v>1.8925000000000081E-2</v>
      </c>
      <c r="AL3" s="1">
        <f t="shared" si="9"/>
        <v>-3.3511999999999986E-3</v>
      </c>
      <c r="AM3" s="1">
        <f t="shared" si="9"/>
        <v>3.9519999999999555E-3</v>
      </c>
      <c r="AN3" s="1">
        <f t="shared" si="9"/>
        <v>-5.8781999999999446E-3</v>
      </c>
      <c r="AO3" s="1">
        <f t="shared" si="9"/>
        <v>1.5555999999999903E-2</v>
      </c>
      <c r="AP3" s="1">
        <f t="shared" si="9"/>
        <v>2.286999999999928E-3</v>
      </c>
      <c r="AQ3" s="1">
        <f t="shared" si="9"/>
        <v>4.7250000000000902E-3</v>
      </c>
      <c r="AR3" s="1">
        <f t="shared" si="9"/>
        <v>-1.4735000000000165E-3</v>
      </c>
      <c r="AS3" s="1">
        <f t="shared" si="9"/>
        <v>-6.5868999999999511E-3</v>
      </c>
      <c r="AT3" s="1"/>
      <c r="AU3" s="1">
        <f t="shared" si="3"/>
        <v>4.8346999999999918E-2</v>
      </c>
      <c r="AV3" s="1">
        <f t="shared" si="3"/>
        <v>5.0708999999999893E-2</v>
      </c>
      <c r="AW3" s="1">
        <f t="shared" si="3"/>
        <v>5.4558000000000106E-2</v>
      </c>
      <c r="AX3" s="1"/>
      <c r="AY3" s="1">
        <f t="shared" ref="AY3:BJ3" si="10">AY31-1</f>
        <v>5.2597000000000005E-2</v>
      </c>
      <c r="AZ3" s="1">
        <f t="shared" si="10"/>
        <v>5.0499000000000072E-2</v>
      </c>
      <c r="BA3" s="1">
        <f t="shared" si="10"/>
        <v>4.919399999999996E-2</v>
      </c>
      <c r="BB3" s="1">
        <f t="shared" si="10"/>
        <v>5.0410999999999984E-2</v>
      </c>
      <c r="BC3" s="1">
        <f t="shared" si="10"/>
        <v>5.0410999999999984E-2</v>
      </c>
      <c r="BD3" s="1">
        <f t="shared" si="10"/>
        <v>5.0410999999999984E-2</v>
      </c>
      <c r="BE3" s="1">
        <f t="shared" si="10"/>
        <v>5.0410999999999984E-2</v>
      </c>
      <c r="BF3" s="1">
        <f t="shared" si="10"/>
        <v>4.8469000000000095E-2</v>
      </c>
      <c r="BG3" s="1">
        <f t="shared" si="10"/>
        <v>4.8469000000000095E-2</v>
      </c>
      <c r="BH3" s="1">
        <f t="shared" si="10"/>
        <v>4.8469000000000095E-2</v>
      </c>
      <c r="BI3" s="1">
        <f t="shared" si="10"/>
        <v>4.8469000000000095E-2</v>
      </c>
      <c r="BJ3" s="1">
        <f t="shared" si="10"/>
        <v>7.7568000000000081E-2</v>
      </c>
      <c r="BK3" s="1">
        <f t="shared" ref="BK3:BQ3" si="11">BK31-1</f>
        <v>7.920600000000011E-2</v>
      </c>
      <c r="BL3" s="1">
        <f t="shared" si="11"/>
        <v>2.9973000000000027E-2</v>
      </c>
      <c r="BM3" s="1">
        <f t="shared" si="11"/>
        <v>6.9519000000000108E-2</v>
      </c>
      <c r="BN3" s="1">
        <f t="shared" si="11"/>
        <v>8.1110000000000015E-2</v>
      </c>
      <c r="BO3" s="1">
        <f t="shared" si="11"/>
        <v>3.1482999999999928E-2</v>
      </c>
      <c r="BP3" s="1">
        <f t="shared" si="11"/>
        <v>6.8904999999999994E-2</v>
      </c>
      <c r="BQ3" s="1">
        <f t="shared" si="11"/>
        <v>6.4216000000000051E-2</v>
      </c>
    </row>
    <row r="4" spans="1:69" x14ac:dyDescent="0.3">
      <c r="A4" s="11">
        <v>1</v>
      </c>
      <c r="B4" s="11" t="s">
        <v>411</v>
      </c>
      <c r="E4">
        <v>2003</v>
      </c>
      <c r="F4" s="1">
        <f t="shared" si="6"/>
        <v>0.10971500000000001</v>
      </c>
      <c r="G4" s="1">
        <f t="shared" si="7"/>
        <v>0.22767899999999996</v>
      </c>
      <c r="H4" s="1">
        <f t="shared" si="7"/>
        <v>4.1725000000000012E-2</v>
      </c>
      <c r="I4" s="1">
        <f t="shared" si="7"/>
        <v>2.4656999999999929E-2</v>
      </c>
      <c r="J4" s="1">
        <f t="shared" si="7"/>
        <v>9.9420999999999982E-2</v>
      </c>
      <c r="K4" s="1">
        <f t="shared" ref="K4" si="12">K32-1</f>
        <v>0.21079099999999995</v>
      </c>
      <c r="L4" s="1">
        <f t="shared" si="1"/>
        <v>-1.9915099999999963E-2</v>
      </c>
      <c r="M4" s="1"/>
      <c r="N4" s="1">
        <f t="shared" ref="N4:AS4" si="13">N32-1</f>
        <v>0.11073400000000011</v>
      </c>
      <c r="O4" s="1">
        <f t="shared" si="13"/>
        <v>0.10519499999999993</v>
      </c>
      <c r="P4" s="1">
        <f t="shared" si="13"/>
        <v>0.1092519999999999</v>
      </c>
      <c r="Q4" s="1">
        <f t="shared" si="13"/>
        <v>0.11299700000000001</v>
      </c>
      <c r="R4" s="1">
        <f t="shared" si="13"/>
        <v>0.1056140000000001</v>
      </c>
      <c r="S4" s="1">
        <f t="shared" si="13"/>
        <v>0.10878300000000007</v>
      </c>
      <c r="T4" s="1">
        <f t="shared" si="13"/>
        <v>0.11256400000000011</v>
      </c>
      <c r="U4" s="1">
        <f t="shared" si="13"/>
        <v>0.11271699999999996</v>
      </c>
      <c r="V4" s="1">
        <f t="shared" si="13"/>
        <v>0.18534300000000004</v>
      </c>
      <c r="W4" s="1">
        <f t="shared" si="13"/>
        <v>0.22585699999999997</v>
      </c>
      <c r="X4" s="1">
        <f t="shared" si="13"/>
        <v>0.22015099999999999</v>
      </c>
      <c r="Y4" s="1">
        <f t="shared" si="13"/>
        <v>0.22219499999999992</v>
      </c>
      <c r="Z4" s="1">
        <f t="shared" si="13"/>
        <v>0.23394699999999991</v>
      </c>
      <c r="AA4" s="1">
        <f t="shared" si="13"/>
        <v>0.23231099999999993</v>
      </c>
      <c r="AB4" s="1">
        <f t="shared" si="13"/>
        <v>0.24037500000000001</v>
      </c>
      <c r="AC4" s="1">
        <f t="shared" si="13"/>
        <v>0.24733699999999992</v>
      </c>
      <c r="AD4" s="1">
        <f t="shared" si="13"/>
        <v>4.3185000000000029E-2</v>
      </c>
      <c r="AE4" s="1">
        <f t="shared" si="13"/>
        <v>4.1080999999999923E-2</v>
      </c>
      <c r="AF4" s="1">
        <f t="shared" si="13"/>
        <v>4.1636000000000006E-2</v>
      </c>
      <c r="AG4" s="1">
        <f t="shared" si="13"/>
        <v>3.9184000000000108E-2</v>
      </c>
      <c r="AH4" s="1">
        <f t="shared" si="13"/>
        <v>4.3333000000000066E-2</v>
      </c>
      <c r="AI4" s="1">
        <f t="shared" si="13"/>
        <v>4.1720999999999897E-2</v>
      </c>
      <c r="AJ4" s="1">
        <f t="shared" si="13"/>
        <v>4.0840999999999905E-2</v>
      </c>
      <c r="AK4" s="1">
        <f t="shared" si="13"/>
        <v>3.886400000000001E-2</v>
      </c>
      <c r="AL4" s="1">
        <f t="shared" si="13"/>
        <v>1.9136000000000042E-2</v>
      </c>
      <c r="AM4" s="1">
        <f t="shared" si="13"/>
        <v>3.0481999999999898E-2</v>
      </c>
      <c r="AN4" s="1">
        <f t="shared" si="13"/>
        <v>3.2361000000000084E-2</v>
      </c>
      <c r="AO4" s="1">
        <f t="shared" si="13"/>
        <v>3.7970000000000059E-2</v>
      </c>
      <c r="AP4" s="1">
        <f t="shared" si="13"/>
        <v>2.7309999999999945E-2</v>
      </c>
      <c r="AQ4" s="1">
        <f t="shared" si="13"/>
        <v>2.6116999999999946E-2</v>
      </c>
      <c r="AR4" s="1">
        <f t="shared" si="13"/>
        <v>2.2888999999999937E-2</v>
      </c>
      <c r="AS4" s="1">
        <f t="shared" si="13"/>
        <v>2.2574000000000094E-2</v>
      </c>
      <c r="AT4" s="1"/>
      <c r="AU4" s="1">
        <f t="shared" si="3"/>
        <v>9.7958999999999907E-2</v>
      </c>
      <c r="AV4" s="1">
        <f t="shared" si="3"/>
        <v>9.587100000000004E-2</v>
      </c>
      <c r="AW4" s="1">
        <f t="shared" si="3"/>
        <v>0.105124</v>
      </c>
      <c r="AX4" s="1"/>
      <c r="AY4" s="1">
        <f t="shared" ref="AY4:BJ4" si="14">AY32-1</f>
        <v>9.8926999999999987E-2</v>
      </c>
      <c r="AZ4" s="1">
        <f t="shared" si="14"/>
        <v>0.10072600000000009</v>
      </c>
      <c r="BA4" s="1">
        <f t="shared" si="14"/>
        <v>9.824300000000008E-2</v>
      </c>
      <c r="BB4" s="1">
        <f t="shared" si="14"/>
        <v>0.24545700000000004</v>
      </c>
      <c r="BC4" s="1">
        <f t="shared" si="14"/>
        <v>0.24545700000000004</v>
      </c>
      <c r="BD4" s="1">
        <f t="shared" si="14"/>
        <v>0.24545700000000004</v>
      </c>
      <c r="BE4" s="1">
        <f t="shared" si="14"/>
        <v>0.24545700000000004</v>
      </c>
      <c r="BF4" s="1">
        <f t="shared" si="14"/>
        <v>0.19432000000000005</v>
      </c>
      <c r="BG4" s="1">
        <f t="shared" si="14"/>
        <v>0.19432000000000005</v>
      </c>
      <c r="BH4" s="1">
        <f t="shared" si="14"/>
        <v>0.19432000000000005</v>
      </c>
      <c r="BI4" s="1">
        <f t="shared" si="14"/>
        <v>0.19432000000000005</v>
      </c>
      <c r="BJ4" s="1">
        <f t="shared" si="14"/>
        <v>-3.7243099999999973E-2</v>
      </c>
      <c r="BK4" s="1">
        <f t="shared" ref="BK4:BQ4" si="15">BK32-1</f>
        <v>-9.1641999999999557E-3</v>
      </c>
      <c r="BL4" s="1">
        <f t="shared" si="15"/>
        <v>-0.10171149999999995</v>
      </c>
      <c r="BM4" s="1">
        <f t="shared" si="15"/>
        <v>9.7495000000000109E-2</v>
      </c>
      <c r="BN4" s="1">
        <f t="shared" si="15"/>
        <v>-7.8905999999999699E-3</v>
      </c>
      <c r="BO4" s="1">
        <f t="shared" si="15"/>
        <v>-9.808209999999995E-2</v>
      </c>
      <c r="BP4" s="1">
        <f t="shared" si="15"/>
        <v>9.5971000000000029E-2</v>
      </c>
      <c r="BQ4" s="1">
        <f t="shared" si="15"/>
        <v>-9.8179400000000028E-2</v>
      </c>
    </row>
    <row r="5" spans="1:69" x14ac:dyDescent="0.3">
      <c r="A5" s="11">
        <v>2</v>
      </c>
      <c r="B5" s="11" t="s">
        <v>412</v>
      </c>
      <c r="E5">
        <v>2004</v>
      </c>
      <c r="F5" s="1">
        <f t="shared" si="6"/>
        <v>0.13958500000000007</v>
      </c>
      <c r="G5" s="1">
        <f t="shared" si="7"/>
        <v>0.28410099999999994</v>
      </c>
      <c r="H5" s="1">
        <f t="shared" si="7"/>
        <v>9.8292000000000046E-2</v>
      </c>
      <c r="I5" s="1">
        <f t="shared" si="7"/>
        <v>0.127888</v>
      </c>
      <c r="J5" s="1">
        <f t="shared" si="7"/>
        <v>0.13883200000000007</v>
      </c>
      <c r="K5" s="1">
        <f t="shared" ref="K5" si="16">K33-1</f>
        <v>0.24907900000000005</v>
      </c>
      <c r="L5" s="1">
        <f t="shared" si="1"/>
        <v>4.7115000000000018E-2</v>
      </c>
      <c r="M5" s="1"/>
      <c r="N5" s="1">
        <f t="shared" ref="N5:AS5" si="17">N33-1</f>
        <v>0.15910500000000005</v>
      </c>
      <c r="O5" s="1">
        <f t="shared" si="17"/>
        <v>0.13089400000000007</v>
      </c>
      <c r="P5" s="1">
        <f t="shared" si="17"/>
        <v>0.12175099999999994</v>
      </c>
      <c r="Q5" s="1">
        <f t="shared" si="17"/>
        <v>0.11726600000000009</v>
      </c>
      <c r="R5" s="1">
        <f t="shared" si="17"/>
        <v>0.13815400000000011</v>
      </c>
      <c r="S5" s="1">
        <f t="shared" si="17"/>
        <v>0.13185500000000006</v>
      </c>
      <c r="T5" s="1">
        <f t="shared" si="17"/>
        <v>0.13857300000000006</v>
      </c>
      <c r="U5" s="1">
        <f t="shared" si="17"/>
        <v>0.13334599999999996</v>
      </c>
      <c r="V5" s="1">
        <f t="shared" si="17"/>
        <v>0.2189589999999999</v>
      </c>
      <c r="W5" s="1">
        <f t="shared" si="17"/>
        <v>0.29011300000000007</v>
      </c>
      <c r="X5" s="1">
        <f t="shared" si="17"/>
        <v>0.32432100000000008</v>
      </c>
      <c r="Y5" s="1">
        <f t="shared" si="17"/>
        <v>0.32241699999999995</v>
      </c>
      <c r="Z5" s="1">
        <f t="shared" si="17"/>
        <v>0.26772299999999993</v>
      </c>
      <c r="AA5" s="1">
        <f t="shared" si="17"/>
        <v>0.30138899999999991</v>
      </c>
      <c r="AB5" s="1">
        <f t="shared" si="17"/>
        <v>0.31313300000000011</v>
      </c>
      <c r="AC5" s="1">
        <f t="shared" si="17"/>
        <v>0.31822499999999998</v>
      </c>
      <c r="AD5" s="1">
        <f t="shared" si="17"/>
        <v>9.6292000000000044E-2</v>
      </c>
      <c r="AE5" s="1">
        <f t="shared" si="17"/>
        <v>9.9679999999999991E-2</v>
      </c>
      <c r="AF5" s="1">
        <f t="shared" si="17"/>
        <v>0.10088600000000003</v>
      </c>
      <c r="AG5" s="1">
        <f t="shared" si="17"/>
        <v>9.8168999999999951E-2</v>
      </c>
      <c r="AH5" s="1">
        <f t="shared" si="17"/>
        <v>9.6837000000000062E-2</v>
      </c>
      <c r="AI5" s="1">
        <f t="shared" si="17"/>
        <v>9.8449000000000009E-2</v>
      </c>
      <c r="AJ5" s="1">
        <f t="shared" si="17"/>
        <v>0.10023000000000004</v>
      </c>
      <c r="AK5" s="1">
        <f t="shared" si="17"/>
        <v>9.9965000000000082E-2</v>
      </c>
      <c r="AL5" s="1">
        <f t="shared" si="17"/>
        <v>0.1217379999999999</v>
      </c>
      <c r="AM5" s="1">
        <f t="shared" si="17"/>
        <v>0.13587400000000005</v>
      </c>
      <c r="AN5" s="1">
        <f t="shared" si="17"/>
        <v>0.13437800000000011</v>
      </c>
      <c r="AO5" s="1">
        <f t="shared" si="17"/>
        <v>0.16362300000000007</v>
      </c>
      <c r="AP5" s="1">
        <f t="shared" si="17"/>
        <v>0.12905000000000011</v>
      </c>
      <c r="AQ5" s="1">
        <f t="shared" si="17"/>
        <v>0.12966999999999995</v>
      </c>
      <c r="AR5" s="1">
        <f t="shared" si="17"/>
        <v>0.12590100000000004</v>
      </c>
      <c r="AS5" s="1">
        <f t="shared" si="17"/>
        <v>0.12372800000000006</v>
      </c>
      <c r="AT5" s="1"/>
      <c r="AU5" s="1">
        <f t="shared" si="3"/>
        <v>0.1365940000000001</v>
      </c>
      <c r="AV5" s="1">
        <f t="shared" si="3"/>
        <v>0.13194799999999995</v>
      </c>
      <c r="AW5" s="1">
        <f t="shared" si="3"/>
        <v>0.13048400000000004</v>
      </c>
      <c r="AX5" s="1"/>
      <c r="AY5" s="1">
        <f t="shared" ref="AY5:BJ5" si="18">AY33-1</f>
        <v>0.13968899999999995</v>
      </c>
      <c r="AZ5" s="1">
        <f t="shared" si="18"/>
        <v>0.14250800000000008</v>
      </c>
      <c r="BA5" s="1">
        <f t="shared" si="18"/>
        <v>0.13787900000000008</v>
      </c>
      <c r="BB5" s="1">
        <f t="shared" si="18"/>
        <v>0.32699400000000001</v>
      </c>
      <c r="BC5" s="1">
        <f t="shared" si="18"/>
        <v>0.32699400000000001</v>
      </c>
      <c r="BD5" s="1">
        <f t="shared" si="18"/>
        <v>0.32699400000000001</v>
      </c>
      <c r="BE5" s="1">
        <f t="shared" si="18"/>
        <v>0.32699400000000001</v>
      </c>
      <c r="BF5" s="1">
        <f t="shared" si="18"/>
        <v>0.21286399999999994</v>
      </c>
      <c r="BG5" s="1">
        <f t="shared" si="18"/>
        <v>0.21286399999999994</v>
      </c>
      <c r="BH5" s="1">
        <f t="shared" si="18"/>
        <v>0.21286399999999994</v>
      </c>
      <c r="BI5" s="1">
        <f t="shared" si="18"/>
        <v>0.21286399999999994</v>
      </c>
      <c r="BJ5" s="1">
        <f t="shared" si="18"/>
        <v>0.12174700000000005</v>
      </c>
      <c r="BK5" s="1">
        <f t="shared" ref="BK5:BQ5" si="19">BK33-1</f>
        <v>8.6230000000000473E-3</v>
      </c>
      <c r="BL5" s="1">
        <f t="shared" si="19"/>
        <v>-1.20363E-2</v>
      </c>
      <c r="BM5" s="1">
        <f t="shared" si="19"/>
        <v>5.3631999999999902E-2</v>
      </c>
      <c r="BN5" s="1">
        <f t="shared" si="19"/>
        <v>1.2451999999999908E-2</v>
      </c>
      <c r="BO5" s="1">
        <f t="shared" si="19"/>
        <v>-9.5823000000000436E-3</v>
      </c>
      <c r="BP5" s="1">
        <f t="shared" si="19"/>
        <v>6.0770999999999908E-2</v>
      </c>
      <c r="BQ5" s="1">
        <f t="shared" si="19"/>
        <v>2.3007E-2</v>
      </c>
    </row>
    <row r="6" spans="1:69" x14ac:dyDescent="0.3">
      <c r="A6" s="11">
        <v>3</v>
      </c>
      <c r="B6" s="11" t="s">
        <v>413</v>
      </c>
      <c r="E6">
        <v>2005</v>
      </c>
      <c r="F6" s="1">
        <f t="shared" si="6"/>
        <v>0.17763100000000009</v>
      </c>
      <c r="G6" s="1">
        <f t="shared" si="7"/>
        <v>0.35036800000000001</v>
      </c>
      <c r="H6" s="1">
        <f t="shared" si="7"/>
        <v>0.11357100000000009</v>
      </c>
      <c r="I6" s="1">
        <f t="shared" si="7"/>
        <v>0.11852400000000007</v>
      </c>
      <c r="J6" s="1">
        <f t="shared" si="7"/>
        <v>0.18636699999999995</v>
      </c>
      <c r="K6" s="1">
        <f t="shared" ref="K6" si="20">K34-1</f>
        <v>0.32617099999999999</v>
      </c>
      <c r="L6" s="1">
        <f t="shared" si="1"/>
        <v>8.7377999999999956E-2</v>
      </c>
      <c r="M6" s="1"/>
      <c r="N6" s="1">
        <f t="shared" ref="N6:AS6" si="21">N34-1</f>
        <v>0.25253700000000001</v>
      </c>
      <c r="O6" s="1">
        <f t="shared" si="21"/>
        <v>0.14385300000000001</v>
      </c>
      <c r="P6" s="1">
        <f t="shared" si="21"/>
        <v>0.14478400000000002</v>
      </c>
      <c r="Q6" s="1">
        <f t="shared" si="21"/>
        <v>0.12468699999999999</v>
      </c>
      <c r="R6" s="1">
        <f t="shared" si="21"/>
        <v>0.1876739999999999</v>
      </c>
      <c r="S6" s="1">
        <f t="shared" si="21"/>
        <v>0.15090099999999995</v>
      </c>
      <c r="T6" s="1">
        <f t="shared" si="21"/>
        <v>0.15306500000000001</v>
      </c>
      <c r="U6" s="1">
        <f t="shared" si="21"/>
        <v>0.13584799999999997</v>
      </c>
      <c r="V6" s="1">
        <f t="shared" si="21"/>
        <v>0.29774999999999996</v>
      </c>
      <c r="W6" s="1">
        <f t="shared" si="21"/>
        <v>0.33493499999999998</v>
      </c>
      <c r="X6" s="1">
        <f t="shared" si="21"/>
        <v>0.38404299999999991</v>
      </c>
      <c r="Y6" s="1">
        <f t="shared" si="21"/>
        <v>0.39013300000000006</v>
      </c>
      <c r="Z6" s="1">
        <f t="shared" si="21"/>
        <v>0.31826299999999996</v>
      </c>
      <c r="AA6" s="1">
        <f t="shared" si="21"/>
        <v>0.37275999999999998</v>
      </c>
      <c r="AB6" s="1">
        <f t="shared" si="21"/>
        <v>0.38441600000000009</v>
      </c>
      <c r="AC6" s="1">
        <f t="shared" si="21"/>
        <v>0.38705400000000001</v>
      </c>
      <c r="AD6" s="1">
        <f t="shared" si="21"/>
        <v>0.11434900000000003</v>
      </c>
      <c r="AE6" s="1">
        <f t="shared" si="21"/>
        <v>0.11119799999999991</v>
      </c>
      <c r="AF6" s="1">
        <f t="shared" si="21"/>
        <v>0.11290099999999992</v>
      </c>
      <c r="AG6" s="1">
        <f t="shared" si="21"/>
        <v>0.10905300000000007</v>
      </c>
      <c r="AH6" s="1">
        <f t="shared" si="21"/>
        <v>0.11492100000000005</v>
      </c>
      <c r="AI6" s="1">
        <f t="shared" si="21"/>
        <v>0.11330700000000005</v>
      </c>
      <c r="AJ6" s="1">
        <f t="shared" si="21"/>
        <v>0.11399000000000004</v>
      </c>
      <c r="AK6" s="1">
        <f t="shared" si="21"/>
        <v>0.11167499999999997</v>
      </c>
      <c r="AL6" s="1">
        <f t="shared" si="21"/>
        <v>0.10903599999999991</v>
      </c>
      <c r="AM6" s="1">
        <f t="shared" si="21"/>
        <v>0.11831400000000003</v>
      </c>
      <c r="AN6" s="1">
        <f t="shared" si="21"/>
        <v>0.12056299999999998</v>
      </c>
      <c r="AO6" s="1">
        <f t="shared" si="21"/>
        <v>0.17778699999999992</v>
      </c>
      <c r="AP6" s="1">
        <f t="shared" si="21"/>
        <v>0.11799800000000005</v>
      </c>
      <c r="AQ6" s="1">
        <f t="shared" si="21"/>
        <v>0.12077000000000004</v>
      </c>
      <c r="AR6" s="1">
        <f t="shared" si="21"/>
        <v>0.11625599999999991</v>
      </c>
      <c r="AS6" s="1">
        <f t="shared" si="21"/>
        <v>0.11999300000000002</v>
      </c>
      <c r="AT6" s="1"/>
      <c r="AU6" s="1">
        <f t="shared" si="3"/>
        <v>0.1830210000000001</v>
      </c>
      <c r="AV6" s="1">
        <f t="shared" si="3"/>
        <v>0.17876099999999995</v>
      </c>
      <c r="AW6" s="1">
        <f t="shared" si="3"/>
        <v>0.180871</v>
      </c>
      <c r="AX6" s="1"/>
      <c r="AY6" s="1">
        <f t="shared" ref="AY6:BJ6" si="22">AY34-1</f>
        <v>0.19141699999999995</v>
      </c>
      <c r="AZ6" s="1">
        <f t="shared" si="22"/>
        <v>0.19046800000000008</v>
      </c>
      <c r="BA6" s="1">
        <f t="shared" si="22"/>
        <v>0.18106500000000003</v>
      </c>
      <c r="BB6" s="1">
        <f t="shared" si="22"/>
        <v>0.39027100000000003</v>
      </c>
      <c r="BC6" s="1">
        <f t="shared" si="22"/>
        <v>0.39027100000000003</v>
      </c>
      <c r="BD6" s="1">
        <f t="shared" si="22"/>
        <v>0.39027100000000003</v>
      </c>
      <c r="BE6" s="1">
        <f t="shared" si="22"/>
        <v>0.39027100000000003</v>
      </c>
      <c r="BF6" s="1">
        <f t="shared" si="22"/>
        <v>0.29591400000000001</v>
      </c>
      <c r="BG6" s="1">
        <f t="shared" si="22"/>
        <v>0.29591400000000001</v>
      </c>
      <c r="BH6" s="1">
        <f t="shared" si="22"/>
        <v>0.29591400000000001</v>
      </c>
      <c r="BI6" s="1">
        <f t="shared" si="22"/>
        <v>0.29591400000000001</v>
      </c>
      <c r="BJ6" s="1">
        <f t="shared" si="22"/>
        <v>0.15322199999999997</v>
      </c>
      <c r="BK6" s="1">
        <f t="shared" ref="BK6:BQ6" si="23">BK34-1</f>
        <v>6.3955999999999902E-2</v>
      </c>
      <c r="BL6" s="1">
        <f t="shared" si="23"/>
        <v>8.829599999999993E-2</v>
      </c>
      <c r="BM6" s="1">
        <f t="shared" si="23"/>
        <v>0.12643000000000004</v>
      </c>
      <c r="BN6" s="1">
        <f t="shared" si="23"/>
        <v>6.351400000000007E-2</v>
      </c>
      <c r="BO6" s="1">
        <f t="shared" si="23"/>
        <v>8.9323000000000041E-2</v>
      </c>
      <c r="BP6" s="1">
        <f t="shared" si="23"/>
        <v>0.12417499999999992</v>
      </c>
      <c r="BQ6" s="1">
        <f t="shared" si="23"/>
        <v>-5.3462699999999974E-2</v>
      </c>
    </row>
    <row r="7" spans="1:69" x14ac:dyDescent="0.3">
      <c r="A7" s="11">
        <v>4</v>
      </c>
      <c r="B7" s="11" t="s">
        <v>414</v>
      </c>
      <c r="E7">
        <v>2006</v>
      </c>
      <c r="F7" s="1">
        <f t="shared" si="6"/>
        <v>0.21330500000000008</v>
      </c>
      <c r="G7" s="1">
        <f t="shared" si="7"/>
        <v>0.45058299999999996</v>
      </c>
      <c r="H7" s="1">
        <f t="shared" si="7"/>
        <v>0.13329100000000005</v>
      </c>
      <c r="I7" s="1">
        <f t="shared" si="7"/>
        <v>2.9182999999999959E-2</v>
      </c>
      <c r="J7" s="1">
        <f t="shared" si="7"/>
        <v>0.2517370000000001</v>
      </c>
      <c r="K7" s="1">
        <f t="shared" ref="K7" si="24">K35-1</f>
        <v>0.44843300000000008</v>
      </c>
      <c r="L7" s="1">
        <f t="shared" si="1"/>
        <v>0.13110599999999994</v>
      </c>
      <c r="M7" s="1"/>
      <c r="N7" s="1">
        <f t="shared" ref="N7:AS7" si="25">N35-1</f>
        <v>0.29588400000000004</v>
      </c>
      <c r="O7" s="1">
        <f t="shared" si="25"/>
        <v>0.17889500000000003</v>
      </c>
      <c r="P7" s="1">
        <f t="shared" si="25"/>
        <v>0.1760250000000001</v>
      </c>
      <c r="Q7" s="1">
        <f t="shared" si="25"/>
        <v>0.15344099999999994</v>
      </c>
      <c r="R7" s="1">
        <f t="shared" si="25"/>
        <v>0.22385499999999992</v>
      </c>
      <c r="S7" s="1">
        <f t="shared" si="25"/>
        <v>0.18545300000000009</v>
      </c>
      <c r="T7" s="1">
        <f t="shared" si="25"/>
        <v>0.18685599999999991</v>
      </c>
      <c r="U7" s="1">
        <f t="shared" si="25"/>
        <v>0.16632200000000008</v>
      </c>
      <c r="V7" s="1">
        <f t="shared" si="25"/>
        <v>0.37952300000000005</v>
      </c>
      <c r="W7" s="1">
        <f t="shared" si="25"/>
        <v>0.39546999999999999</v>
      </c>
      <c r="X7" s="1">
        <f t="shared" si="25"/>
        <v>0.50163200000000008</v>
      </c>
      <c r="Y7" s="1">
        <f t="shared" si="25"/>
        <v>0.49036400000000002</v>
      </c>
      <c r="Z7" s="1">
        <f t="shared" si="25"/>
        <v>0.40547500000000003</v>
      </c>
      <c r="AA7" s="1">
        <f t="shared" si="25"/>
        <v>0.50559899999999991</v>
      </c>
      <c r="AB7" s="1">
        <f t="shared" si="25"/>
        <v>0.5041770000000001</v>
      </c>
      <c r="AC7" s="1">
        <f t="shared" si="25"/>
        <v>0.49292000000000002</v>
      </c>
      <c r="AD7" s="1">
        <f t="shared" si="25"/>
        <v>0.13383699999999998</v>
      </c>
      <c r="AE7" s="1">
        <f t="shared" si="25"/>
        <v>0.12913599999999992</v>
      </c>
      <c r="AF7" s="1">
        <f t="shared" si="25"/>
        <v>0.13216699999999992</v>
      </c>
      <c r="AG7" s="1">
        <f t="shared" si="25"/>
        <v>0.12861400000000001</v>
      </c>
      <c r="AH7" s="1">
        <f t="shared" si="25"/>
        <v>0.13465799999999994</v>
      </c>
      <c r="AI7" s="1">
        <f t="shared" si="25"/>
        <v>0.13248199999999999</v>
      </c>
      <c r="AJ7" s="1">
        <f t="shared" si="25"/>
        <v>0.13395399999999991</v>
      </c>
      <c r="AK7" s="1">
        <f t="shared" si="25"/>
        <v>0.13257600000000003</v>
      </c>
      <c r="AL7" s="1">
        <f t="shared" si="25"/>
        <v>2.3042000000000007E-2</v>
      </c>
      <c r="AM7" s="1">
        <f t="shared" si="25"/>
        <v>3.4977999999999954E-2</v>
      </c>
      <c r="AN7" s="1">
        <f t="shared" si="25"/>
        <v>3.5184000000000104E-2</v>
      </c>
      <c r="AO7" s="1">
        <f t="shared" si="25"/>
        <v>8.099400000000001E-2</v>
      </c>
      <c r="AP7" s="1">
        <f t="shared" si="25"/>
        <v>2.7945000000000109E-2</v>
      </c>
      <c r="AQ7" s="1">
        <f t="shared" si="25"/>
        <v>2.7358999999999911E-2</v>
      </c>
      <c r="AR7" s="1">
        <f t="shared" si="25"/>
        <v>2.6381999999999906E-2</v>
      </c>
      <c r="AS7" s="1">
        <f t="shared" si="25"/>
        <v>2.9919999999999947E-2</v>
      </c>
      <c r="AT7" s="1"/>
      <c r="AU7" s="1">
        <f t="shared" si="3"/>
        <v>0.25263499999999994</v>
      </c>
      <c r="AV7" s="1">
        <f t="shared" si="3"/>
        <v>0.24084599999999989</v>
      </c>
      <c r="AW7" s="1">
        <f t="shared" si="3"/>
        <v>0.24232699999999996</v>
      </c>
      <c r="AX7" s="1"/>
      <c r="AY7" s="1">
        <f t="shared" ref="AY7:BJ7" si="26">AY35-1</f>
        <v>0.25519399999999992</v>
      </c>
      <c r="AZ7" s="1">
        <f t="shared" si="26"/>
        <v>0.25553300000000001</v>
      </c>
      <c r="BA7" s="1">
        <f t="shared" si="26"/>
        <v>0.24883300000000008</v>
      </c>
      <c r="BB7" s="1">
        <f t="shared" si="26"/>
        <v>0.5438940000000001</v>
      </c>
      <c r="BC7" s="1">
        <f t="shared" si="26"/>
        <v>0.5438940000000001</v>
      </c>
      <c r="BD7" s="1">
        <f t="shared" si="26"/>
        <v>0.5438940000000001</v>
      </c>
      <c r="BE7" s="1">
        <f t="shared" si="26"/>
        <v>0.5438940000000001</v>
      </c>
      <c r="BF7" s="1">
        <f t="shared" si="26"/>
        <v>0.40381899999999993</v>
      </c>
      <c r="BG7" s="1">
        <f t="shared" si="26"/>
        <v>0.40381899999999993</v>
      </c>
      <c r="BH7" s="1">
        <f t="shared" si="26"/>
        <v>0.40381899999999993</v>
      </c>
      <c r="BI7" s="1">
        <f t="shared" si="26"/>
        <v>0.40381899999999993</v>
      </c>
      <c r="BJ7" s="1">
        <f t="shared" si="26"/>
        <v>0.1712149999999999</v>
      </c>
      <c r="BK7" s="1">
        <f t="shared" ref="BK7:BQ7" si="27">BK35-1</f>
        <v>0.13962300000000005</v>
      </c>
      <c r="BL7" s="1">
        <f t="shared" si="27"/>
        <v>6.0948000000000002E-2</v>
      </c>
      <c r="BM7" s="1">
        <f t="shared" si="27"/>
        <v>0.19076099999999996</v>
      </c>
      <c r="BN7" s="1">
        <f t="shared" si="27"/>
        <v>0.13786000000000009</v>
      </c>
      <c r="BO7" s="1">
        <f t="shared" si="27"/>
        <v>6.2980000000000036E-2</v>
      </c>
      <c r="BP7" s="1">
        <f t="shared" si="27"/>
        <v>0.18753599999999992</v>
      </c>
      <c r="BQ7" s="1">
        <f t="shared" si="27"/>
        <v>1.0143999999999931E-2</v>
      </c>
    </row>
    <row r="8" spans="1:69" x14ac:dyDescent="0.3">
      <c r="A8" s="11">
        <v>5</v>
      </c>
      <c r="B8" s="11" t="s">
        <v>415</v>
      </c>
      <c r="E8">
        <v>2007</v>
      </c>
      <c r="F8" s="1">
        <f t="shared" si="6"/>
        <v>0.26960300000000004</v>
      </c>
      <c r="G8" s="1">
        <f t="shared" si="7"/>
        <v>0.536192</v>
      </c>
      <c r="H8" s="1">
        <f t="shared" si="7"/>
        <v>0.19781000000000004</v>
      </c>
      <c r="I8" s="1">
        <f t="shared" si="7"/>
        <v>3.1814999999999927E-2</v>
      </c>
      <c r="J8" s="1">
        <f t="shared" si="7"/>
        <v>0.30591699999999999</v>
      </c>
      <c r="K8" s="1">
        <f t="shared" ref="K8" si="28">K36-1</f>
        <v>0.19862099999999994</v>
      </c>
      <c r="L8" s="1">
        <f t="shared" si="1"/>
        <v>0.127251</v>
      </c>
      <c r="M8" s="1"/>
      <c r="N8" s="1">
        <f t="shared" ref="N8:AS8" si="29">N36-1</f>
        <v>0.35754299999999994</v>
      </c>
      <c r="O8" s="1">
        <f t="shared" si="29"/>
        <v>0.23444799999999999</v>
      </c>
      <c r="P8" s="1">
        <f t="shared" si="29"/>
        <v>0.23264200000000002</v>
      </c>
      <c r="Q8" s="1">
        <f t="shared" si="29"/>
        <v>0.20259800000000006</v>
      </c>
      <c r="R8" s="1">
        <f t="shared" si="29"/>
        <v>0.279779</v>
      </c>
      <c r="S8" s="1">
        <f t="shared" si="29"/>
        <v>0.2439420000000001</v>
      </c>
      <c r="T8" s="1">
        <f t="shared" si="29"/>
        <v>0.24180599999999997</v>
      </c>
      <c r="U8" s="1">
        <f t="shared" si="29"/>
        <v>0.21730099999999997</v>
      </c>
      <c r="V8" s="1">
        <f t="shared" si="29"/>
        <v>0.46146899999999991</v>
      </c>
      <c r="W8" s="1">
        <f t="shared" si="29"/>
        <v>0.50182100000000007</v>
      </c>
      <c r="X8" s="1">
        <f t="shared" si="29"/>
        <v>0.58798700000000004</v>
      </c>
      <c r="Y8" s="1">
        <f t="shared" si="29"/>
        <v>0.58488699999999993</v>
      </c>
      <c r="Z8" s="1">
        <f t="shared" si="29"/>
        <v>0.49381699999999995</v>
      </c>
      <c r="AA8" s="1">
        <f t="shared" si="29"/>
        <v>0.58113499999999996</v>
      </c>
      <c r="AB8" s="1">
        <f t="shared" si="29"/>
        <v>0.58546399999999998</v>
      </c>
      <c r="AC8" s="1">
        <f t="shared" si="29"/>
        <v>0.58230399999999993</v>
      </c>
      <c r="AD8" s="1">
        <f t="shared" si="29"/>
        <v>0.19674900000000006</v>
      </c>
      <c r="AE8" s="1">
        <f t="shared" si="29"/>
        <v>0.19451499999999999</v>
      </c>
      <c r="AF8" s="1">
        <f t="shared" si="29"/>
        <v>0.19976499999999997</v>
      </c>
      <c r="AG8" s="1">
        <f t="shared" si="29"/>
        <v>0.19548999999999994</v>
      </c>
      <c r="AH8" s="1">
        <f t="shared" si="29"/>
        <v>0.19772900000000004</v>
      </c>
      <c r="AI8" s="1">
        <f t="shared" si="29"/>
        <v>0.19710099999999997</v>
      </c>
      <c r="AJ8" s="1">
        <f t="shared" si="29"/>
        <v>0.20002999999999993</v>
      </c>
      <c r="AK8" s="1">
        <f t="shared" si="29"/>
        <v>0.198326</v>
      </c>
      <c r="AL8" s="1">
        <f t="shared" si="29"/>
        <v>2.606200000000003E-2</v>
      </c>
      <c r="AM8" s="1">
        <f t="shared" si="29"/>
        <v>3.2432000000000016E-2</v>
      </c>
      <c r="AN8" s="1">
        <f t="shared" si="29"/>
        <v>4.5792000000000055E-2</v>
      </c>
      <c r="AO8" s="1">
        <f t="shared" si="29"/>
        <v>9.3569000000000013E-2</v>
      </c>
      <c r="AP8" s="1">
        <f t="shared" si="29"/>
        <v>2.9779E-2</v>
      </c>
      <c r="AQ8" s="1">
        <f t="shared" si="29"/>
        <v>3.059400000000001E-2</v>
      </c>
      <c r="AR8" s="1">
        <f t="shared" si="29"/>
        <v>2.6734999999999953E-2</v>
      </c>
      <c r="AS8" s="1">
        <f t="shared" si="29"/>
        <v>3.2572000000000045E-2</v>
      </c>
      <c r="AT8" s="1"/>
      <c r="AU8" s="1">
        <f t="shared" si="3"/>
        <v>0.30329000000000006</v>
      </c>
      <c r="AV8" s="1">
        <f t="shared" si="3"/>
        <v>0.29852100000000004</v>
      </c>
      <c r="AW8" s="1">
        <f t="shared" si="3"/>
        <v>0.29210000000000003</v>
      </c>
      <c r="AX8" s="1"/>
      <c r="AY8" s="1">
        <f t="shared" ref="AY8:BJ8" si="30">AY36-1</f>
        <v>0.31251699999999993</v>
      </c>
      <c r="AZ8" s="1">
        <f t="shared" si="30"/>
        <v>0.3111219999999999</v>
      </c>
      <c r="BA8" s="1">
        <f t="shared" si="30"/>
        <v>0.29980699999999993</v>
      </c>
      <c r="BB8" s="1">
        <f t="shared" si="30"/>
        <v>0.24559200000000003</v>
      </c>
      <c r="BC8" s="1">
        <f t="shared" si="30"/>
        <v>0.24559200000000003</v>
      </c>
      <c r="BD8" s="1">
        <f t="shared" si="30"/>
        <v>0.24559200000000003</v>
      </c>
      <c r="BE8" s="1">
        <f t="shared" si="30"/>
        <v>0.24559200000000003</v>
      </c>
      <c r="BF8" s="1">
        <f t="shared" si="30"/>
        <v>0.17586100000000005</v>
      </c>
      <c r="BG8" s="1">
        <f t="shared" si="30"/>
        <v>0.17586100000000005</v>
      </c>
      <c r="BH8" s="1">
        <f t="shared" si="30"/>
        <v>0.17586100000000005</v>
      </c>
      <c r="BI8" s="1">
        <f t="shared" si="30"/>
        <v>0.17586100000000005</v>
      </c>
      <c r="BJ8" s="1">
        <f t="shared" si="30"/>
        <v>0.17173600000000011</v>
      </c>
      <c r="BK8" s="1">
        <f t="shared" ref="BK8:BQ8" si="31">BK36-1</f>
        <v>0.16005899999999995</v>
      </c>
      <c r="BL8" s="1">
        <f t="shared" si="31"/>
        <v>4.1929000000000105E-2</v>
      </c>
      <c r="BM8" s="1">
        <f t="shared" si="31"/>
        <v>0.22526399999999991</v>
      </c>
      <c r="BN8" s="1">
        <f t="shared" si="31"/>
        <v>0.15835700000000008</v>
      </c>
      <c r="BO8" s="1">
        <f t="shared" si="31"/>
        <v>4.4737000000000027E-2</v>
      </c>
      <c r="BP8" s="1">
        <f t="shared" si="31"/>
        <v>0.22660400000000003</v>
      </c>
      <c r="BQ8" s="1">
        <f t="shared" si="31"/>
        <v>-8.0430099999999949E-2</v>
      </c>
    </row>
    <row r="9" spans="1:69" x14ac:dyDescent="0.3">
      <c r="A9" s="11">
        <v>6</v>
      </c>
      <c r="B9" s="11" t="s">
        <v>416</v>
      </c>
      <c r="E9">
        <v>2008</v>
      </c>
      <c r="F9" s="1">
        <f t="shared" si="6"/>
        <v>0.34389399999999992</v>
      </c>
      <c r="G9" s="1">
        <f t="shared" si="7"/>
        <v>0.54557000000000011</v>
      </c>
      <c r="H9" s="1">
        <f t="shared" si="7"/>
        <v>0.30087799999999998</v>
      </c>
      <c r="I9" s="1">
        <f t="shared" si="7"/>
        <v>5.4448000000000052E-2</v>
      </c>
      <c r="J9" s="1">
        <f t="shared" si="7"/>
        <v>0.36389000000000005</v>
      </c>
      <c r="K9" s="1">
        <f t="shared" ref="K9" si="32">K37-1</f>
        <v>0.28507299999999991</v>
      </c>
      <c r="L9" s="1">
        <f t="shared" si="1"/>
        <v>0.12149100000000002</v>
      </c>
      <c r="M9" s="1"/>
      <c r="N9" s="1">
        <f t="shared" ref="N9:AS9" si="33">N37-1</f>
        <v>0.43779600000000007</v>
      </c>
      <c r="O9" s="1">
        <f t="shared" si="33"/>
        <v>0.30800200000000011</v>
      </c>
      <c r="P9" s="1">
        <f t="shared" si="33"/>
        <v>0.30719600000000002</v>
      </c>
      <c r="Q9" s="1">
        <f t="shared" si="33"/>
        <v>0.28543800000000008</v>
      </c>
      <c r="R9" s="1">
        <f t="shared" si="33"/>
        <v>0.3565799999999999</v>
      </c>
      <c r="S9" s="1">
        <f t="shared" si="33"/>
        <v>0.31687799999999999</v>
      </c>
      <c r="T9" s="1">
        <f t="shared" si="33"/>
        <v>0.31232199999999999</v>
      </c>
      <c r="U9" s="1">
        <f t="shared" si="33"/>
        <v>0.2826519999999999</v>
      </c>
      <c r="V9" s="1">
        <f t="shared" si="33"/>
        <v>0.47012000000000009</v>
      </c>
      <c r="W9" s="1">
        <f t="shared" si="33"/>
        <v>0.52990300000000001</v>
      </c>
      <c r="X9" s="1">
        <f t="shared" si="33"/>
        <v>0.60565200000000008</v>
      </c>
      <c r="Y9" s="1">
        <f t="shared" si="33"/>
        <v>0.59679900000000008</v>
      </c>
      <c r="Z9" s="1">
        <f t="shared" si="33"/>
        <v>0.50877900000000009</v>
      </c>
      <c r="AA9" s="1">
        <f t="shared" si="33"/>
        <v>0.59010699999999994</v>
      </c>
      <c r="AB9" s="1">
        <f t="shared" si="33"/>
        <v>0.58760199999999996</v>
      </c>
      <c r="AC9" s="1">
        <f t="shared" si="33"/>
        <v>0.5831599999999999</v>
      </c>
      <c r="AD9" s="1">
        <f t="shared" si="33"/>
        <v>0.29947900000000005</v>
      </c>
      <c r="AE9" s="1">
        <f t="shared" si="33"/>
        <v>0.298848</v>
      </c>
      <c r="AF9" s="1">
        <f t="shared" si="33"/>
        <v>0.30220200000000008</v>
      </c>
      <c r="AG9" s="1">
        <f t="shared" si="33"/>
        <v>0.30060400000000009</v>
      </c>
      <c r="AH9" s="1">
        <f t="shared" si="33"/>
        <v>0.30092199999999991</v>
      </c>
      <c r="AI9" s="1">
        <f t="shared" si="33"/>
        <v>0.30134100000000008</v>
      </c>
      <c r="AJ9" s="1">
        <f t="shared" si="33"/>
        <v>0.3025739999999999</v>
      </c>
      <c r="AK9" s="1">
        <f t="shared" si="33"/>
        <v>0.30062699999999998</v>
      </c>
      <c r="AL9" s="1">
        <f t="shared" si="33"/>
        <v>4.7506999999999966E-2</v>
      </c>
      <c r="AM9" s="1">
        <f t="shared" si="33"/>
        <v>6.2162000000000051E-2</v>
      </c>
      <c r="AN9" s="1">
        <f t="shared" si="33"/>
        <v>6.4351999999999965E-2</v>
      </c>
      <c r="AO9" s="1">
        <f t="shared" si="33"/>
        <v>0.10659599999999991</v>
      </c>
      <c r="AP9" s="1">
        <f t="shared" si="33"/>
        <v>5.4141999999999912E-2</v>
      </c>
      <c r="AQ9" s="1">
        <f t="shared" si="33"/>
        <v>5.3593999999999919E-2</v>
      </c>
      <c r="AR9" s="1">
        <f t="shared" si="33"/>
        <v>5.0637999999999961E-2</v>
      </c>
      <c r="AS9" s="1">
        <f t="shared" si="33"/>
        <v>5.3352999999999984E-2</v>
      </c>
      <c r="AT9" s="1"/>
      <c r="AU9" s="1">
        <f t="shared" si="3"/>
        <v>0.36497000000000002</v>
      </c>
      <c r="AV9" s="1">
        <f t="shared" si="3"/>
        <v>0.35707700000000009</v>
      </c>
      <c r="AW9" s="1">
        <f t="shared" si="3"/>
        <v>0.3584099999999999</v>
      </c>
      <c r="AX9" s="1"/>
      <c r="AY9" s="1">
        <f t="shared" ref="AY9:BJ9" si="34">AY37-1</f>
        <v>0.373062</v>
      </c>
      <c r="AZ9" s="1">
        <f t="shared" si="34"/>
        <v>0.36798200000000003</v>
      </c>
      <c r="BA9" s="1">
        <f t="shared" si="34"/>
        <v>0.35366800000000009</v>
      </c>
      <c r="BB9" s="1">
        <f t="shared" si="34"/>
        <v>0.332457</v>
      </c>
      <c r="BC9" s="1">
        <f t="shared" si="34"/>
        <v>0.332457</v>
      </c>
      <c r="BD9" s="1">
        <f t="shared" si="34"/>
        <v>0.332457</v>
      </c>
      <c r="BE9" s="1">
        <f t="shared" si="34"/>
        <v>0.332457</v>
      </c>
      <c r="BF9" s="1">
        <f t="shared" si="34"/>
        <v>0.26203799999999999</v>
      </c>
      <c r="BG9" s="1">
        <f t="shared" si="34"/>
        <v>0.26203799999999999</v>
      </c>
      <c r="BH9" s="1">
        <f t="shared" si="34"/>
        <v>0.26203799999999999</v>
      </c>
      <c r="BI9" s="1">
        <f t="shared" si="34"/>
        <v>0.26203799999999999</v>
      </c>
      <c r="BJ9" s="1">
        <f t="shared" si="34"/>
        <v>0.2344440000000001</v>
      </c>
      <c r="BK9" s="1">
        <f t="shared" ref="BK9:BQ9" si="35">BK37-1</f>
        <v>0.146949</v>
      </c>
      <c r="BL9" s="1">
        <f t="shared" si="35"/>
        <v>8.4141999999999939E-2</v>
      </c>
      <c r="BM9" s="1">
        <f t="shared" si="35"/>
        <v>9.0079999999999938E-2</v>
      </c>
      <c r="BN9" s="1">
        <f t="shared" si="35"/>
        <v>0.14447900000000002</v>
      </c>
      <c r="BO9" s="1">
        <f t="shared" si="35"/>
        <v>8.574499999999996E-2</v>
      </c>
      <c r="BP9" s="1">
        <f t="shared" si="35"/>
        <v>8.9158999999999988E-2</v>
      </c>
      <c r="BQ9" s="1">
        <f t="shared" si="35"/>
        <v>-5.698700000000001E-2</v>
      </c>
    </row>
    <row r="10" spans="1:69" x14ac:dyDescent="0.3">
      <c r="A10" s="11">
        <v>7</v>
      </c>
      <c r="B10" s="11" t="s">
        <v>417</v>
      </c>
      <c r="E10">
        <v>2009</v>
      </c>
      <c r="F10" s="1">
        <f t="shared" si="6"/>
        <v>0.39733200000000002</v>
      </c>
      <c r="G10" s="1">
        <f t="shared" si="7"/>
        <v>0.60941000000000001</v>
      </c>
      <c r="H10" s="1">
        <f t="shared" si="7"/>
        <v>0.29632900000000006</v>
      </c>
      <c r="I10" s="1">
        <f t="shared" si="7"/>
        <v>6.0186999999999991E-2</v>
      </c>
      <c r="J10" s="1">
        <f t="shared" si="7"/>
        <v>0.41327599999999998</v>
      </c>
      <c r="K10" s="1">
        <f t="shared" ref="K10" si="36">K38-1</f>
        <v>0.328376</v>
      </c>
      <c r="L10" s="1">
        <f t="shared" si="1"/>
        <v>6.5893999999999897E-2</v>
      </c>
      <c r="M10" s="1"/>
      <c r="N10" s="1">
        <f t="shared" ref="N10:AS10" si="37">N38-1</f>
        <v>0.49465300000000001</v>
      </c>
      <c r="O10" s="1">
        <f t="shared" si="37"/>
        <v>0.36086599999999991</v>
      </c>
      <c r="P10" s="1">
        <f t="shared" si="37"/>
        <v>0.35357700000000003</v>
      </c>
      <c r="Q10" s="1">
        <f t="shared" si="37"/>
        <v>0.32533199999999995</v>
      </c>
      <c r="R10" s="1">
        <f t="shared" si="37"/>
        <v>0.41045299999999996</v>
      </c>
      <c r="S10" s="1">
        <f t="shared" si="37"/>
        <v>0.36841699999999999</v>
      </c>
      <c r="T10" s="1">
        <f t="shared" si="37"/>
        <v>0.36608299999999994</v>
      </c>
      <c r="U10" s="1">
        <f t="shared" si="37"/>
        <v>0.33683799999999997</v>
      </c>
      <c r="V10" s="1">
        <f t="shared" si="37"/>
        <v>0.56570600000000004</v>
      </c>
      <c r="W10" s="1">
        <f t="shared" si="37"/>
        <v>0.58338500000000004</v>
      </c>
      <c r="X10" s="1">
        <f t="shared" si="37"/>
        <v>0.66955999999999993</v>
      </c>
      <c r="Y10" s="1">
        <f t="shared" si="37"/>
        <v>0.66461999999999999</v>
      </c>
      <c r="Z10" s="1">
        <f t="shared" si="37"/>
        <v>0.55372599999999994</v>
      </c>
      <c r="AA10" s="1">
        <f t="shared" si="37"/>
        <v>0.64425200000000005</v>
      </c>
      <c r="AB10" s="1">
        <f t="shared" si="37"/>
        <v>0.64440800000000009</v>
      </c>
      <c r="AC10" s="1">
        <f t="shared" si="37"/>
        <v>0.64461400000000002</v>
      </c>
      <c r="AD10" s="1">
        <f t="shared" si="37"/>
        <v>0.29364199999999996</v>
      </c>
      <c r="AE10" s="1">
        <f t="shared" si="37"/>
        <v>0.29299699999999995</v>
      </c>
      <c r="AF10" s="1">
        <f t="shared" si="37"/>
        <v>0.30199599999999993</v>
      </c>
      <c r="AG10" s="1">
        <f t="shared" si="37"/>
        <v>0.30101599999999995</v>
      </c>
      <c r="AH10" s="1">
        <f t="shared" si="37"/>
        <v>0.29350300000000007</v>
      </c>
      <c r="AI10" s="1">
        <f t="shared" si="37"/>
        <v>0.2946120000000001</v>
      </c>
      <c r="AJ10" s="1">
        <f t="shared" si="37"/>
        <v>0.29960999999999993</v>
      </c>
      <c r="AK10" s="1">
        <f t="shared" si="37"/>
        <v>0.30111200000000005</v>
      </c>
      <c r="AL10" s="1">
        <f t="shared" si="37"/>
        <v>5.5282999999999971E-2</v>
      </c>
      <c r="AM10" s="1">
        <f t="shared" si="37"/>
        <v>6.5433999999999992E-2</v>
      </c>
      <c r="AN10" s="1">
        <f t="shared" si="37"/>
        <v>6.7220999999999975E-2</v>
      </c>
      <c r="AO10" s="1">
        <f t="shared" si="37"/>
        <v>0.12302100000000005</v>
      </c>
      <c r="AP10" s="1">
        <f t="shared" si="37"/>
        <v>5.8564999999999978E-2</v>
      </c>
      <c r="AQ10" s="1">
        <f t="shared" si="37"/>
        <v>5.9120999999999979E-2</v>
      </c>
      <c r="AR10" s="1">
        <f t="shared" si="37"/>
        <v>5.5171999999999999E-2</v>
      </c>
      <c r="AS10" s="1">
        <f t="shared" si="37"/>
        <v>5.8886999999999912E-2</v>
      </c>
      <c r="AT10" s="1"/>
      <c r="AU10" s="1">
        <f t="shared" si="3"/>
        <v>0.41220100000000004</v>
      </c>
      <c r="AV10" s="1">
        <f t="shared" si="3"/>
        <v>0.40066800000000002</v>
      </c>
      <c r="AW10" s="1">
        <f t="shared" si="3"/>
        <v>0.39958300000000002</v>
      </c>
      <c r="AX10" s="1"/>
      <c r="AY10" s="1">
        <f t="shared" ref="AY10:BJ10" si="38">AY38-1</f>
        <v>0.42125999999999997</v>
      </c>
      <c r="AZ10" s="1">
        <f t="shared" si="38"/>
        <v>0.41967700000000008</v>
      </c>
      <c r="BA10" s="1">
        <f t="shared" si="38"/>
        <v>0.40530700000000008</v>
      </c>
      <c r="BB10" s="1">
        <f t="shared" si="38"/>
        <v>0.36526199999999998</v>
      </c>
      <c r="BC10" s="1">
        <f t="shared" si="38"/>
        <v>0.36526199999999998</v>
      </c>
      <c r="BD10" s="1">
        <f t="shared" si="38"/>
        <v>0.36526199999999998</v>
      </c>
      <c r="BE10" s="1">
        <f t="shared" si="38"/>
        <v>0.36526199999999998</v>
      </c>
      <c r="BF10" s="1">
        <f t="shared" si="38"/>
        <v>0.31018900000000005</v>
      </c>
      <c r="BG10" s="1">
        <f t="shared" si="38"/>
        <v>0.31018900000000005</v>
      </c>
      <c r="BH10" s="1">
        <f t="shared" si="38"/>
        <v>0.31018900000000005</v>
      </c>
      <c r="BI10" s="1">
        <f t="shared" si="38"/>
        <v>0.31018900000000005</v>
      </c>
      <c r="BJ10" s="1">
        <f t="shared" si="38"/>
        <v>0.19927899999999998</v>
      </c>
      <c r="BK10" s="1">
        <f t="shared" ref="BK10:BQ10" si="39">BK38-1</f>
        <v>6.7401999999999962E-2</v>
      </c>
      <c r="BL10" s="1">
        <f t="shared" si="39"/>
        <v>1.5695999999999932E-2</v>
      </c>
      <c r="BM10" s="1">
        <f t="shared" si="39"/>
        <v>4.9762000000000084E-2</v>
      </c>
      <c r="BN10" s="1">
        <f t="shared" si="39"/>
        <v>6.4997999999999889E-2</v>
      </c>
      <c r="BO10" s="1">
        <f t="shared" si="39"/>
        <v>1.7635000000000067E-2</v>
      </c>
      <c r="BP10" s="1">
        <f t="shared" si="39"/>
        <v>4.9045999999999923E-2</v>
      </c>
      <c r="BQ10" s="1">
        <f t="shared" si="39"/>
        <v>-0.10066560000000002</v>
      </c>
    </row>
    <row r="11" spans="1:69" x14ac:dyDescent="0.3">
      <c r="A11" s="11">
        <v>8</v>
      </c>
      <c r="B11" s="11" t="s">
        <v>418</v>
      </c>
      <c r="E11">
        <v>2010</v>
      </c>
      <c r="F11" s="1">
        <f t="shared" si="6"/>
        <v>0.43494100000000002</v>
      </c>
      <c r="G11" s="1">
        <f t="shared" si="7"/>
        <v>0.70992900000000003</v>
      </c>
      <c r="H11" s="1">
        <f t="shared" si="7"/>
        <v>0.29521099999999989</v>
      </c>
      <c r="I11" s="1">
        <f t="shared" si="7"/>
        <v>0.10484500000000008</v>
      </c>
      <c r="J11" s="1">
        <f t="shared" si="7"/>
        <v>0.46162100000000006</v>
      </c>
      <c r="K11" s="1">
        <f t="shared" ref="K11" si="40">K39-1</f>
        <v>0.39322699999999999</v>
      </c>
      <c r="L11" s="1">
        <f t="shared" si="1"/>
        <v>8.427399999999996E-2</v>
      </c>
      <c r="M11" s="1"/>
      <c r="N11" s="1">
        <f t="shared" ref="N11:AS11" si="41">N39-1</f>
        <v>0.53560300000000005</v>
      </c>
      <c r="O11" s="1">
        <f t="shared" si="41"/>
        <v>0.39495300000000011</v>
      </c>
      <c r="P11" s="1">
        <f t="shared" si="41"/>
        <v>0.38651100000000005</v>
      </c>
      <c r="Q11" s="1">
        <f t="shared" si="41"/>
        <v>0.36747899999999989</v>
      </c>
      <c r="R11" s="1">
        <f t="shared" si="41"/>
        <v>0.4445889999999999</v>
      </c>
      <c r="S11" s="1">
        <f t="shared" si="41"/>
        <v>0.41037400000000002</v>
      </c>
      <c r="T11" s="1">
        <f t="shared" si="41"/>
        <v>0.40298999999999996</v>
      </c>
      <c r="U11" s="1">
        <f t="shared" si="41"/>
        <v>0.37383799999999989</v>
      </c>
      <c r="V11" s="1">
        <f t="shared" si="41"/>
        <v>0.65483800000000003</v>
      </c>
      <c r="W11" s="1">
        <f t="shared" si="41"/>
        <v>0.69096899999999994</v>
      </c>
      <c r="X11" s="1">
        <f t="shared" si="41"/>
        <v>0.78476999999999997</v>
      </c>
      <c r="Y11" s="1">
        <f t="shared" si="41"/>
        <v>0.77143500000000009</v>
      </c>
      <c r="Z11" s="1">
        <f t="shared" si="41"/>
        <v>0.66030000000000011</v>
      </c>
      <c r="AA11" s="1">
        <f t="shared" si="41"/>
        <v>0.75738700000000003</v>
      </c>
      <c r="AB11" s="1">
        <f t="shared" si="41"/>
        <v>0.74531100000000006</v>
      </c>
      <c r="AC11" s="1">
        <f t="shared" si="41"/>
        <v>0.73131699999999999</v>
      </c>
      <c r="AD11" s="1">
        <f t="shared" si="41"/>
        <v>0.28958799999999996</v>
      </c>
      <c r="AE11" s="1">
        <f t="shared" si="41"/>
        <v>0.290246</v>
      </c>
      <c r="AF11" s="1">
        <f t="shared" si="41"/>
        <v>0.30333100000000002</v>
      </c>
      <c r="AG11" s="1">
        <f t="shared" si="41"/>
        <v>0.30186899999999994</v>
      </c>
      <c r="AH11" s="1">
        <f t="shared" si="41"/>
        <v>0.29296000000000011</v>
      </c>
      <c r="AI11" s="1">
        <f t="shared" si="41"/>
        <v>0.29303600000000007</v>
      </c>
      <c r="AJ11" s="1">
        <f t="shared" si="41"/>
        <v>0.30021999999999993</v>
      </c>
      <c r="AK11" s="1">
        <f t="shared" si="41"/>
        <v>0.30143399999999998</v>
      </c>
      <c r="AL11" s="1">
        <f t="shared" si="41"/>
        <v>0.10115699999999994</v>
      </c>
      <c r="AM11" s="1">
        <f t="shared" si="41"/>
        <v>0.11873599999999995</v>
      </c>
      <c r="AN11" s="1">
        <f t="shared" si="41"/>
        <v>0.12431400000000004</v>
      </c>
      <c r="AO11" s="1">
        <f t="shared" si="41"/>
        <v>0.17600199999999999</v>
      </c>
      <c r="AP11" s="1">
        <f t="shared" si="41"/>
        <v>0.10194199999999998</v>
      </c>
      <c r="AQ11" s="1">
        <f t="shared" si="41"/>
        <v>0.10196099999999997</v>
      </c>
      <c r="AR11" s="1">
        <f t="shared" si="41"/>
        <v>9.9350999999999967E-2</v>
      </c>
      <c r="AS11" s="1">
        <f t="shared" si="41"/>
        <v>9.8200999999999983E-2</v>
      </c>
      <c r="AT11" s="1"/>
      <c r="AU11" s="1">
        <f t="shared" si="3"/>
        <v>0.45683999999999991</v>
      </c>
      <c r="AV11" s="1">
        <f t="shared" si="3"/>
        <v>0.444998</v>
      </c>
      <c r="AW11" s="1">
        <f t="shared" si="3"/>
        <v>0.45169900000000007</v>
      </c>
      <c r="AX11" s="1"/>
      <c r="AY11" s="1">
        <f t="shared" ref="AY11:BJ11" si="42">AY39-1</f>
        <v>0.473298</v>
      </c>
      <c r="AZ11" s="1">
        <f t="shared" si="42"/>
        <v>0.46851799999999999</v>
      </c>
      <c r="BA11" s="1">
        <f t="shared" si="42"/>
        <v>0.45114699999999996</v>
      </c>
      <c r="BB11" s="1">
        <f t="shared" si="42"/>
        <v>0.41416999999999993</v>
      </c>
      <c r="BC11" s="1">
        <f t="shared" si="42"/>
        <v>0.41416999999999993</v>
      </c>
      <c r="BD11" s="1">
        <f t="shared" si="42"/>
        <v>0.41416999999999993</v>
      </c>
      <c r="BE11" s="1">
        <f t="shared" si="42"/>
        <v>0.41416999999999993</v>
      </c>
      <c r="BF11" s="1">
        <f t="shared" si="42"/>
        <v>0.38270000000000004</v>
      </c>
      <c r="BG11" s="1">
        <f t="shared" si="42"/>
        <v>0.38270000000000004</v>
      </c>
      <c r="BH11" s="1">
        <f t="shared" si="42"/>
        <v>0.38270000000000004</v>
      </c>
      <c r="BI11" s="1">
        <f t="shared" si="42"/>
        <v>0.38270000000000004</v>
      </c>
      <c r="BJ11" s="1">
        <f t="shared" si="42"/>
        <v>0.21658599999999995</v>
      </c>
      <c r="BK11" s="1">
        <f t="shared" ref="BK11:BQ11" si="43">BK39-1</f>
        <v>0.1057269999999999</v>
      </c>
      <c r="BL11" s="1">
        <f t="shared" si="43"/>
        <v>2.7171999999999974E-2</v>
      </c>
      <c r="BM11" s="1">
        <f t="shared" si="43"/>
        <v>1.6850999999999949E-2</v>
      </c>
      <c r="BN11" s="1">
        <f t="shared" si="43"/>
        <v>0.1048</v>
      </c>
      <c r="BO11" s="1">
        <f t="shared" si="43"/>
        <v>3.4267999999999965E-2</v>
      </c>
      <c r="BP11" s="1">
        <f t="shared" si="43"/>
        <v>2.5427000000000088E-2</v>
      </c>
      <c r="BQ11" s="1">
        <f t="shared" si="43"/>
        <v>-6.1777900000000052E-2</v>
      </c>
    </row>
    <row r="12" spans="1:69" x14ac:dyDescent="0.3">
      <c r="E12">
        <v>2011</v>
      </c>
      <c r="F12" s="1">
        <f t="shared" si="6"/>
        <v>0.44471599999999989</v>
      </c>
      <c r="G12" s="1">
        <f t="shared" si="7"/>
        <v>0.76767699999999994</v>
      </c>
      <c r="H12" s="1">
        <f t="shared" si="7"/>
        <v>0.35932699999999995</v>
      </c>
      <c r="I12" s="1">
        <f t="shared" si="7"/>
        <v>0.13970600000000011</v>
      </c>
      <c r="J12" s="1">
        <f t="shared" si="7"/>
        <v>0.524057</v>
      </c>
      <c r="K12" s="1">
        <f t="shared" ref="K12" si="44">K40-1</f>
        <v>0.41567500000000002</v>
      </c>
      <c r="L12" s="1">
        <f t="shared" si="1"/>
        <v>0.10931800000000003</v>
      </c>
      <c r="M12" s="1"/>
      <c r="N12" s="1">
        <f t="shared" ref="N12:AS12" si="45">N40-1</f>
        <v>0.54476499999999994</v>
      </c>
      <c r="O12" s="1">
        <f t="shared" si="45"/>
        <v>0.40492799999999995</v>
      </c>
      <c r="P12" s="1">
        <f t="shared" si="45"/>
        <v>0.39973499999999995</v>
      </c>
      <c r="Q12" s="1">
        <f t="shared" si="45"/>
        <v>0.37517700000000009</v>
      </c>
      <c r="R12" s="1">
        <f t="shared" si="45"/>
        <v>0.45347000000000004</v>
      </c>
      <c r="S12" s="1">
        <f t="shared" si="45"/>
        <v>0.42183100000000007</v>
      </c>
      <c r="T12" s="1">
        <f t="shared" si="45"/>
        <v>0.41271100000000005</v>
      </c>
      <c r="U12" s="1">
        <f t="shared" si="45"/>
        <v>0.38431199999999999</v>
      </c>
      <c r="V12" s="1">
        <f t="shared" si="45"/>
        <v>0.73415199999999992</v>
      </c>
      <c r="W12" s="1">
        <f t="shared" si="45"/>
        <v>0.78872100000000001</v>
      </c>
      <c r="X12" s="1">
        <f t="shared" si="45"/>
        <v>0.7908329999999999</v>
      </c>
      <c r="Y12" s="1">
        <f t="shared" si="45"/>
        <v>0.76885000000000003</v>
      </c>
      <c r="Z12" s="1">
        <f t="shared" si="45"/>
        <v>0.76868200000000009</v>
      </c>
      <c r="AA12" s="1">
        <f t="shared" si="45"/>
        <v>0.78061500000000006</v>
      </c>
      <c r="AB12" s="1">
        <f t="shared" si="45"/>
        <v>0.76404000000000005</v>
      </c>
      <c r="AC12" s="1">
        <f t="shared" si="45"/>
        <v>0.74520300000000006</v>
      </c>
      <c r="AD12" s="1">
        <f t="shared" si="45"/>
        <v>0.35439899999999991</v>
      </c>
      <c r="AE12" s="1">
        <f t="shared" si="45"/>
        <v>0.35658199999999995</v>
      </c>
      <c r="AF12" s="1">
        <f t="shared" si="45"/>
        <v>0.3691310000000001</v>
      </c>
      <c r="AG12" s="1">
        <f t="shared" si="45"/>
        <v>0.36600799999999989</v>
      </c>
      <c r="AH12" s="1">
        <f t="shared" si="45"/>
        <v>0.35579300000000003</v>
      </c>
      <c r="AI12" s="1">
        <f t="shared" si="45"/>
        <v>0.35836200000000007</v>
      </c>
      <c r="AJ12" s="1">
        <f t="shared" si="45"/>
        <v>0.36586099999999999</v>
      </c>
      <c r="AK12" s="1">
        <f t="shared" si="45"/>
        <v>0.36264300000000005</v>
      </c>
      <c r="AL12" s="1">
        <f t="shared" si="45"/>
        <v>0.1354169999999999</v>
      </c>
      <c r="AM12" s="1">
        <f t="shared" si="45"/>
        <v>0.14948600000000001</v>
      </c>
      <c r="AN12" s="1">
        <f t="shared" si="45"/>
        <v>0.16030100000000003</v>
      </c>
      <c r="AO12" s="1">
        <f t="shared" si="45"/>
        <v>0.21788999999999992</v>
      </c>
      <c r="AP12" s="1">
        <f t="shared" si="45"/>
        <v>0.13749100000000003</v>
      </c>
      <c r="AQ12" s="1">
        <f t="shared" si="45"/>
        <v>0.13528000000000007</v>
      </c>
      <c r="AR12" s="1">
        <f t="shared" si="45"/>
        <v>0.13431700000000002</v>
      </c>
      <c r="AS12" s="1">
        <f t="shared" si="45"/>
        <v>0.13326799999999994</v>
      </c>
      <c r="AT12" s="1"/>
      <c r="AU12" s="1">
        <f t="shared" si="3"/>
        <v>0.53286999999999995</v>
      </c>
      <c r="AV12" s="1">
        <f t="shared" si="3"/>
        <v>0.50705</v>
      </c>
      <c r="AW12" s="1">
        <f t="shared" si="3"/>
        <v>0.50702500000000006</v>
      </c>
      <c r="AX12" s="1"/>
      <c r="AY12" s="1">
        <f t="shared" ref="AY12:BJ12" si="46">AY40-1</f>
        <v>0.54628800000000011</v>
      </c>
      <c r="AZ12" s="1">
        <f t="shared" si="46"/>
        <v>0.52529200000000009</v>
      </c>
      <c r="BA12" s="1">
        <f t="shared" si="46"/>
        <v>0.50918700000000006</v>
      </c>
      <c r="BB12" s="1">
        <f t="shared" si="46"/>
        <v>0.37846399999999991</v>
      </c>
      <c r="BC12" s="1">
        <f t="shared" si="46"/>
        <v>0.37846399999999991</v>
      </c>
      <c r="BD12" s="1">
        <f t="shared" si="46"/>
        <v>0.37846399999999991</v>
      </c>
      <c r="BE12" s="1">
        <f t="shared" si="46"/>
        <v>0.37846399999999991</v>
      </c>
      <c r="BF12" s="1">
        <f t="shared" si="46"/>
        <v>0.43436300000000005</v>
      </c>
      <c r="BG12" s="1">
        <f t="shared" si="46"/>
        <v>0.43436300000000005</v>
      </c>
      <c r="BH12" s="1">
        <f t="shared" si="46"/>
        <v>0.43436300000000005</v>
      </c>
      <c r="BI12" s="1">
        <f t="shared" si="46"/>
        <v>0.43436300000000005</v>
      </c>
      <c r="BJ12" s="1">
        <f t="shared" si="46"/>
        <v>0.30236400000000008</v>
      </c>
      <c r="BK12" s="1">
        <f t="shared" ref="BK12:BQ12" si="47">BK40-1</f>
        <v>0.13082499999999997</v>
      </c>
      <c r="BL12" s="1">
        <f t="shared" si="47"/>
        <v>2.6626000000000039E-2</v>
      </c>
      <c r="BM12" s="1">
        <f t="shared" si="47"/>
        <v>5.2113999999999994E-2</v>
      </c>
      <c r="BN12" s="1">
        <f t="shared" si="47"/>
        <v>0.12959699999999996</v>
      </c>
      <c r="BO12" s="1">
        <f t="shared" si="47"/>
        <v>3.0702000000000007E-2</v>
      </c>
      <c r="BP12" s="1">
        <f t="shared" si="47"/>
        <v>5.3439999999999932E-2</v>
      </c>
      <c r="BQ12" s="1">
        <f t="shared" si="47"/>
        <v>-9.3859800000000049E-2</v>
      </c>
    </row>
    <row r="13" spans="1:69" ht="57.6" x14ac:dyDescent="0.3">
      <c r="A13" s="7" t="s">
        <v>806</v>
      </c>
      <c r="E13">
        <v>2012</v>
      </c>
      <c r="F13" s="1">
        <f t="shared" si="6"/>
        <v>0.4286859999999999</v>
      </c>
      <c r="G13" s="1">
        <f t="shared" si="7"/>
        <v>0.83262700000000001</v>
      </c>
      <c r="H13" s="1">
        <f t="shared" si="7"/>
        <v>0.40138000000000007</v>
      </c>
      <c r="I13" s="1">
        <f t="shared" si="7"/>
        <v>0.15012300000000001</v>
      </c>
      <c r="J13" s="1">
        <f t="shared" si="7"/>
        <v>0.55112099999999997</v>
      </c>
      <c r="K13" s="1">
        <f t="shared" ref="K13" si="48">K41-1</f>
        <v>0.52468800000000004</v>
      </c>
      <c r="L13" s="1">
        <f t="shared" si="1"/>
        <v>0.11012</v>
      </c>
      <c r="M13" s="1"/>
      <c r="N13" s="1">
        <f t="shared" ref="N13:AS13" si="49">N41-1</f>
        <v>0.50774600000000003</v>
      </c>
      <c r="O13" s="1">
        <f t="shared" si="49"/>
        <v>0.39449899999999993</v>
      </c>
      <c r="P13" s="1">
        <f t="shared" si="49"/>
        <v>0.39183400000000002</v>
      </c>
      <c r="Q13" s="1">
        <f t="shared" si="49"/>
        <v>0.38020100000000001</v>
      </c>
      <c r="R13" s="1">
        <f t="shared" si="49"/>
        <v>0.42960299999999996</v>
      </c>
      <c r="S13" s="1">
        <f t="shared" si="49"/>
        <v>0.41686899999999993</v>
      </c>
      <c r="T13" s="1">
        <f t="shared" si="49"/>
        <v>0.40694999999999992</v>
      </c>
      <c r="U13" s="1">
        <f t="shared" si="49"/>
        <v>0.3837060000000001</v>
      </c>
      <c r="V13" s="1">
        <f t="shared" si="49"/>
        <v>0.75063799999999992</v>
      </c>
      <c r="W13" s="1">
        <f t="shared" si="49"/>
        <v>0.81718800000000003</v>
      </c>
      <c r="X13" s="1">
        <f t="shared" si="49"/>
        <v>0.91186300000000009</v>
      </c>
      <c r="Y13" s="1">
        <f t="shared" si="49"/>
        <v>0.87903299999999995</v>
      </c>
      <c r="Z13" s="1">
        <f t="shared" si="49"/>
        <v>0.799153</v>
      </c>
      <c r="AA13" s="1">
        <f t="shared" si="49"/>
        <v>0.8913660000000001</v>
      </c>
      <c r="AB13" s="1">
        <f t="shared" si="49"/>
        <v>0.87341299999999999</v>
      </c>
      <c r="AC13" s="1">
        <f t="shared" si="49"/>
        <v>0.84768500000000002</v>
      </c>
      <c r="AD13" s="1">
        <f t="shared" si="49"/>
        <v>0.39664300000000008</v>
      </c>
      <c r="AE13" s="1">
        <f t="shared" si="49"/>
        <v>0.3943890000000001</v>
      </c>
      <c r="AF13" s="1">
        <f t="shared" si="49"/>
        <v>0.41268600000000011</v>
      </c>
      <c r="AG13" s="1">
        <f t="shared" si="49"/>
        <v>0.41111199999999992</v>
      </c>
      <c r="AH13" s="1">
        <f t="shared" si="49"/>
        <v>0.39834999999999998</v>
      </c>
      <c r="AI13" s="1">
        <f t="shared" si="49"/>
        <v>0.39839800000000003</v>
      </c>
      <c r="AJ13" s="1">
        <f t="shared" si="49"/>
        <v>0.40807900000000008</v>
      </c>
      <c r="AK13" s="1">
        <f t="shared" si="49"/>
        <v>0.40506599999999993</v>
      </c>
      <c r="AL13" s="1">
        <f t="shared" si="49"/>
        <v>0.1436630000000001</v>
      </c>
      <c r="AM13" s="1">
        <f t="shared" si="49"/>
        <v>0.16546299999999992</v>
      </c>
      <c r="AN13" s="1">
        <f t="shared" si="49"/>
        <v>0.17149199999999998</v>
      </c>
      <c r="AO13" s="1">
        <f t="shared" si="49"/>
        <v>0.23903600000000003</v>
      </c>
      <c r="AP13" s="1">
        <f t="shared" si="49"/>
        <v>0.14676</v>
      </c>
      <c r="AQ13" s="1">
        <f t="shared" si="49"/>
        <v>0.14784799999999998</v>
      </c>
      <c r="AR13" s="1">
        <f t="shared" si="49"/>
        <v>0.14463599999999999</v>
      </c>
      <c r="AS13" s="1">
        <f t="shared" si="49"/>
        <v>0.14341599999999999</v>
      </c>
      <c r="AT13" s="1"/>
      <c r="AU13" s="1">
        <f t="shared" si="3"/>
        <v>0.54690299999999992</v>
      </c>
      <c r="AV13" s="1">
        <f t="shared" si="3"/>
        <v>0.54020000000000001</v>
      </c>
      <c r="AW13" s="1">
        <f t="shared" si="3"/>
        <v>0.54181400000000002</v>
      </c>
      <c r="AX13" s="1"/>
      <c r="AY13" s="1">
        <f t="shared" ref="AY13:BJ13" si="50">AY41-1</f>
        <v>0.56115300000000001</v>
      </c>
      <c r="AZ13" s="1">
        <f t="shared" si="50"/>
        <v>0.55835699999999999</v>
      </c>
      <c r="BA13" s="1">
        <f t="shared" si="50"/>
        <v>0.53964600000000007</v>
      </c>
      <c r="BB13" s="1">
        <f t="shared" si="50"/>
        <v>0.42600100000000007</v>
      </c>
      <c r="BC13" s="1">
        <f t="shared" si="50"/>
        <v>0.42600100000000007</v>
      </c>
      <c r="BD13" s="1">
        <f t="shared" si="50"/>
        <v>0.42600100000000007</v>
      </c>
      <c r="BE13" s="1">
        <f t="shared" si="50"/>
        <v>0.42600100000000007</v>
      </c>
      <c r="BF13" s="1">
        <f t="shared" si="50"/>
        <v>0.57648699999999997</v>
      </c>
      <c r="BG13" s="1">
        <f t="shared" si="50"/>
        <v>0.57648699999999997</v>
      </c>
      <c r="BH13" s="1">
        <f t="shared" si="50"/>
        <v>0.57648699999999997</v>
      </c>
      <c r="BI13" s="1">
        <f t="shared" si="50"/>
        <v>0.57648699999999997</v>
      </c>
      <c r="BJ13" s="1">
        <f t="shared" si="50"/>
        <v>0.1692800000000001</v>
      </c>
      <c r="BK13" s="1">
        <f t="shared" ref="BK13:BQ13" si="51">BK41-1</f>
        <v>0.14206999999999992</v>
      </c>
      <c r="BL13" s="1">
        <f t="shared" si="51"/>
        <v>2.3849000000000009E-2</v>
      </c>
      <c r="BM13" s="1">
        <f t="shared" si="51"/>
        <v>0.10762699999999992</v>
      </c>
      <c r="BN13" s="1">
        <f t="shared" si="51"/>
        <v>0.13827199999999995</v>
      </c>
      <c r="BO13" s="1">
        <f t="shared" si="51"/>
        <v>2.6485000000000092E-2</v>
      </c>
      <c r="BP13" s="1">
        <f t="shared" si="51"/>
        <v>0.1036109999999999</v>
      </c>
      <c r="BQ13" s="1">
        <f t="shared" si="51"/>
        <v>-5.3189999999999626E-3</v>
      </c>
    </row>
    <row r="14" spans="1:69" x14ac:dyDescent="0.3">
      <c r="E14">
        <v>2013</v>
      </c>
      <c r="F14" s="1">
        <f t="shared" si="6"/>
        <v>0.44272800000000001</v>
      </c>
      <c r="G14" s="1">
        <f t="shared" si="7"/>
        <v>0.97385499999999992</v>
      </c>
      <c r="H14" s="1">
        <f t="shared" si="7"/>
        <v>0.40587499999999999</v>
      </c>
      <c r="I14" s="1">
        <f t="shared" si="7"/>
        <v>0.16994200000000004</v>
      </c>
      <c r="J14" s="1">
        <f t="shared" si="7"/>
        <v>0.56292800000000009</v>
      </c>
      <c r="K14" s="1">
        <f t="shared" ref="K14" si="52">K42-1</f>
        <v>0.57846400000000009</v>
      </c>
      <c r="L14" s="1">
        <f t="shared" si="1"/>
        <v>9.2186000000000101E-2</v>
      </c>
      <c r="M14" s="1"/>
      <c r="N14" s="1">
        <f t="shared" ref="N14:AS14" si="53">N42-1</f>
        <v>0.46906200000000009</v>
      </c>
      <c r="O14" s="1">
        <f t="shared" si="53"/>
        <v>0.43500099999999997</v>
      </c>
      <c r="P14" s="1">
        <f t="shared" si="53"/>
        <v>0.43176100000000006</v>
      </c>
      <c r="Q14" s="1">
        <f t="shared" si="53"/>
        <v>0.43051799999999996</v>
      </c>
      <c r="R14" s="1">
        <f t="shared" si="53"/>
        <v>0.42454499999999995</v>
      </c>
      <c r="S14" s="1">
        <f t="shared" si="53"/>
        <v>0.4571369999999999</v>
      </c>
      <c r="T14" s="1">
        <f t="shared" si="53"/>
        <v>0.44605300000000003</v>
      </c>
      <c r="U14" s="1">
        <f t="shared" si="53"/>
        <v>0.44216600000000006</v>
      </c>
      <c r="V14" s="1">
        <f t="shared" si="53"/>
        <v>0.83121099999999992</v>
      </c>
      <c r="W14" s="1">
        <f t="shared" si="53"/>
        <v>0.99279000000000006</v>
      </c>
      <c r="X14" s="1">
        <f t="shared" si="53"/>
        <v>1.0960070000000002</v>
      </c>
      <c r="Y14" s="1">
        <f t="shared" si="53"/>
        <v>1.0656810000000001</v>
      </c>
      <c r="Z14" s="1">
        <f t="shared" si="53"/>
        <v>0.94308299999999989</v>
      </c>
      <c r="AA14" s="1">
        <f t="shared" si="53"/>
        <v>1.0573540000000001</v>
      </c>
      <c r="AB14" s="1">
        <f t="shared" si="53"/>
        <v>1.0368330000000001</v>
      </c>
      <c r="AC14" s="1">
        <f t="shared" si="53"/>
        <v>1.0104109999999999</v>
      </c>
      <c r="AD14" s="1">
        <f t="shared" si="53"/>
        <v>0.40022599999999997</v>
      </c>
      <c r="AE14" s="1">
        <f t="shared" si="53"/>
        <v>0.39910099999999993</v>
      </c>
      <c r="AF14" s="1">
        <f t="shared" si="53"/>
        <v>0.41791899999999993</v>
      </c>
      <c r="AG14" s="1">
        <f t="shared" si="53"/>
        <v>0.41351000000000004</v>
      </c>
      <c r="AH14" s="1">
        <f t="shared" si="53"/>
        <v>0.40126299999999993</v>
      </c>
      <c r="AI14" s="1">
        <f t="shared" si="53"/>
        <v>0.40356299999999989</v>
      </c>
      <c r="AJ14" s="1">
        <f t="shared" si="53"/>
        <v>0.41375099999999998</v>
      </c>
      <c r="AK14" s="1">
        <f t="shared" si="53"/>
        <v>0.412412</v>
      </c>
      <c r="AL14" s="1">
        <f t="shared" si="53"/>
        <v>0.16771699999999989</v>
      </c>
      <c r="AM14" s="1">
        <f t="shared" si="53"/>
        <v>0.18426699999999996</v>
      </c>
      <c r="AN14" s="1">
        <f t="shared" si="53"/>
        <v>0.18866300000000003</v>
      </c>
      <c r="AO14" s="1">
        <f t="shared" si="53"/>
        <v>0.25908200000000003</v>
      </c>
      <c r="AP14" s="1">
        <f t="shared" si="53"/>
        <v>0.16510500000000006</v>
      </c>
      <c r="AQ14" s="1">
        <f t="shared" si="53"/>
        <v>0.16043999999999992</v>
      </c>
      <c r="AR14" s="1">
        <f t="shared" si="53"/>
        <v>0.1637789999999999</v>
      </c>
      <c r="AS14" s="1">
        <f t="shared" si="53"/>
        <v>0.166466</v>
      </c>
      <c r="AT14" s="1"/>
      <c r="AU14" s="1">
        <f t="shared" si="3"/>
        <v>0.55180699999999994</v>
      </c>
      <c r="AV14" s="1">
        <f t="shared" si="3"/>
        <v>0.55910700000000002</v>
      </c>
      <c r="AW14" s="1">
        <f t="shared" si="3"/>
        <v>0.54862499999999992</v>
      </c>
      <c r="AX14" s="1"/>
      <c r="AY14" s="1">
        <f t="shared" ref="AY14:BJ14" si="54">AY42-1</f>
        <v>0.56861099999999998</v>
      </c>
      <c r="AZ14" s="1">
        <f t="shared" si="54"/>
        <v>0.57736300000000007</v>
      </c>
      <c r="BA14" s="1">
        <f t="shared" si="54"/>
        <v>0.54792299999999994</v>
      </c>
      <c r="BB14" s="1">
        <f t="shared" si="54"/>
        <v>0.5036989999999999</v>
      </c>
      <c r="BC14" s="1">
        <f t="shared" si="54"/>
        <v>0.5036989999999999</v>
      </c>
      <c r="BD14" s="1">
        <f t="shared" si="54"/>
        <v>0.5036989999999999</v>
      </c>
      <c r="BE14" s="1">
        <f t="shared" si="54"/>
        <v>0.5036989999999999</v>
      </c>
      <c r="BF14" s="1">
        <f t="shared" si="54"/>
        <v>0.61624400000000001</v>
      </c>
      <c r="BG14" s="1">
        <f t="shared" si="54"/>
        <v>0.61624400000000001</v>
      </c>
      <c r="BH14" s="1">
        <f t="shared" si="54"/>
        <v>0.61624400000000001</v>
      </c>
      <c r="BI14" s="1">
        <f t="shared" si="54"/>
        <v>0.61624400000000001</v>
      </c>
      <c r="BJ14" s="1">
        <f t="shared" si="54"/>
        <v>0.20741300000000007</v>
      </c>
      <c r="BK14" s="1">
        <f t="shared" ref="BK14:BQ14" si="55">BK42-1</f>
        <v>0.11859500000000001</v>
      </c>
      <c r="BL14" s="1">
        <f t="shared" si="55"/>
        <v>-6.1843899999999952E-2</v>
      </c>
      <c r="BM14" s="1">
        <f t="shared" si="55"/>
        <v>0.13160400000000005</v>
      </c>
      <c r="BN14" s="1">
        <f t="shared" si="55"/>
        <v>0.12150599999999989</v>
      </c>
      <c r="BO14" s="1">
        <f t="shared" si="55"/>
        <v>-5.4206300000000041E-2</v>
      </c>
      <c r="BP14" s="1">
        <f t="shared" si="55"/>
        <v>0.14492499999999997</v>
      </c>
      <c r="BQ14" s="1">
        <f t="shared" si="55"/>
        <v>-0.11018740000000005</v>
      </c>
    </row>
    <row r="15" spans="1:69" x14ac:dyDescent="0.3">
      <c r="E15">
        <v>2014</v>
      </c>
      <c r="F15" s="1">
        <f t="shared" si="6"/>
        <v>0.4603870000000001</v>
      </c>
      <c r="G15" s="1">
        <f t="shared" si="7"/>
        <v>1.0641409999999998</v>
      </c>
      <c r="H15" s="1">
        <f t="shared" si="7"/>
        <v>0.44949700000000004</v>
      </c>
      <c r="I15" s="1">
        <f t="shared" si="7"/>
        <v>0.14602099999999996</v>
      </c>
      <c r="J15" s="1">
        <f t="shared" si="7"/>
        <v>0.56513300000000011</v>
      </c>
      <c r="K15" s="1">
        <f t="shared" ref="K15" si="56">K43-1</f>
        <v>0.64963100000000007</v>
      </c>
      <c r="L15" s="1">
        <f t="shared" si="1"/>
        <v>0.15124099999999996</v>
      </c>
      <c r="M15" s="1"/>
      <c r="N15" s="1">
        <f t="shared" ref="N15:AS15" si="57">N43-1</f>
        <v>0.48639300000000008</v>
      </c>
      <c r="O15" s="1">
        <f t="shared" si="57"/>
        <v>0.45226499999999992</v>
      </c>
      <c r="P15" s="1">
        <f t="shared" si="57"/>
        <v>0.44952700000000001</v>
      </c>
      <c r="Q15" s="1">
        <f t="shared" si="57"/>
        <v>0.455152</v>
      </c>
      <c r="R15" s="1">
        <f t="shared" si="57"/>
        <v>0.44210400000000005</v>
      </c>
      <c r="S15" s="1">
        <f t="shared" si="57"/>
        <v>0.473549</v>
      </c>
      <c r="T15" s="1">
        <f t="shared" si="57"/>
        <v>0.46344500000000011</v>
      </c>
      <c r="U15" s="1">
        <f t="shared" si="57"/>
        <v>0.46059800000000006</v>
      </c>
      <c r="V15" s="1">
        <f t="shared" si="57"/>
        <v>0.95520399999999994</v>
      </c>
      <c r="W15" s="1">
        <f t="shared" si="57"/>
        <v>1.0384310000000001</v>
      </c>
      <c r="X15" s="1">
        <f t="shared" si="57"/>
        <v>1.23169</v>
      </c>
      <c r="Y15" s="1">
        <f t="shared" si="57"/>
        <v>1.192272</v>
      </c>
      <c r="Z15" s="1">
        <f t="shared" si="57"/>
        <v>0.97108299999999992</v>
      </c>
      <c r="AA15" s="1">
        <f t="shared" si="57"/>
        <v>1.169896</v>
      </c>
      <c r="AB15" s="1">
        <f t="shared" si="57"/>
        <v>1.1444190000000001</v>
      </c>
      <c r="AC15" s="1">
        <f t="shared" si="57"/>
        <v>1.1062120000000002</v>
      </c>
      <c r="AD15" s="1">
        <f t="shared" si="57"/>
        <v>0.44174099999999994</v>
      </c>
      <c r="AE15" s="1">
        <f t="shared" si="57"/>
        <v>0.441527</v>
      </c>
      <c r="AF15" s="1">
        <f t="shared" si="57"/>
        <v>0.4673830000000001</v>
      </c>
      <c r="AG15" s="1">
        <f t="shared" si="57"/>
        <v>0.46029100000000001</v>
      </c>
      <c r="AH15" s="1">
        <f t="shared" si="57"/>
        <v>0.44398099999999996</v>
      </c>
      <c r="AI15" s="1">
        <f t="shared" si="57"/>
        <v>0.4448669999999999</v>
      </c>
      <c r="AJ15" s="1">
        <f t="shared" si="57"/>
        <v>0.46043900000000004</v>
      </c>
      <c r="AK15" s="1">
        <f t="shared" si="57"/>
        <v>0.45787899999999992</v>
      </c>
      <c r="AL15" s="1">
        <f t="shared" si="57"/>
        <v>0.14125399999999999</v>
      </c>
      <c r="AM15" s="1">
        <f t="shared" si="57"/>
        <v>0.15866399999999992</v>
      </c>
      <c r="AN15" s="1">
        <f t="shared" si="57"/>
        <v>0.17228099999999991</v>
      </c>
      <c r="AO15" s="1">
        <f t="shared" si="57"/>
        <v>0.2410270000000001</v>
      </c>
      <c r="AP15" s="1">
        <f t="shared" si="57"/>
        <v>0.14128999999999992</v>
      </c>
      <c r="AQ15" s="1">
        <f t="shared" si="57"/>
        <v>0.13972000000000007</v>
      </c>
      <c r="AR15" s="1">
        <f t="shared" si="57"/>
        <v>0.13897500000000007</v>
      </c>
      <c r="AS15" s="1">
        <f t="shared" si="57"/>
        <v>0.14247600000000005</v>
      </c>
      <c r="AT15" s="1"/>
      <c r="AU15" s="1">
        <f t="shared" si="3"/>
        <v>0.5774760000000001</v>
      </c>
      <c r="AV15" s="1">
        <f t="shared" si="3"/>
        <v>0.54768400000000006</v>
      </c>
      <c r="AW15" s="1">
        <f t="shared" si="3"/>
        <v>0.54467599999999994</v>
      </c>
      <c r="AX15" s="1"/>
      <c r="AY15" s="1">
        <f t="shared" ref="AY15:BJ15" si="58">AY43-1</f>
        <v>0.59176899999999999</v>
      </c>
      <c r="AZ15" s="1">
        <f t="shared" si="58"/>
        <v>0.57086900000000007</v>
      </c>
      <c r="BA15" s="1">
        <f t="shared" si="58"/>
        <v>0.54073400000000005</v>
      </c>
      <c r="BB15" s="1">
        <f t="shared" si="58"/>
        <v>0.50158600000000009</v>
      </c>
      <c r="BC15" s="1">
        <f t="shared" si="58"/>
        <v>0.50158600000000009</v>
      </c>
      <c r="BD15" s="1">
        <f t="shared" si="58"/>
        <v>0.50158600000000009</v>
      </c>
      <c r="BE15" s="1">
        <f t="shared" si="58"/>
        <v>0.50158600000000009</v>
      </c>
      <c r="BF15" s="1">
        <f t="shared" si="58"/>
        <v>0.72876099999999999</v>
      </c>
      <c r="BG15" s="1">
        <f t="shared" si="58"/>
        <v>0.72876099999999999</v>
      </c>
      <c r="BH15" s="1">
        <f t="shared" si="58"/>
        <v>0.72876099999999999</v>
      </c>
      <c r="BI15" s="1">
        <f t="shared" si="58"/>
        <v>0.72876099999999999</v>
      </c>
      <c r="BJ15" s="1">
        <f t="shared" si="58"/>
        <v>0.23043999999999998</v>
      </c>
      <c r="BK15" s="1">
        <f t="shared" ref="BK15:BQ15" si="59">BK43-1</f>
        <v>0.24238599999999999</v>
      </c>
      <c r="BL15" s="1">
        <f t="shared" si="59"/>
        <v>6.8615000000000093E-2</v>
      </c>
      <c r="BM15" s="1">
        <f t="shared" si="59"/>
        <v>2.3053999999999908E-2</v>
      </c>
      <c r="BN15" s="1">
        <f t="shared" si="59"/>
        <v>0.24285899999999994</v>
      </c>
      <c r="BO15" s="1">
        <f t="shared" si="59"/>
        <v>7.4797000000000002E-2</v>
      </c>
      <c r="BP15" s="1">
        <f t="shared" si="59"/>
        <v>2.9981000000000035E-2</v>
      </c>
      <c r="BQ15" s="1">
        <f t="shared" si="59"/>
        <v>9.3699999999996564E-4</v>
      </c>
    </row>
    <row r="16" spans="1:69" x14ac:dyDescent="0.3">
      <c r="E16">
        <v>2015</v>
      </c>
      <c r="F16" s="1">
        <f t="shared" si="6"/>
        <v>0.50394099999999997</v>
      </c>
      <c r="G16" s="1">
        <f t="shared" si="7"/>
        <v>1.0702769999999999</v>
      </c>
      <c r="H16" s="1">
        <f t="shared" si="7"/>
        <v>0.44522200000000001</v>
      </c>
      <c r="I16" s="1">
        <f t="shared" si="7"/>
        <v>0.1343430000000001</v>
      </c>
      <c r="J16" s="1">
        <f t="shared" si="7"/>
        <v>0.59898800000000008</v>
      </c>
      <c r="K16" s="1">
        <f t="shared" ref="K16" si="60">K44-1</f>
        <v>0.74341900000000005</v>
      </c>
      <c r="L16" s="1">
        <f t="shared" si="1"/>
        <v>0.20931100000000002</v>
      </c>
      <c r="M16" s="1"/>
      <c r="N16" s="1">
        <f t="shared" ref="N16:AS16" si="61">N44-1</f>
        <v>0.531474</v>
      </c>
      <c r="O16" s="1">
        <f t="shared" si="61"/>
        <v>0.49223299999999992</v>
      </c>
      <c r="P16" s="1">
        <f t="shared" si="61"/>
        <v>0.4898579999999999</v>
      </c>
      <c r="Q16" s="1">
        <f t="shared" si="61"/>
        <v>0.48960300000000001</v>
      </c>
      <c r="R16" s="1">
        <f t="shared" si="61"/>
        <v>0.48676999999999992</v>
      </c>
      <c r="S16" s="1">
        <f t="shared" si="61"/>
        <v>0.517258</v>
      </c>
      <c r="T16" s="1">
        <f t="shared" si="61"/>
        <v>0.5070920000000001</v>
      </c>
      <c r="U16" s="1">
        <f t="shared" si="61"/>
        <v>0.50364600000000004</v>
      </c>
      <c r="V16" s="1">
        <f t="shared" si="61"/>
        <v>0.92901699999999998</v>
      </c>
      <c r="W16" s="1">
        <f t="shared" si="61"/>
        <v>1.145829</v>
      </c>
      <c r="X16" s="1">
        <f t="shared" si="61"/>
        <v>1.1894019999999998</v>
      </c>
      <c r="Y16" s="1">
        <f t="shared" si="61"/>
        <v>1.1497060000000001</v>
      </c>
      <c r="Z16" s="1">
        <f t="shared" si="61"/>
        <v>1.0698409999999998</v>
      </c>
      <c r="AA16" s="1">
        <f t="shared" si="61"/>
        <v>1.13368</v>
      </c>
      <c r="AB16" s="1">
        <f t="shared" si="61"/>
        <v>1.1058129999999999</v>
      </c>
      <c r="AC16" s="1">
        <f t="shared" si="61"/>
        <v>1.0640839999999998</v>
      </c>
      <c r="AD16" s="1">
        <f t="shared" si="61"/>
        <v>0.43711300000000008</v>
      </c>
      <c r="AE16" s="1">
        <f t="shared" si="61"/>
        <v>0.43284199999999995</v>
      </c>
      <c r="AF16" s="1">
        <f t="shared" si="61"/>
        <v>0.46660999999999997</v>
      </c>
      <c r="AG16" s="1">
        <f t="shared" si="61"/>
        <v>0.45862500000000006</v>
      </c>
      <c r="AH16" s="1">
        <f t="shared" si="61"/>
        <v>0.43818500000000005</v>
      </c>
      <c r="AI16" s="1">
        <f t="shared" si="61"/>
        <v>0.43774599999999997</v>
      </c>
      <c r="AJ16" s="1">
        <f t="shared" si="61"/>
        <v>0.45971999999999991</v>
      </c>
      <c r="AK16" s="1">
        <f t="shared" si="61"/>
        <v>0.4552480000000001</v>
      </c>
      <c r="AL16" s="1">
        <f t="shared" si="61"/>
        <v>0.1304590000000001</v>
      </c>
      <c r="AM16" s="1">
        <f t="shared" si="61"/>
        <v>0.1477679999999999</v>
      </c>
      <c r="AN16" s="1">
        <f t="shared" si="61"/>
        <v>0.1512119999999999</v>
      </c>
      <c r="AO16" s="1">
        <f t="shared" si="61"/>
        <v>0.23249199999999992</v>
      </c>
      <c r="AP16" s="1">
        <f t="shared" si="61"/>
        <v>0.12927899999999992</v>
      </c>
      <c r="AQ16" s="1">
        <f t="shared" si="61"/>
        <v>0.1276520000000001</v>
      </c>
      <c r="AR16" s="1">
        <f t="shared" si="61"/>
        <v>0.1281270000000001</v>
      </c>
      <c r="AS16" s="1">
        <f t="shared" si="61"/>
        <v>0.13074499999999989</v>
      </c>
      <c r="AT16" s="1"/>
      <c r="AU16" s="1">
        <f t="shared" si="3"/>
        <v>0.64059899999999992</v>
      </c>
      <c r="AV16" s="1">
        <f t="shared" si="3"/>
        <v>0.57128200000000007</v>
      </c>
      <c r="AW16" s="1">
        <f t="shared" si="3"/>
        <v>0.55738599999999994</v>
      </c>
      <c r="AX16" s="1"/>
      <c r="AY16" s="1">
        <f t="shared" ref="AY16:BJ16" si="62">AY44-1</f>
        <v>0.66051400000000005</v>
      </c>
      <c r="AZ16" s="1">
        <f t="shared" si="62"/>
        <v>0.59059799999999996</v>
      </c>
      <c r="BA16" s="1">
        <f t="shared" si="62"/>
        <v>0.56125000000000003</v>
      </c>
      <c r="BB16" s="1">
        <f t="shared" si="62"/>
        <v>0.65887300000000004</v>
      </c>
      <c r="BC16" s="1">
        <f t="shared" si="62"/>
        <v>0.65887300000000004</v>
      </c>
      <c r="BD16" s="1">
        <f t="shared" si="62"/>
        <v>0.65887300000000004</v>
      </c>
      <c r="BE16" s="1">
        <f t="shared" si="62"/>
        <v>0.65887300000000004</v>
      </c>
      <c r="BF16" s="1">
        <f t="shared" si="62"/>
        <v>0.78336500000000009</v>
      </c>
      <c r="BG16" s="1">
        <f t="shared" si="62"/>
        <v>0.78336500000000009</v>
      </c>
      <c r="BH16" s="1">
        <f t="shared" si="62"/>
        <v>0.78336500000000009</v>
      </c>
      <c r="BI16" s="1">
        <f t="shared" si="62"/>
        <v>0.78336500000000009</v>
      </c>
      <c r="BJ16" s="1">
        <f t="shared" si="62"/>
        <v>0.33053500000000002</v>
      </c>
      <c r="BK16" s="1">
        <f t="shared" ref="BK16:BQ16" si="63">BK44-1</f>
        <v>0.23927100000000001</v>
      </c>
      <c r="BL16" s="1">
        <f t="shared" si="63"/>
        <v>0.16862599999999994</v>
      </c>
      <c r="BM16" s="1">
        <f t="shared" si="63"/>
        <v>0.10272799999999993</v>
      </c>
      <c r="BN16" s="1">
        <f t="shared" si="63"/>
        <v>0.23756899999999992</v>
      </c>
      <c r="BO16" s="1">
        <f t="shared" si="63"/>
        <v>0.17177500000000001</v>
      </c>
      <c r="BP16" s="1">
        <f t="shared" si="63"/>
        <v>0.10303700000000005</v>
      </c>
      <c r="BQ16" s="1">
        <f t="shared" si="63"/>
        <v>3.9720999999999895E-2</v>
      </c>
    </row>
    <row r="17" spans="5:69" x14ac:dyDescent="0.3">
      <c r="E17">
        <v>2016</v>
      </c>
      <c r="F17" s="1">
        <f t="shared" si="6"/>
        <v>0.57343100000000002</v>
      </c>
      <c r="G17" s="1">
        <f t="shared" si="7"/>
        <v>1.172228</v>
      </c>
      <c r="H17" s="1">
        <f t="shared" si="7"/>
        <v>0.43103599999999997</v>
      </c>
      <c r="I17" s="1">
        <f t="shared" si="7"/>
        <v>0.13568699999999989</v>
      </c>
      <c r="J17" s="1">
        <f t="shared" si="7"/>
        <v>0.61477500000000007</v>
      </c>
      <c r="K17" s="1">
        <f t="shared" ref="K17" si="64">K45-1</f>
        <v>0.83397999999999994</v>
      </c>
      <c r="L17" s="1">
        <f t="shared" si="1"/>
        <v>0.26270400000000005</v>
      </c>
      <c r="M17" s="1"/>
      <c r="N17" s="1">
        <f t="shared" ref="N17:AS17" si="65">N45-1</f>
        <v>0.60854999999999992</v>
      </c>
      <c r="O17" s="1">
        <f t="shared" si="65"/>
        <v>0.554705</v>
      </c>
      <c r="P17" s="1">
        <f t="shared" si="65"/>
        <v>0.54931299999999994</v>
      </c>
      <c r="Q17" s="1">
        <f t="shared" si="65"/>
        <v>0.5540830000000001</v>
      </c>
      <c r="R17" s="1">
        <f t="shared" si="65"/>
        <v>0.55820000000000003</v>
      </c>
      <c r="S17" s="1">
        <f t="shared" si="65"/>
        <v>0.58599899999999994</v>
      </c>
      <c r="T17" s="1">
        <f t="shared" si="65"/>
        <v>0.57587600000000005</v>
      </c>
      <c r="U17" s="1">
        <f t="shared" si="65"/>
        <v>0.56375799999999998</v>
      </c>
      <c r="V17" s="1">
        <f t="shared" si="65"/>
        <v>0.99681500000000001</v>
      </c>
      <c r="W17" s="1">
        <f t="shared" si="65"/>
        <v>1.1631849999999999</v>
      </c>
      <c r="X17" s="1">
        <f t="shared" si="65"/>
        <v>1.3624700000000001</v>
      </c>
      <c r="Y17" s="1">
        <f t="shared" si="65"/>
        <v>1.3391479999999998</v>
      </c>
      <c r="Z17" s="1">
        <f t="shared" si="65"/>
        <v>1.091599</v>
      </c>
      <c r="AA17" s="1">
        <f t="shared" si="65"/>
        <v>1.295604</v>
      </c>
      <c r="AB17" s="1">
        <f t="shared" si="65"/>
        <v>1.2741769999999999</v>
      </c>
      <c r="AC17" s="1">
        <f t="shared" si="65"/>
        <v>1.2435779999999999</v>
      </c>
      <c r="AD17" s="1">
        <f t="shared" si="65"/>
        <v>0.42332499999999995</v>
      </c>
      <c r="AE17" s="1">
        <f t="shared" si="65"/>
        <v>0.41934699999999991</v>
      </c>
      <c r="AF17" s="1">
        <f t="shared" si="65"/>
        <v>0.44916299999999998</v>
      </c>
      <c r="AG17" s="1">
        <f t="shared" si="65"/>
        <v>0.44238299999999997</v>
      </c>
      <c r="AH17" s="1">
        <f t="shared" si="65"/>
        <v>0.42518999999999996</v>
      </c>
      <c r="AI17" s="1">
        <f t="shared" si="65"/>
        <v>0.42497199999999991</v>
      </c>
      <c r="AJ17" s="1">
        <f t="shared" si="65"/>
        <v>0.44386600000000009</v>
      </c>
      <c r="AK17" s="1">
        <f t="shared" si="65"/>
        <v>0.43986199999999998</v>
      </c>
      <c r="AL17" s="1">
        <f t="shared" si="65"/>
        <v>0.13035700000000006</v>
      </c>
      <c r="AM17" s="1">
        <f t="shared" si="65"/>
        <v>0.15138399999999996</v>
      </c>
      <c r="AN17" s="1">
        <f t="shared" si="65"/>
        <v>0.16389100000000001</v>
      </c>
      <c r="AO17" s="1">
        <f t="shared" si="65"/>
        <v>0.22304799999999991</v>
      </c>
      <c r="AP17" s="1">
        <f t="shared" si="65"/>
        <v>0.12924099999999994</v>
      </c>
      <c r="AQ17" s="1">
        <f t="shared" si="65"/>
        <v>0.12756600000000007</v>
      </c>
      <c r="AR17" s="1">
        <f t="shared" si="65"/>
        <v>0.13085499999999994</v>
      </c>
      <c r="AS17" s="1">
        <f t="shared" si="65"/>
        <v>0.13575300000000001</v>
      </c>
      <c r="AT17" s="1"/>
      <c r="AU17" s="1">
        <f t="shared" si="3"/>
        <v>0.68928300000000009</v>
      </c>
      <c r="AV17" s="1">
        <f t="shared" si="3"/>
        <v>0.56522199999999989</v>
      </c>
      <c r="AW17" s="1">
        <f t="shared" si="3"/>
        <v>0.55545700000000009</v>
      </c>
      <c r="AX17" s="1"/>
      <c r="AY17" s="1">
        <f t="shared" ref="AY17:BJ17" si="66">AY45-1</f>
        <v>0.71093000000000006</v>
      </c>
      <c r="AZ17" s="1">
        <f t="shared" si="66"/>
        <v>0.59575500000000003</v>
      </c>
      <c r="BA17" s="1">
        <f t="shared" si="66"/>
        <v>0.56215799999999994</v>
      </c>
      <c r="BB17" s="1">
        <f t="shared" si="66"/>
        <v>0.68094800000000011</v>
      </c>
      <c r="BC17" s="1">
        <f t="shared" si="66"/>
        <v>0.68094800000000011</v>
      </c>
      <c r="BD17" s="1">
        <f t="shared" si="66"/>
        <v>0.68094800000000011</v>
      </c>
      <c r="BE17" s="1">
        <f t="shared" si="66"/>
        <v>0.68094800000000011</v>
      </c>
      <c r="BF17" s="1">
        <f t="shared" si="66"/>
        <v>0.91231799999999996</v>
      </c>
      <c r="BG17" s="1">
        <f t="shared" si="66"/>
        <v>0.91231799999999996</v>
      </c>
      <c r="BH17" s="1">
        <f t="shared" si="66"/>
        <v>0.91231799999999996</v>
      </c>
      <c r="BI17" s="1">
        <f t="shared" si="66"/>
        <v>0.91231799999999996</v>
      </c>
      <c r="BJ17" s="1">
        <f t="shared" si="66"/>
        <v>0.52548100000000009</v>
      </c>
      <c r="BK17" s="1">
        <f t="shared" ref="BK17:BQ17" si="67">BK45-1</f>
        <v>0.23944399999999999</v>
      </c>
      <c r="BL17" s="1">
        <f t="shared" si="67"/>
        <v>9.2883999999999967E-2</v>
      </c>
      <c r="BM17" s="1">
        <f t="shared" si="67"/>
        <v>0.1439919999999999</v>
      </c>
      <c r="BN17" s="1">
        <f t="shared" si="67"/>
        <v>0.24425300000000005</v>
      </c>
      <c r="BO17" s="1">
        <f t="shared" si="67"/>
        <v>0.10077599999999998</v>
      </c>
      <c r="BP17" s="1">
        <f t="shared" si="67"/>
        <v>0.151119</v>
      </c>
      <c r="BQ17" s="1">
        <f t="shared" si="67"/>
        <v>0.10571799999999998</v>
      </c>
    </row>
    <row r="18" spans="5:69" x14ac:dyDescent="0.3">
      <c r="E18">
        <v>2017</v>
      </c>
      <c r="F18" s="1">
        <f t="shared" si="6"/>
        <v>0.64726700000000004</v>
      </c>
      <c r="G18" s="1">
        <f t="shared" si="7"/>
        <v>1.2937310000000002</v>
      </c>
      <c r="H18" s="1">
        <f t="shared" si="7"/>
        <v>0.43182699999999996</v>
      </c>
      <c r="I18" s="1">
        <f t="shared" si="7"/>
        <v>9.9761999999999906E-2</v>
      </c>
      <c r="J18" s="1">
        <f t="shared" si="7"/>
        <v>0.66185000000000005</v>
      </c>
      <c r="K18" s="1">
        <f t="shared" ref="K18" si="68">K46-1</f>
        <v>0.9059060000000001</v>
      </c>
      <c r="L18" s="1">
        <f t="shared" si="1"/>
        <v>0.33969699999999992</v>
      </c>
      <c r="M18" s="1"/>
      <c r="N18" s="1">
        <f t="shared" ref="N18:AS18" si="69">N46-1</f>
        <v>0.70271499999999998</v>
      </c>
      <c r="O18" s="1">
        <f t="shared" si="69"/>
        <v>0.62414999999999998</v>
      </c>
      <c r="P18" s="1">
        <f t="shared" si="69"/>
        <v>0.621556</v>
      </c>
      <c r="Q18" s="1">
        <f t="shared" si="69"/>
        <v>0.60690099999999991</v>
      </c>
      <c r="R18" s="1">
        <f t="shared" si="69"/>
        <v>0.62952999999999992</v>
      </c>
      <c r="S18" s="1">
        <f t="shared" si="69"/>
        <v>0.6497949999999999</v>
      </c>
      <c r="T18" s="1">
        <f t="shared" si="69"/>
        <v>0.64210699999999998</v>
      </c>
      <c r="U18" s="1">
        <f t="shared" si="69"/>
        <v>0.63049400000000011</v>
      </c>
      <c r="V18" s="1">
        <f t="shared" si="69"/>
        <v>1.2000950000000001</v>
      </c>
      <c r="W18" s="1">
        <f t="shared" si="69"/>
        <v>1.276939</v>
      </c>
      <c r="X18" s="1">
        <f t="shared" si="69"/>
        <v>1.4434360000000002</v>
      </c>
      <c r="Y18" s="1">
        <f t="shared" si="69"/>
        <v>1.400458</v>
      </c>
      <c r="Z18" s="1">
        <f t="shared" si="69"/>
        <v>1.1955290000000001</v>
      </c>
      <c r="AA18" s="1">
        <f t="shared" si="69"/>
        <v>1.3932570000000002</v>
      </c>
      <c r="AB18" s="1">
        <f t="shared" si="69"/>
        <v>1.358511</v>
      </c>
      <c r="AC18" s="1">
        <f t="shared" si="69"/>
        <v>1.3100329999999998</v>
      </c>
      <c r="AD18" s="1">
        <f t="shared" si="69"/>
        <v>0.42554399999999992</v>
      </c>
      <c r="AE18" s="1">
        <f t="shared" si="69"/>
        <v>0.42215399999999992</v>
      </c>
      <c r="AF18" s="1">
        <f t="shared" si="69"/>
        <v>0.44881700000000002</v>
      </c>
      <c r="AG18" s="1">
        <f t="shared" si="69"/>
        <v>0.4395929999999999</v>
      </c>
      <c r="AH18" s="1">
        <f t="shared" si="69"/>
        <v>0.42578000000000005</v>
      </c>
      <c r="AI18" s="1">
        <f t="shared" si="69"/>
        <v>0.42660999999999993</v>
      </c>
      <c r="AJ18" s="1">
        <f t="shared" si="69"/>
        <v>0.44362999999999997</v>
      </c>
      <c r="AK18" s="1">
        <f t="shared" si="69"/>
        <v>0.43937099999999996</v>
      </c>
      <c r="AL18" s="1">
        <f t="shared" si="69"/>
        <v>9.6489000000000047E-2</v>
      </c>
      <c r="AM18" s="1">
        <f t="shared" si="69"/>
        <v>0.11237800000000009</v>
      </c>
      <c r="AN18" s="1">
        <f t="shared" si="69"/>
        <v>0.11956600000000006</v>
      </c>
      <c r="AO18" s="1">
        <f t="shared" si="69"/>
        <v>0.1968160000000001</v>
      </c>
      <c r="AP18" s="1">
        <f t="shared" si="69"/>
        <v>9.3402999999999903E-2</v>
      </c>
      <c r="AQ18" s="1">
        <f t="shared" si="69"/>
        <v>9.5220000000000082E-2</v>
      </c>
      <c r="AR18" s="1">
        <f t="shared" si="69"/>
        <v>9.1075999999999935E-2</v>
      </c>
      <c r="AS18" s="1">
        <f t="shared" si="69"/>
        <v>9.8422000000000009E-2</v>
      </c>
      <c r="AT18" s="1"/>
      <c r="AU18" s="1">
        <f t="shared" si="3"/>
        <v>0.77569899999999992</v>
      </c>
      <c r="AV18" s="1">
        <f t="shared" si="3"/>
        <v>0.59841999999999995</v>
      </c>
      <c r="AW18" s="1">
        <f t="shared" si="3"/>
        <v>0.57966000000000006</v>
      </c>
      <c r="AX18" s="1"/>
      <c r="AY18" s="1">
        <f t="shared" ref="AY18:BJ18" si="70">AY46-1</f>
        <v>0.79848699999999995</v>
      </c>
      <c r="AZ18" s="1">
        <f t="shared" si="70"/>
        <v>0.62726400000000004</v>
      </c>
      <c r="BA18" s="1">
        <f t="shared" si="70"/>
        <v>0.59422799999999998</v>
      </c>
      <c r="BB18" s="1">
        <f t="shared" si="70"/>
        <v>0.81979099999999994</v>
      </c>
      <c r="BC18" s="1">
        <f t="shared" si="70"/>
        <v>0.81979099999999994</v>
      </c>
      <c r="BD18" s="1">
        <f t="shared" si="70"/>
        <v>0.81979099999999994</v>
      </c>
      <c r="BE18" s="1">
        <f t="shared" si="70"/>
        <v>0.81979099999999994</v>
      </c>
      <c r="BF18" s="1">
        <f t="shared" si="70"/>
        <v>0.94364000000000003</v>
      </c>
      <c r="BG18" s="1">
        <f t="shared" si="70"/>
        <v>0.94364000000000003</v>
      </c>
      <c r="BH18" s="1">
        <f t="shared" si="70"/>
        <v>0.94364000000000003</v>
      </c>
      <c r="BI18" s="1">
        <f t="shared" si="70"/>
        <v>0.94364000000000003</v>
      </c>
      <c r="BJ18" s="1">
        <f t="shared" si="70"/>
        <v>0.45225000000000004</v>
      </c>
      <c r="BK18" s="1">
        <f t="shared" ref="BK18:BQ18" si="71">BK46-1</f>
        <v>0.39540200000000003</v>
      </c>
      <c r="BL18" s="1">
        <f t="shared" si="71"/>
        <v>0.13765099999999997</v>
      </c>
      <c r="BM18" s="1">
        <f t="shared" si="71"/>
        <v>0.3043499999999999</v>
      </c>
      <c r="BN18" s="1">
        <f t="shared" si="71"/>
        <v>0.39902900000000008</v>
      </c>
      <c r="BO18" s="1">
        <f t="shared" si="71"/>
        <v>0.14378700000000011</v>
      </c>
      <c r="BP18" s="1">
        <f t="shared" si="71"/>
        <v>0.31289400000000001</v>
      </c>
      <c r="BQ18" s="1">
        <f t="shared" si="71"/>
        <v>0.14110099999999992</v>
      </c>
    </row>
    <row r="19" spans="5:69" x14ac:dyDescent="0.3">
      <c r="E19">
        <v>2018</v>
      </c>
      <c r="F19" s="1">
        <f t="shared" si="6"/>
        <v>0.7227030000000001</v>
      </c>
      <c r="G19" s="1">
        <f t="shared" si="7"/>
        <v>1.4235000000000002</v>
      </c>
      <c r="H19" s="1">
        <f t="shared" si="7"/>
        <v>0.44413499999999995</v>
      </c>
      <c r="I19" s="1">
        <f t="shared" si="7"/>
        <v>0.14733200000000002</v>
      </c>
      <c r="J19" s="1">
        <f t="shared" si="7"/>
        <v>0.69223900000000005</v>
      </c>
      <c r="K19" s="1">
        <f t="shared" ref="K19" si="72">K47-1</f>
        <v>0.96246600000000004</v>
      </c>
      <c r="L19" s="1">
        <f t="shared" si="1"/>
        <v>0.33221600000000007</v>
      </c>
      <c r="M19" s="1"/>
      <c r="N19" s="1">
        <f t="shared" ref="N19:AS19" si="73">N47-1</f>
        <v>0.79139500000000007</v>
      </c>
      <c r="O19" s="1">
        <f t="shared" si="73"/>
        <v>0.69168800000000008</v>
      </c>
      <c r="P19" s="1">
        <f t="shared" si="73"/>
        <v>0.68540299999999998</v>
      </c>
      <c r="Q19" s="1">
        <f t="shared" si="73"/>
        <v>0.66798000000000002</v>
      </c>
      <c r="R19" s="1">
        <f t="shared" si="73"/>
        <v>0.70663699999999996</v>
      </c>
      <c r="S19" s="1">
        <f t="shared" si="73"/>
        <v>0.72576400000000008</v>
      </c>
      <c r="T19" s="1">
        <f t="shared" si="73"/>
        <v>0.71412100000000001</v>
      </c>
      <c r="U19" s="1">
        <f t="shared" si="73"/>
        <v>0.69155100000000003</v>
      </c>
      <c r="V19" s="1">
        <f t="shared" si="73"/>
        <v>1.2535919999999998</v>
      </c>
      <c r="W19" s="1">
        <f t="shared" si="73"/>
        <v>1.3843109999999998</v>
      </c>
      <c r="X19" s="1">
        <f t="shared" si="73"/>
        <v>1.601229</v>
      </c>
      <c r="Y19" s="1">
        <f t="shared" si="73"/>
        <v>1.5723379999999998</v>
      </c>
      <c r="Z19" s="1">
        <f t="shared" si="73"/>
        <v>1.3190400000000002</v>
      </c>
      <c r="AA19" s="1">
        <f t="shared" si="73"/>
        <v>1.5490149999999998</v>
      </c>
      <c r="AB19" s="1">
        <f t="shared" si="73"/>
        <v>1.5340549999999999</v>
      </c>
      <c r="AC19" s="1">
        <f t="shared" si="73"/>
        <v>1.5113620000000001</v>
      </c>
      <c r="AD19" s="1">
        <f t="shared" si="73"/>
        <v>0.43788000000000005</v>
      </c>
      <c r="AE19" s="1">
        <f t="shared" si="73"/>
        <v>0.43550200000000006</v>
      </c>
      <c r="AF19" s="1">
        <f t="shared" si="73"/>
        <v>0.45867799999999992</v>
      </c>
      <c r="AG19" s="1">
        <f t="shared" si="73"/>
        <v>0.45015099999999997</v>
      </c>
      <c r="AH19" s="1">
        <f t="shared" si="73"/>
        <v>0.43840600000000007</v>
      </c>
      <c r="AI19" s="1">
        <f t="shared" si="73"/>
        <v>0.44023699999999999</v>
      </c>
      <c r="AJ19" s="1">
        <f t="shared" si="73"/>
        <v>0.4564680000000001</v>
      </c>
      <c r="AK19" s="1">
        <f t="shared" si="73"/>
        <v>0.44987599999999994</v>
      </c>
      <c r="AL19" s="1">
        <f t="shared" si="73"/>
        <v>0.14378800000000003</v>
      </c>
      <c r="AM19" s="1">
        <f t="shared" si="73"/>
        <v>0.16949299999999989</v>
      </c>
      <c r="AN19" s="1">
        <f t="shared" si="73"/>
        <v>0.16696500000000003</v>
      </c>
      <c r="AO19" s="1">
        <f t="shared" si="73"/>
        <v>0.239255</v>
      </c>
      <c r="AP19" s="1">
        <f t="shared" si="73"/>
        <v>0.13855700000000004</v>
      </c>
      <c r="AQ19" s="1">
        <f t="shared" si="73"/>
        <v>0.14049099999999992</v>
      </c>
      <c r="AR19" s="1">
        <f t="shared" si="73"/>
        <v>0.13844900000000004</v>
      </c>
      <c r="AS19" s="1">
        <f t="shared" si="73"/>
        <v>0.15176600000000007</v>
      </c>
      <c r="AT19" s="1"/>
      <c r="AU19" s="1">
        <f t="shared" si="3"/>
        <v>0.84208900000000009</v>
      </c>
      <c r="AV19" s="1">
        <f t="shared" si="3"/>
        <v>0.60884800000000006</v>
      </c>
      <c r="AW19" s="1">
        <f t="shared" si="3"/>
        <v>0.59189099999999994</v>
      </c>
      <c r="AX19" s="1"/>
      <c r="AY19" s="1">
        <f t="shared" ref="AY19:BJ19" si="74">AY47-1</f>
        <v>0.87312699999999999</v>
      </c>
      <c r="AZ19" s="1">
        <f t="shared" si="74"/>
        <v>0.6435519999999999</v>
      </c>
      <c r="BA19" s="1">
        <f t="shared" si="74"/>
        <v>0.60740900000000009</v>
      </c>
      <c r="BB19" s="1">
        <f t="shared" si="74"/>
        <v>0.7444630000000001</v>
      </c>
      <c r="BC19" s="1">
        <f t="shared" si="74"/>
        <v>0.7444630000000001</v>
      </c>
      <c r="BD19" s="1">
        <f t="shared" si="74"/>
        <v>0.7444630000000001</v>
      </c>
      <c r="BE19" s="1">
        <f t="shared" si="74"/>
        <v>0.7444630000000001</v>
      </c>
      <c r="BF19" s="1">
        <f t="shared" si="74"/>
        <v>1.073871</v>
      </c>
      <c r="BG19" s="1">
        <f t="shared" si="74"/>
        <v>1.073871</v>
      </c>
      <c r="BH19" s="1">
        <f t="shared" si="74"/>
        <v>1.073871</v>
      </c>
      <c r="BI19" s="1">
        <f t="shared" si="74"/>
        <v>1.073871</v>
      </c>
      <c r="BJ19" s="1">
        <f t="shared" si="74"/>
        <v>0.41383100000000006</v>
      </c>
      <c r="BK19" s="1">
        <f t="shared" ref="BK19:BQ19" si="75">BK47-1</f>
        <v>0.43320399999999992</v>
      </c>
      <c r="BL19" s="1">
        <f t="shared" si="75"/>
        <v>0.22143899999999994</v>
      </c>
      <c r="BM19" s="1">
        <f t="shared" si="75"/>
        <v>0.14437999999999995</v>
      </c>
      <c r="BN19" s="1">
        <f t="shared" si="75"/>
        <v>0.43304699999999996</v>
      </c>
      <c r="BO19" s="1">
        <f t="shared" si="75"/>
        <v>0.22622999999999993</v>
      </c>
      <c r="BP19" s="1">
        <f t="shared" si="75"/>
        <v>0.15331899999999998</v>
      </c>
      <c r="BQ19" s="1">
        <f t="shared" si="75"/>
        <v>0.19091799999999992</v>
      </c>
    </row>
    <row r="20" spans="5:69" x14ac:dyDescent="0.3">
      <c r="E20">
        <v>2019</v>
      </c>
      <c r="F20" s="1">
        <f t="shared" si="6"/>
        <v>0.80309600000000003</v>
      </c>
      <c r="G20" s="1">
        <f t="shared" si="7"/>
        <v>1.6127889999999998</v>
      </c>
      <c r="H20" s="1">
        <f t="shared" si="7"/>
        <v>0.43587299999999995</v>
      </c>
      <c r="I20" s="1">
        <f t="shared" si="7"/>
        <v>0.20020900000000008</v>
      </c>
      <c r="J20" s="1">
        <f t="shared" si="7"/>
        <v>0.71559700000000004</v>
      </c>
      <c r="K20" s="1">
        <f t="shared" ref="K20" si="76">K48-1</f>
        <v>1.012753</v>
      </c>
      <c r="L20" s="1">
        <f t="shared" si="1"/>
        <v>0.37456299999999998</v>
      </c>
      <c r="M20" s="1"/>
      <c r="N20" s="1">
        <f t="shared" ref="N20:AS20" si="77">N48-1</f>
        <v>0.89073599999999997</v>
      </c>
      <c r="O20" s="1">
        <f t="shared" si="77"/>
        <v>0.762799</v>
      </c>
      <c r="P20" s="1">
        <f t="shared" si="77"/>
        <v>0.751695</v>
      </c>
      <c r="Q20" s="1">
        <f t="shared" si="77"/>
        <v>0.73781500000000011</v>
      </c>
      <c r="R20" s="1">
        <f t="shared" si="77"/>
        <v>0.78761799999999993</v>
      </c>
      <c r="S20" s="1">
        <f t="shared" si="77"/>
        <v>0.80414699999999995</v>
      </c>
      <c r="T20" s="1">
        <f t="shared" si="77"/>
        <v>0.78986899999999993</v>
      </c>
      <c r="U20" s="1">
        <f t="shared" si="77"/>
        <v>0.75265899999999997</v>
      </c>
      <c r="V20" s="1">
        <f t="shared" si="77"/>
        <v>1.3790040000000001</v>
      </c>
      <c r="W20" s="1">
        <f t="shared" si="77"/>
        <v>1.656981</v>
      </c>
      <c r="X20" s="1">
        <f t="shared" si="77"/>
        <v>1.806028</v>
      </c>
      <c r="Y20" s="1">
        <f t="shared" si="77"/>
        <v>1.7471359999999998</v>
      </c>
      <c r="Z20" s="1">
        <f t="shared" si="77"/>
        <v>1.5743640000000001</v>
      </c>
      <c r="AA20" s="1">
        <f t="shared" si="77"/>
        <v>1.745047</v>
      </c>
      <c r="AB20" s="1">
        <f t="shared" si="77"/>
        <v>1.7149429999999999</v>
      </c>
      <c r="AC20" s="1">
        <f t="shared" si="77"/>
        <v>1.655262</v>
      </c>
      <c r="AD20" s="1">
        <f t="shared" si="77"/>
        <v>0.43011099999999991</v>
      </c>
      <c r="AE20" s="1">
        <f t="shared" si="77"/>
        <v>0.42533299999999996</v>
      </c>
      <c r="AF20" s="1">
        <f t="shared" si="77"/>
        <v>0.44992800000000011</v>
      </c>
      <c r="AG20" s="1">
        <f t="shared" si="77"/>
        <v>0.439832</v>
      </c>
      <c r="AH20" s="1">
        <f t="shared" si="77"/>
        <v>0.43219800000000008</v>
      </c>
      <c r="AI20" s="1">
        <f t="shared" si="77"/>
        <v>0.43107000000000006</v>
      </c>
      <c r="AJ20" s="1">
        <f t="shared" si="77"/>
        <v>0.44702799999999998</v>
      </c>
      <c r="AK20" s="1">
        <f t="shared" si="77"/>
        <v>0.43973400000000007</v>
      </c>
      <c r="AL20" s="1">
        <f t="shared" si="77"/>
        <v>0.19481799999999994</v>
      </c>
      <c r="AM20" s="1">
        <f t="shared" si="77"/>
        <v>0.21057799999999993</v>
      </c>
      <c r="AN20" s="1">
        <f t="shared" si="77"/>
        <v>0.22589100000000006</v>
      </c>
      <c r="AO20" s="1">
        <f t="shared" si="77"/>
        <v>0.30569000000000002</v>
      </c>
      <c r="AP20" s="1">
        <f t="shared" si="77"/>
        <v>0.19035399999999991</v>
      </c>
      <c r="AQ20" s="1">
        <f t="shared" si="77"/>
        <v>0.1946429999999999</v>
      </c>
      <c r="AR20" s="1">
        <f t="shared" si="77"/>
        <v>0.19371200000000011</v>
      </c>
      <c r="AS20" s="1">
        <f t="shared" si="77"/>
        <v>0.20517600000000003</v>
      </c>
      <c r="AT20" s="1"/>
      <c r="AU20" s="1">
        <f t="shared" si="3"/>
        <v>0.90155000000000007</v>
      </c>
      <c r="AV20" s="1">
        <f t="shared" si="3"/>
        <v>0.61569999999999991</v>
      </c>
      <c r="AW20" s="1">
        <f t="shared" si="3"/>
        <v>0.60184100000000007</v>
      </c>
      <c r="AX20" s="1"/>
      <c r="AY20" s="1">
        <f t="shared" ref="AY20:BJ20" si="78">AY48-1</f>
        <v>0.93462000000000001</v>
      </c>
      <c r="AZ20" s="1">
        <f t="shared" si="78"/>
        <v>0.65357799999999999</v>
      </c>
      <c r="BA20" s="1">
        <f t="shared" si="78"/>
        <v>0.61628700000000003</v>
      </c>
      <c r="BB20" s="1">
        <f t="shared" si="78"/>
        <v>0.86277599999999999</v>
      </c>
      <c r="BC20" s="1">
        <f t="shared" si="78"/>
        <v>0.86277599999999999</v>
      </c>
      <c r="BD20" s="1">
        <f t="shared" si="78"/>
        <v>0.86277599999999999</v>
      </c>
      <c r="BE20" s="1">
        <f t="shared" si="78"/>
        <v>0.86277599999999999</v>
      </c>
      <c r="BF20" s="1">
        <f t="shared" si="78"/>
        <v>1.080489</v>
      </c>
      <c r="BG20" s="1">
        <f t="shared" si="78"/>
        <v>1.080489</v>
      </c>
      <c r="BH20" s="1">
        <f t="shared" si="78"/>
        <v>1.080489</v>
      </c>
      <c r="BI20" s="1">
        <f t="shared" si="78"/>
        <v>1.080489</v>
      </c>
      <c r="BJ20" s="1">
        <f t="shared" si="78"/>
        <v>0.55703999999999998</v>
      </c>
      <c r="BK20" s="1">
        <f t="shared" ref="BK20:BQ20" si="79">BK48-1</f>
        <v>0.38629399999999992</v>
      </c>
      <c r="BL20" s="1">
        <f t="shared" si="79"/>
        <v>0.193492</v>
      </c>
      <c r="BM20" s="1">
        <f t="shared" si="79"/>
        <v>0.36922300000000008</v>
      </c>
      <c r="BN20" s="1">
        <f t="shared" si="79"/>
        <v>0.38747899999999991</v>
      </c>
      <c r="BO20" s="1">
        <f t="shared" si="79"/>
        <v>0.19927500000000009</v>
      </c>
      <c r="BP20" s="1">
        <f t="shared" si="79"/>
        <v>0.37901300000000004</v>
      </c>
      <c r="BQ20" s="1">
        <f t="shared" si="79"/>
        <v>3.8642999999999983E-2</v>
      </c>
    </row>
    <row r="21" spans="5:69" x14ac:dyDescent="0.3">
      <c r="E21">
        <v>2020</v>
      </c>
      <c r="F21" s="1">
        <f t="shared" si="6"/>
        <v>0.88618899999999989</v>
      </c>
      <c r="G21" s="1">
        <f t="shared" si="7"/>
        <v>1.5513319999999999</v>
      </c>
      <c r="H21" s="1">
        <f t="shared" si="7"/>
        <v>0.52648300000000003</v>
      </c>
      <c r="I21" s="1">
        <f t="shared" si="7"/>
        <v>0.23951900000000004</v>
      </c>
      <c r="J21" s="1">
        <f t="shared" si="7"/>
        <v>0.78077400000000008</v>
      </c>
      <c r="K21" s="1">
        <f t="shared" ref="K21" si="80">K49-1</f>
        <v>1.0976780000000002</v>
      </c>
      <c r="L21" s="1">
        <f t="shared" si="1"/>
        <v>0.404976</v>
      </c>
      <c r="M21" s="1"/>
      <c r="N21" s="1">
        <f t="shared" ref="N21:AS21" si="81">N49-1</f>
        <v>0.99795100000000003</v>
      </c>
      <c r="O21" s="1">
        <f t="shared" si="81"/>
        <v>0.84278999999999993</v>
      </c>
      <c r="P21" s="1">
        <f t="shared" si="81"/>
        <v>0.83307200000000003</v>
      </c>
      <c r="Q21" s="1">
        <f t="shared" si="81"/>
        <v>0.80275600000000003</v>
      </c>
      <c r="R21" s="1">
        <f t="shared" si="81"/>
        <v>0.87034600000000006</v>
      </c>
      <c r="S21" s="1">
        <f t="shared" si="81"/>
        <v>0.87926199999999999</v>
      </c>
      <c r="T21" s="1">
        <f t="shared" si="81"/>
        <v>0.86636299999999999</v>
      </c>
      <c r="U21" s="1">
        <f t="shared" si="81"/>
        <v>0.8133999999999999</v>
      </c>
      <c r="V21" s="1">
        <f t="shared" si="81"/>
        <v>1.3156319999999999</v>
      </c>
      <c r="W21" s="1">
        <f t="shared" si="81"/>
        <v>1.5330889999999999</v>
      </c>
      <c r="X21" s="1">
        <f t="shared" si="81"/>
        <v>1.7072729999999998</v>
      </c>
      <c r="Y21" s="1">
        <f t="shared" si="81"/>
        <v>1.6345710000000002</v>
      </c>
      <c r="Z21" s="1">
        <f t="shared" si="81"/>
        <v>1.5372400000000002</v>
      </c>
      <c r="AA21" s="1">
        <f t="shared" si="81"/>
        <v>1.7078199999999999</v>
      </c>
      <c r="AB21" s="1">
        <f t="shared" si="81"/>
        <v>1.6425900000000002</v>
      </c>
      <c r="AC21" s="1">
        <f t="shared" si="81"/>
        <v>1.5784539999999998</v>
      </c>
      <c r="AD21" s="1">
        <f t="shared" si="81"/>
        <v>0.51903800000000011</v>
      </c>
      <c r="AE21" s="1">
        <f t="shared" si="81"/>
        <v>0.50984800000000008</v>
      </c>
      <c r="AF21" s="1">
        <f t="shared" si="81"/>
        <v>0.55275999999999992</v>
      </c>
      <c r="AG21" s="1">
        <f t="shared" si="81"/>
        <v>0.53789200000000004</v>
      </c>
      <c r="AH21" s="1">
        <f t="shared" si="81"/>
        <v>0.518513</v>
      </c>
      <c r="AI21" s="1">
        <f t="shared" si="81"/>
        <v>0.51677200000000001</v>
      </c>
      <c r="AJ21" s="1">
        <f t="shared" si="81"/>
        <v>0.54510900000000007</v>
      </c>
      <c r="AK21" s="1">
        <f t="shared" si="81"/>
        <v>0.53495399999999993</v>
      </c>
      <c r="AL21" s="1">
        <f t="shared" si="81"/>
        <v>0.23604599999999998</v>
      </c>
      <c r="AM21" s="1">
        <f t="shared" si="81"/>
        <v>0.24794500000000008</v>
      </c>
      <c r="AN21" s="1">
        <f t="shared" si="81"/>
        <v>0.27127499999999993</v>
      </c>
      <c r="AO21" s="1">
        <f t="shared" si="81"/>
        <v>0.35577400000000003</v>
      </c>
      <c r="AP21" s="1">
        <f t="shared" si="81"/>
        <v>0.225989</v>
      </c>
      <c r="AQ21" s="1">
        <f t="shared" si="81"/>
        <v>0.23149500000000001</v>
      </c>
      <c r="AR21" s="1">
        <f t="shared" si="81"/>
        <v>0.23410099999999989</v>
      </c>
      <c r="AS21" s="1">
        <f t="shared" si="81"/>
        <v>0.2460500000000001</v>
      </c>
      <c r="AT21" s="1"/>
      <c r="AU21" s="1">
        <f t="shared" si="3"/>
        <v>1.008934</v>
      </c>
      <c r="AV21" s="1">
        <f t="shared" si="3"/>
        <v>0.69201099999999993</v>
      </c>
      <c r="AW21" s="1">
        <f t="shared" si="3"/>
        <v>0.672377</v>
      </c>
      <c r="AX21" s="1"/>
      <c r="AY21" s="1">
        <f t="shared" ref="AY21:BJ21" si="82">AY49-1</f>
        <v>1.013509</v>
      </c>
      <c r="AZ21" s="1">
        <f t="shared" si="82"/>
        <v>0.70872099999999993</v>
      </c>
      <c r="BA21" s="1">
        <f t="shared" si="82"/>
        <v>0.66991099999999992</v>
      </c>
      <c r="BB21" s="1">
        <f t="shared" si="82"/>
        <v>0.93163599999999991</v>
      </c>
      <c r="BC21" s="1">
        <f t="shared" si="82"/>
        <v>0.93163599999999991</v>
      </c>
      <c r="BD21" s="1">
        <f t="shared" si="82"/>
        <v>0.93163599999999991</v>
      </c>
      <c r="BE21" s="1">
        <f t="shared" si="82"/>
        <v>0.93163599999999991</v>
      </c>
      <c r="BF21" s="1">
        <f t="shared" si="82"/>
        <v>1.1738490000000001</v>
      </c>
      <c r="BG21" s="1">
        <f t="shared" si="82"/>
        <v>1.1738490000000001</v>
      </c>
      <c r="BH21" s="1">
        <f t="shared" si="82"/>
        <v>1.1738490000000001</v>
      </c>
      <c r="BI21" s="1">
        <f t="shared" si="82"/>
        <v>1.1738490000000001</v>
      </c>
      <c r="BJ21" s="1">
        <f t="shared" si="82"/>
        <v>0.54448000000000008</v>
      </c>
      <c r="BK21" s="1">
        <f t="shared" ref="BK21:BQ21" si="83">BK49-1</f>
        <v>0.43840799999999991</v>
      </c>
      <c r="BL21" s="1">
        <f t="shared" si="83"/>
        <v>7.8955000000000108E-2</v>
      </c>
      <c r="BM21" s="1">
        <f t="shared" si="83"/>
        <v>0.44835599999999998</v>
      </c>
      <c r="BN21" s="1">
        <f t="shared" si="83"/>
        <v>0.43401099999999992</v>
      </c>
      <c r="BO21" s="1">
        <f t="shared" si="83"/>
        <v>7.7080999999999955E-2</v>
      </c>
      <c r="BP21" s="1">
        <f t="shared" si="83"/>
        <v>0.45168300000000006</v>
      </c>
      <c r="BQ21" s="1">
        <f t="shared" si="83"/>
        <v>0.18520099999999995</v>
      </c>
    </row>
    <row r="22" spans="5:69" x14ac:dyDescent="0.3">
      <c r="E22">
        <v>2021</v>
      </c>
      <c r="F22" s="1">
        <f t="shared" si="6"/>
        <v>0.96520500000000009</v>
      </c>
      <c r="G22" s="1">
        <f t="shared" si="7"/>
        <v>1.7423950000000001</v>
      </c>
      <c r="H22" s="1">
        <f t="shared" si="7"/>
        <v>0.54965200000000003</v>
      </c>
      <c r="I22" s="1">
        <f t="shared" si="7"/>
        <v>0.2491779999999999</v>
      </c>
      <c r="J22" s="1">
        <f t="shared" si="7"/>
        <v>0.85954799999999998</v>
      </c>
      <c r="K22" s="1">
        <f t="shared" ref="K22" si="84">K50-1</f>
        <v>1.2280329999999999</v>
      </c>
      <c r="L22" s="1">
        <f t="shared" si="1"/>
        <v>0.65931399999999996</v>
      </c>
      <c r="M22" s="1"/>
      <c r="N22" s="1">
        <f t="shared" ref="N22:AS22" si="85">N50-1</f>
        <v>1.104025</v>
      </c>
      <c r="O22" s="1">
        <f t="shared" si="85"/>
        <v>0.91031499999999999</v>
      </c>
      <c r="P22" s="1">
        <f t="shared" si="85"/>
        <v>0.90698300000000009</v>
      </c>
      <c r="Q22" s="1">
        <f t="shared" si="85"/>
        <v>0.85068199999999994</v>
      </c>
      <c r="R22" s="1">
        <f t="shared" si="85"/>
        <v>0.95041200000000003</v>
      </c>
      <c r="S22" s="1">
        <f t="shared" si="85"/>
        <v>0.94862800000000003</v>
      </c>
      <c r="T22" s="1">
        <f t="shared" si="85"/>
        <v>0.93534699999999993</v>
      </c>
      <c r="U22" s="1">
        <f t="shared" si="85"/>
        <v>0.87312600000000007</v>
      </c>
      <c r="V22" s="1">
        <f t="shared" si="85"/>
        <v>1.529792</v>
      </c>
      <c r="W22" s="1">
        <f t="shared" si="85"/>
        <v>1.783442</v>
      </c>
      <c r="X22" s="1">
        <f t="shared" si="85"/>
        <v>1.8751959999999999</v>
      </c>
      <c r="Y22" s="1">
        <f t="shared" si="85"/>
        <v>1.808198</v>
      </c>
      <c r="Z22" s="1">
        <f t="shared" si="85"/>
        <v>1.7494499999999999</v>
      </c>
      <c r="AA22" s="1">
        <f t="shared" si="85"/>
        <v>1.8471959999999998</v>
      </c>
      <c r="AB22" s="1">
        <f t="shared" si="85"/>
        <v>1.7974190000000001</v>
      </c>
      <c r="AC22" s="1">
        <f t="shared" si="85"/>
        <v>1.7344469999999998</v>
      </c>
      <c r="AD22" s="1">
        <f t="shared" si="85"/>
        <v>0.53976500000000005</v>
      </c>
      <c r="AE22" s="1">
        <f t="shared" si="85"/>
        <v>0.53496999999999995</v>
      </c>
      <c r="AF22" s="1">
        <f t="shared" si="85"/>
        <v>0.5729709999999999</v>
      </c>
      <c r="AG22" s="1">
        <f t="shared" si="85"/>
        <v>0.56104200000000004</v>
      </c>
      <c r="AH22" s="1">
        <f t="shared" si="85"/>
        <v>0.54345700000000008</v>
      </c>
      <c r="AI22" s="1">
        <f t="shared" si="85"/>
        <v>0.54138500000000001</v>
      </c>
      <c r="AJ22" s="1">
        <f t="shared" si="85"/>
        <v>0.566662</v>
      </c>
      <c r="AK22" s="1">
        <f t="shared" si="85"/>
        <v>0.559944</v>
      </c>
      <c r="AL22" s="1">
        <f t="shared" si="85"/>
        <v>0.24841500000000005</v>
      </c>
      <c r="AM22" s="1">
        <f t="shared" si="85"/>
        <v>0.27261200000000008</v>
      </c>
      <c r="AN22" s="1">
        <f t="shared" si="85"/>
        <v>0.27971400000000002</v>
      </c>
      <c r="AO22" s="1">
        <f t="shared" si="85"/>
        <v>0.37378299999999998</v>
      </c>
      <c r="AP22" s="1">
        <f t="shared" si="85"/>
        <v>0.23533099999999996</v>
      </c>
      <c r="AQ22" s="1">
        <f t="shared" si="85"/>
        <v>0.24305599999999994</v>
      </c>
      <c r="AR22" s="1">
        <f t="shared" si="85"/>
        <v>0.2351049999999999</v>
      </c>
      <c r="AS22" s="1">
        <f t="shared" si="85"/>
        <v>0.25474100000000011</v>
      </c>
      <c r="AT22" s="1"/>
      <c r="AU22" s="1">
        <f t="shared" si="3"/>
        <v>1.097267</v>
      </c>
      <c r="AV22" s="1">
        <f t="shared" si="3"/>
        <v>0.7489269999999999</v>
      </c>
      <c r="AW22" s="1">
        <f t="shared" si="3"/>
        <v>0.72489599999999998</v>
      </c>
      <c r="AX22" s="1"/>
      <c r="AY22" s="1">
        <f t="shared" ref="AY22:BJ22" si="86">AY50-1</f>
        <v>1.1316060000000001</v>
      </c>
      <c r="AZ22" s="1">
        <f t="shared" si="86"/>
        <v>0.77716800000000008</v>
      </c>
      <c r="BA22" s="1">
        <f t="shared" si="86"/>
        <v>0.73955400000000004</v>
      </c>
      <c r="BB22" s="1">
        <f t="shared" si="86"/>
        <v>1.0209489999999999</v>
      </c>
      <c r="BC22" s="1">
        <f t="shared" si="86"/>
        <v>1.0209489999999999</v>
      </c>
      <c r="BD22" s="1">
        <f t="shared" si="86"/>
        <v>1.0209489999999999</v>
      </c>
      <c r="BE22" s="1">
        <f t="shared" si="86"/>
        <v>1.0209489999999999</v>
      </c>
      <c r="BF22" s="1">
        <f t="shared" si="86"/>
        <v>1.3265760000000002</v>
      </c>
      <c r="BG22" s="1">
        <f t="shared" si="86"/>
        <v>1.3265760000000002</v>
      </c>
      <c r="BH22" s="1">
        <f t="shared" si="86"/>
        <v>1.3265760000000002</v>
      </c>
      <c r="BI22" s="1">
        <f t="shared" si="86"/>
        <v>1.3265760000000002</v>
      </c>
      <c r="BJ22" s="1">
        <f t="shared" si="86"/>
        <v>0.798516</v>
      </c>
      <c r="BK22" s="1">
        <f t="shared" ref="BK22:BQ22" si="87">BK50-1</f>
        <v>0.62390400000000001</v>
      </c>
      <c r="BL22" s="1">
        <f t="shared" si="87"/>
        <v>0.584484</v>
      </c>
      <c r="BM22" s="1">
        <f t="shared" si="87"/>
        <v>0.424655</v>
      </c>
      <c r="BN22" s="1">
        <f t="shared" si="87"/>
        <v>0.63200600000000007</v>
      </c>
      <c r="BO22" s="1">
        <f t="shared" si="87"/>
        <v>0.59615799999999997</v>
      </c>
      <c r="BP22" s="1">
        <f t="shared" si="87"/>
        <v>0.43239399999999995</v>
      </c>
      <c r="BQ22" s="1">
        <f t="shared" si="87"/>
        <v>0.49767699999999992</v>
      </c>
    </row>
    <row r="23" spans="5:69" x14ac:dyDescent="0.3">
      <c r="E23">
        <v>2022</v>
      </c>
      <c r="F23" s="1">
        <f>F51-1</f>
        <v>1.075482</v>
      </c>
      <c r="G23" s="1">
        <f t="shared" si="7"/>
        <v>1.751725</v>
      </c>
      <c r="H23" s="1">
        <f t="shared" si="7"/>
        <v>0.71261899999999989</v>
      </c>
      <c r="I23" s="1">
        <f t="shared" si="7"/>
        <v>0.34627699999999995</v>
      </c>
      <c r="J23" s="1">
        <f t="shared" si="7"/>
        <v>0.92816999999999994</v>
      </c>
      <c r="K23" s="1">
        <f t="shared" ref="K23:K25" si="88">K51-1</f>
        <v>1.3288799999999998</v>
      </c>
      <c r="L23" s="1">
        <f t="shared" si="1"/>
        <v>0.74151999999999996</v>
      </c>
      <c r="M23" s="1"/>
      <c r="N23" s="1">
        <f t="shared" ref="N23:AS23" si="89">N51-1</f>
        <v>1.244386</v>
      </c>
      <c r="O23" s="1">
        <f t="shared" si="89"/>
        <v>1.0104120000000001</v>
      </c>
      <c r="P23" s="1">
        <f t="shared" si="89"/>
        <v>1.0078130000000001</v>
      </c>
      <c r="Q23" s="1">
        <f t="shared" si="89"/>
        <v>0.94025800000000004</v>
      </c>
      <c r="R23" s="1">
        <f t="shared" si="89"/>
        <v>1.0660810000000001</v>
      </c>
      <c r="S23" s="1">
        <f t="shared" si="89"/>
        <v>1.0482499999999999</v>
      </c>
      <c r="T23" s="1">
        <f t="shared" si="89"/>
        <v>1.0324209999999998</v>
      </c>
      <c r="U23" s="1">
        <f t="shared" si="89"/>
        <v>0.9535229999999999</v>
      </c>
      <c r="V23" s="1">
        <f t="shared" si="89"/>
        <v>1.5522490000000002</v>
      </c>
      <c r="W23" s="1">
        <f t="shared" si="89"/>
        <v>1.7131799999999999</v>
      </c>
      <c r="X23" s="1">
        <f t="shared" si="89"/>
        <v>1.9425849999999998</v>
      </c>
      <c r="Y23" s="1">
        <f t="shared" si="89"/>
        <v>1.9039259999999998</v>
      </c>
      <c r="Z23" s="1">
        <f t="shared" si="89"/>
        <v>1.6498170000000001</v>
      </c>
      <c r="AA23" s="1">
        <f t="shared" si="89"/>
        <v>1.8898109999999999</v>
      </c>
      <c r="AB23" s="1">
        <f t="shared" si="89"/>
        <v>1.8663799999999999</v>
      </c>
      <c r="AC23" s="1">
        <f t="shared" si="89"/>
        <v>1.8354900000000001</v>
      </c>
      <c r="AD23" s="1">
        <f t="shared" si="89"/>
        <v>0.70181300000000002</v>
      </c>
      <c r="AE23" s="1">
        <f t="shared" si="89"/>
        <v>0.6993910000000001</v>
      </c>
      <c r="AF23" s="1">
        <f t="shared" si="89"/>
        <v>0.73488700000000007</v>
      </c>
      <c r="AG23" s="1">
        <f t="shared" si="89"/>
        <v>0.72643300000000011</v>
      </c>
      <c r="AH23" s="1">
        <f t="shared" si="89"/>
        <v>0.70671799999999996</v>
      </c>
      <c r="AI23" s="1">
        <f t="shared" si="89"/>
        <v>0.70436499999999991</v>
      </c>
      <c r="AJ23" s="1">
        <f t="shared" si="89"/>
        <v>0.72950200000000009</v>
      </c>
      <c r="AK23" s="1">
        <f t="shared" si="89"/>
        <v>0.7229779999999999</v>
      </c>
      <c r="AL23" s="1">
        <f t="shared" si="89"/>
        <v>0.343893</v>
      </c>
      <c r="AM23" s="1">
        <f t="shared" si="89"/>
        <v>0.36401700000000003</v>
      </c>
      <c r="AN23" s="1">
        <f t="shared" si="89"/>
        <v>0.39392300000000002</v>
      </c>
      <c r="AO23" s="1">
        <f t="shared" si="89"/>
        <v>0.48963099999999993</v>
      </c>
      <c r="AP23" s="1">
        <f t="shared" si="89"/>
        <v>0.3315570000000001</v>
      </c>
      <c r="AQ23" s="1">
        <f t="shared" si="89"/>
        <v>0.33432700000000004</v>
      </c>
      <c r="AR23" s="1">
        <f t="shared" si="89"/>
        <v>0.33488099999999998</v>
      </c>
      <c r="AS23" s="1">
        <f t="shared" si="89"/>
        <v>0.3519540000000001</v>
      </c>
      <c r="AT23" s="1"/>
      <c r="AU23" s="1">
        <f t="shared" si="3"/>
        <v>1.1951339999999999</v>
      </c>
      <c r="AV23" s="1">
        <f t="shared" si="3"/>
        <v>0.80881399999999992</v>
      </c>
      <c r="AW23" s="1">
        <f t="shared" si="3"/>
        <v>0.7820609999999999</v>
      </c>
      <c r="AX23" s="1"/>
      <c r="AY23" s="1">
        <f t="shared" ref="AY23:BJ23" si="90">AY51-1</f>
        <v>1.2196210000000001</v>
      </c>
      <c r="AZ23" s="1">
        <f t="shared" si="90"/>
        <v>0.84141899999999992</v>
      </c>
      <c r="BA23" s="1">
        <f t="shared" si="90"/>
        <v>0.79637800000000003</v>
      </c>
      <c r="BB23" s="1">
        <f t="shared" si="90"/>
        <v>1.1296189999999999</v>
      </c>
      <c r="BC23" s="1">
        <f t="shared" si="90"/>
        <v>1.1296189999999999</v>
      </c>
      <c r="BD23" s="1">
        <f t="shared" si="90"/>
        <v>1.1296189999999999</v>
      </c>
      <c r="BE23" s="1">
        <f t="shared" si="90"/>
        <v>1.1296189999999999</v>
      </c>
      <c r="BF23" s="1">
        <f t="shared" si="90"/>
        <v>1.4213490000000002</v>
      </c>
      <c r="BG23" s="1">
        <f t="shared" si="90"/>
        <v>1.4213490000000002</v>
      </c>
      <c r="BH23" s="1">
        <f t="shared" si="90"/>
        <v>1.4213490000000002</v>
      </c>
      <c r="BI23" s="1">
        <f t="shared" si="90"/>
        <v>1.4213490000000002</v>
      </c>
      <c r="BJ23" s="1">
        <f t="shared" si="90"/>
        <v>0.80641199999999991</v>
      </c>
      <c r="BK23" s="1">
        <f t="shared" ref="BK23:BQ25" si="91">BK51-1</f>
        <v>0.65220900000000004</v>
      </c>
      <c r="BL23" s="1">
        <f t="shared" si="91"/>
        <v>0.49577399999999994</v>
      </c>
      <c r="BM23" s="1">
        <f t="shared" si="91"/>
        <v>0.74093900000000001</v>
      </c>
      <c r="BN23" s="1">
        <f t="shared" si="91"/>
        <v>0.65503200000000006</v>
      </c>
      <c r="BO23" s="1">
        <f t="shared" si="91"/>
        <v>0.50293399999999999</v>
      </c>
      <c r="BP23" s="1">
        <f t="shared" si="91"/>
        <v>0.75291200000000003</v>
      </c>
      <c r="BQ23" s="1">
        <f t="shared" si="91"/>
        <v>0.64689299999999994</v>
      </c>
    </row>
    <row r="24" spans="5:69" x14ac:dyDescent="0.3">
      <c r="E24">
        <v>2023</v>
      </c>
      <c r="F24" s="1">
        <f>F52-1</f>
        <v>1.312484</v>
      </c>
      <c r="G24" s="1">
        <f t="shared" si="7"/>
        <v>1.9963850000000001</v>
      </c>
      <c r="H24" s="1">
        <f t="shared" si="7"/>
        <v>0.78952899999999993</v>
      </c>
      <c r="I24" s="1">
        <f t="shared" si="7"/>
        <v>0.56434399999999996</v>
      </c>
      <c r="J24" s="1">
        <f t="shared" si="7"/>
        <v>1.0463819999999999</v>
      </c>
      <c r="K24" s="1">
        <f t="shared" si="88"/>
        <v>1.325504</v>
      </c>
      <c r="L24" s="1">
        <f t="shared" si="1"/>
        <v>0.872139</v>
      </c>
      <c r="M24" s="1"/>
      <c r="N24" s="1">
        <f t="shared" ref="N24:AS24" si="92">N52-1</f>
        <v>1.520486</v>
      </c>
      <c r="O24" s="1">
        <f t="shared" si="92"/>
        <v>1.2343350000000002</v>
      </c>
      <c r="P24" s="1">
        <f t="shared" si="92"/>
        <v>1.2255060000000002</v>
      </c>
      <c r="Q24" s="1">
        <f t="shared" si="92"/>
        <v>1.1436329999999999</v>
      </c>
      <c r="R24" s="1">
        <f t="shared" si="92"/>
        <v>1.3106100000000001</v>
      </c>
      <c r="S24" s="1">
        <f t="shared" si="92"/>
        <v>1.2803520000000002</v>
      </c>
      <c r="T24" s="1">
        <f t="shared" si="92"/>
        <v>1.2547790000000001</v>
      </c>
      <c r="U24" s="1">
        <f t="shared" si="92"/>
        <v>1.1441080000000001</v>
      </c>
      <c r="V24" s="1">
        <f t="shared" si="92"/>
        <v>1.5903670000000001</v>
      </c>
      <c r="W24" s="1">
        <f t="shared" si="92"/>
        <v>1.9683730000000002</v>
      </c>
      <c r="X24" s="1">
        <f t="shared" si="92"/>
        <v>2.3566889999999998</v>
      </c>
      <c r="Y24" s="1">
        <f t="shared" si="92"/>
        <v>2.310921</v>
      </c>
      <c r="Z24" s="1">
        <f t="shared" si="92"/>
        <v>1.8699849999999998</v>
      </c>
      <c r="AA24" s="1">
        <f t="shared" si="92"/>
        <v>2.273733</v>
      </c>
      <c r="AB24" s="1">
        <f t="shared" si="92"/>
        <v>2.259433</v>
      </c>
      <c r="AC24" s="1">
        <f t="shared" si="92"/>
        <v>2.2140970000000002</v>
      </c>
      <c r="AD24" s="1">
        <f t="shared" si="92"/>
        <v>0.77929399999999993</v>
      </c>
      <c r="AE24" s="1">
        <f t="shared" si="92"/>
        <v>0.7765740000000001</v>
      </c>
      <c r="AF24" s="1">
        <f t="shared" si="92"/>
        <v>0.80833599999999994</v>
      </c>
      <c r="AG24" s="1">
        <f t="shared" si="92"/>
        <v>0.79872600000000005</v>
      </c>
      <c r="AH24" s="1">
        <f t="shared" si="92"/>
        <v>0.78500700000000001</v>
      </c>
      <c r="AI24" s="1">
        <f t="shared" si="92"/>
        <v>0.7825629999999999</v>
      </c>
      <c r="AJ24" s="1">
        <f t="shared" si="92"/>
        <v>0.80315300000000001</v>
      </c>
      <c r="AK24" s="1">
        <f t="shared" si="92"/>
        <v>0.79983800000000005</v>
      </c>
      <c r="AL24" s="1">
        <f t="shared" si="92"/>
        <v>0.5600480000000001</v>
      </c>
      <c r="AM24" s="1">
        <f t="shared" si="92"/>
        <v>0.58418799999999993</v>
      </c>
      <c r="AN24" s="1">
        <f t="shared" si="92"/>
        <v>0.60314899999999994</v>
      </c>
      <c r="AO24" s="1">
        <f t="shared" si="92"/>
        <v>0.71946500000000002</v>
      </c>
      <c r="AP24" s="1">
        <f t="shared" si="92"/>
        <v>0.54452400000000001</v>
      </c>
      <c r="AQ24" s="1">
        <f t="shared" si="92"/>
        <v>0.55598600000000009</v>
      </c>
      <c r="AR24" s="1">
        <f t="shared" si="92"/>
        <v>0.5544960000000001</v>
      </c>
      <c r="AS24" s="1">
        <f t="shared" si="92"/>
        <v>0.5773299999999999</v>
      </c>
      <c r="AT24" s="1"/>
      <c r="AU24" s="1">
        <f t="shared" si="3"/>
        <v>1.3151120000000001</v>
      </c>
      <c r="AV24" s="1">
        <f t="shared" si="3"/>
        <v>0.92528800000000011</v>
      </c>
      <c r="AW24" s="1">
        <f t="shared" si="3"/>
        <v>0.90399199999999991</v>
      </c>
      <c r="AX24" s="1"/>
      <c r="AY24" s="1">
        <f t="shared" ref="AY24:BJ24" si="93">AY52-1</f>
        <v>1.3539690000000002</v>
      </c>
      <c r="AZ24" s="1">
        <f t="shared" si="93"/>
        <v>0.95503000000000005</v>
      </c>
      <c r="BA24" s="1">
        <f t="shared" si="93"/>
        <v>0.90624400000000005</v>
      </c>
      <c r="BB24" s="1">
        <f t="shared" si="93"/>
        <v>1.1183719999999999</v>
      </c>
      <c r="BC24" s="1">
        <f t="shared" si="93"/>
        <v>1.1183719999999999</v>
      </c>
      <c r="BD24" s="1">
        <f t="shared" si="93"/>
        <v>1.1183719999999999</v>
      </c>
      <c r="BE24" s="1">
        <f t="shared" si="93"/>
        <v>1.1183719999999999</v>
      </c>
      <c r="BF24" s="1">
        <f t="shared" si="93"/>
        <v>1.4228369999999999</v>
      </c>
      <c r="BG24" s="1">
        <f t="shared" si="93"/>
        <v>1.4228369999999999</v>
      </c>
      <c r="BH24" s="1">
        <f t="shared" si="93"/>
        <v>1.4228369999999999</v>
      </c>
      <c r="BI24" s="1">
        <f t="shared" si="93"/>
        <v>1.4228369999999999</v>
      </c>
      <c r="BJ24" s="1">
        <f t="shared" si="93"/>
        <v>1.0076670000000001</v>
      </c>
      <c r="BK24" s="1">
        <f t="shared" si="91"/>
        <v>0.79988400000000004</v>
      </c>
      <c r="BL24" s="1">
        <f t="shared" si="91"/>
        <v>0.61022700000000007</v>
      </c>
      <c r="BM24" s="1">
        <f t="shared" si="91"/>
        <v>0.80305699999999991</v>
      </c>
      <c r="BN24" s="1">
        <f t="shared" si="91"/>
        <v>0.80595700000000003</v>
      </c>
      <c r="BO24" s="1">
        <f t="shared" si="91"/>
        <v>0.62061199999999994</v>
      </c>
      <c r="BP24" s="1">
        <f t="shared" si="91"/>
        <v>0.8177859999999999</v>
      </c>
      <c r="BQ24" s="1">
        <f t="shared" si="91"/>
        <v>0.66501100000000002</v>
      </c>
    </row>
    <row r="25" spans="5:69" x14ac:dyDescent="0.3">
      <c r="E25">
        <v>2024</v>
      </c>
      <c r="F25" s="1">
        <f>F53-1</f>
        <v>1.5572339999999998</v>
      </c>
      <c r="G25" s="1">
        <f t="shared" si="7"/>
        <v>2.033636</v>
      </c>
      <c r="H25" s="1">
        <f t="shared" si="7"/>
        <v>0.84208799999999995</v>
      </c>
      <c r="I25" s="1">
        <f t="shared" si="7"/>
        <v>0.58522399999999997</v>
      </c>
      <c r="J25" s="1">
        <f t="shared" si="7"/>
        <v>1.204672</v>
      </c>
      <c r="K25" s="1">
        <f t="shared" si="88"/>
        <v>1.4520729999999999</v>
      </c>
      <c r="L25" s="1">
        <f t="shared" si="1"/>
        <v>0.84484099999999995</v>
      </c>
      <c r="M25" s="1"/>
      <c r="N25" s="1">
        <f t="shared" ref="N25:AS25" si="94">N53-1</f>
        <v>1.809396</v>
      </c>
      <c r="O25" s="1">
        <f t="shared" si="94"/>
        <v>1.4667289999999999</v>
      </c>
      <c r="P25" s="1">
        <f t="shared" si="94"/>
        <v>1.4560420000000001</v>
      </c>
      <c r="Q25" s="1">
        <f t="shared" si="94"/>
        <v>1.3473609999999998</v>
      </c>
      <c r="R25" s="1">
        <f t="shared" si="94"/>
        <v>1.5618210000000001</v>
      </c>
      <c r="S25" s="1">
        <f t="shared" si="94"/>
        <v>1.5097680000000002</v>
      </c>
      <c r="T25" s="1">
        <f t="shared" si="94"/>
        <v>1.48475</v>
      </c>
      <c r="U25" s="1">
        <f t="shared" si="94"/>
        <v>1.3442259999999999</v>
      </c>
      <c r="V25" s="1">
        <f t="shared" si="94"/>
        <v>1.7984529999999999</v>
      </c>
      <c r="W25" s="1">
        <f t="shared" si="94"/>
        <v>2.0568520000000001</v>
      </c>
      <c r="X25" s="1">
        <f t="shared" si="94"/>
        <v>2.1966610000000002</v>
      </c>
      <c r="Y25" s="1">
        <f t="shared" si="94"/>
        <v>2.1486689999999999</v>
      </c>
      <c r="Z25" s="1">
        <f t="shared" si="94"/>
        <v>1.9728500000000002</v>
      </c>
      <c r="AA25" s="1">
        <f t="shared" si="94"/>
        <v>2.1375190000000002</v>
      </c>
      <c r="AB25" s="1">
        <f t="shared" si="94"/>
        <v>2.1154380000000002</v>
      </c>
      <c r="AC25" s="1">
        <f t="shared" si="94"/>
        <v>2.07003</v>
      </c>
      <c r="AD25" s="1">
        <f t="shared" si="94"/>
        <v>0.83308599999999999</v>
      </c>
      <c r="AE25" s="1">
        <f t="shared" si="94"/>
        <v>0.8202020000000001</v>
      </c>
      <c r="AF25" s="1">
        <f t="shared" si="94"/>
        <v>0.86857099999999998</v>
      </c>
      <c r="AG25" s="1">
        <f t="shared" si="94"/>
        <v>0.85484699999999991</v>
      </c>
      <c r="AH25" s="1">
        <f t="shared" si="94"/>
        <v>0.83685100000000001</v>
      </c>
      <c r="AI25" s="1">
        <f t="shared" si="94"/>
        <v>0.83007600000000004</v>
      </c>
      <c r="AJ25" s="1">
        <f t="shared" si="94"/>
        <v>0.85957499999999998</v>
      </c>
      <c r="AK25" s="1">
        <f t="shared" si="94"/>
        <v>0.8508659999999999</v>
      </c>
      <c r="AL25" s="1">
        <f t="shared" si="94"/>
        <v>0.58075300000000007</v>
      </c>
      <c r="AM25" s="1">
        <f t="shared" si="94"/>
        <v>0.60706900000000008</v>
      </c>
      <c r="AN25" s="1">
        <f t="shared" si="94"/>
        <v>0.6199920000000001</v>
      </c>
      <c r="AO25" s="1">
        <f t="shared" si="94"/>
        <v>0.7265330000000001</v>
      </c>
      <c r="AP25" s="1">
        <f t="shared" si="94"/>
        <v>0.56442100000000006</v>
      </c>
      <c r="AQ25" s="1">
        <f t="shared" si="94"/>
        <v>0.57660700000000009</v>
      </c>
      <c r="AR25" s="1">
        <f t="shared" si="94"/>
        <v>0.57776699999999992</v>
      </c>
      <c r="AS25" s="1">
        <f t="shared" si="94"/>
        <v>0.60095999999999994</v>
      </c>
      <c r="AT25" s="1"/>
      <c r="AU25" s="1">
        <f t="shared" si="3"/>
        <v>1.5172189999999999</v>
      </c>
      <c r="AV25" s="1">
        <f t="shared" si="3"/>
        <v>1.0654750000000002</v>
      </c>
      <c r="AW25" s="1">
        <f t="shared" si="3"/>
        <v>1.0409419999999998</v>
      </c>
      <c r="AX25" s="1"/>
      <c r="AY25" s="1">
        <f t="shared" ref="AY25:BJ25" si="95">AY53-1</f>
        <v>1.5556559999999999</v>
      </c>
      <c r="AZ25" s="1">
        <f t="shared" si="95"/>
        <v>1.098751</v>
      </c>
      <c r="BA25" s="1">
        <f t="shared" si="95"/>
        <v>1.0472269999999999</v>
      </c>
      <c r="BB25" s="1">
        <f t="shared" si="95"/>
        <v>1.260208</v>
      </c>
      <c r="BC25" s="1">
        <f t="shared" si="95"/>
        <v>1.260208</v>
      </c>
      <c r="BD25" s="1">
        <f t="shared" si="95"/>
        <v>1.260208</v>
      </c>
      <c r="BE25" s="1">
        <f t="shared" si="95"/>
        <v>1.260208</v>
      </c>
      <c r="BF25" s="1">
        <f t="shared" si="95"/>
        <v>1.5381360000000002</v>
      </c>
      <c r="BG25" s="1">
        <f t="shared" si="95"/>
        <v>1.5381360000000002</v>
      </c>
      <c r="BH25" s="1">
        <f t="shared" si="95"/>
        <v>1.5381360000000002</v>
      </c>
      <c r="BI25" s="1">
        <f t="shared" si="95"/>
        <v>1.5381360000000002</v>
      </c>
      <c r="BJ25" s="1">
        <f t="shared" si="95"/>
        <v>1.0490539999999999</v>
      </c>
      <c r="BK25" s="1">
        <f t="shared" si="91"/>
        <v>0.82275399999999999</v>
      </c>
      <c r="BL25" s="1">
        <f t="shared" si="91"/>
        <v>0.599858</v>
      </c>
      <c r="BM25" s="1">
        <f t="shared" si="91"/>
        <v>0.64351699999999989</v>
      </c>
      <c r="BN25" s="1">
        <f t="shared" si="91"/>
        <v>0.83213599999999999</v>
      </c>
      <c r="BO25" s="1">
        <f t="shared" si="91"/>
        <v>0.61240600000000001</v>
      </c>
      <c r="BP25" s="1">
        <f t="shared" si="91"/>
        <v>0.66302700000000003</v>
      </c>
      <c r="BQ25" s="1">
        <f t="shared" si="91"/>
        <v>0.54681200000000008</v>
      </c>
    </row>
    <row r="27" spans="5:69" ht="72" x14ac:dyDescent="0.3">
      <c r="E27" s="3" t="s">
        <v>672</v>
      </c>
      <c r="F27" s="23">
        <f>F53^(1/23)-1</f>
        <v>4.1667587484485402E-2</v>
      </c>
      <c r="G27" s="23">
        <f t="shared" ref="G27:BQ27" si="96">G53^(1/23)-1</f>
        <v>4.9433523749671027E-2</v>
      </c>
      <c r="H27" s="23">
        <f t="shared" si="96"/>
        <v>2.6916740425486418E-2</v>
      </c>
      <c r="I27" s="23">
        <f t="shared" si="96"/>
        <v>2.0233531092321844E-2</v>
      </c>
      <c r="J27" s="23">
        <f t="shared" si="96"/>
        <v>3.4970567291043197E-2</v>
      </c>
      <c r="K27" s="23">
        <f t="shared" si="96"/>
        <v>3.9767490437600417E-2</v>
      </c>
      <c r="L27" s="23">
        <f t="shared" si="96"/>
        <v>2.698342002924603E-2</v>
      </c>
      <c r="N27" s="23">
        <f t="shared" si="96"/>
        <v>4.5935518536103226E-2</v>
      </c>
      <c r="O27" s="23">
        <f t="shared" si="96"/>
        <v>4.0036924226170001E-2</v>
      </c>
      <c r="P27" s="23">
        <f t="shared" si="96"/>
        <v>3.9840607734490829E-2</v>
      </c>
      <c r="Q27" s="23">
        <f t="shared" si="96"/>
        <v>3.779642165078978E-2</v>
      </c>
      <c r="R27" s="23">
        <f t="shared" si="96"/>
        <v>4.1748755941658056E-2</v>
      </c>
      <c r="S27" s="23">
        <f t="shared" si="96"/>
        <v>4.0819386647237721E-2</v>
      </c>
      <c r="T27" s="23">
        <f t="shared" si="96"/>
        <v>4.0366128530917589E-2</v>
      </c>
      <c r="U27" s="23">
        <f t="shared" si="96"/>
        <v>3.7736121340534057E-2</v>
      </c>
      <c r="V27" s="23">
        <f t="shared" si="96"/>
        <v>4.5758054291707762E-2</v>
      </c>
      <c r="W27" s="23">
        <f t="shared" si="96"/>
        <v>4.9781433402755537E-2</v>
      </c>
      <c r="X27" s="23">
        <f t="shared" si="96"/>
        <v>5.1824614125837609E-2</v>
      </c>
      <c r="Y27" s="23">
        <f t="shared" si="96"/>
        <v>5.1133060922470053E-2</v>
      </c>
      <c r="Z27" s="23">
        <f t="shared" si="96"/>
        <v>4.8510391478797876E-2</v>
      </c>
      <c r="AA27" s="23">
        <f t="shared" si="96"/>
        <v>5.0970949236902596E-2</v>
      </c>
      <c r="AB27" s="23">
        <f t="shared" si="96"/>
        <v>5.0648277226996496E-2</v>
      </c>
      <c r="AC27" s="23">
        <f t="shared" si="96"/>
        <v>4.9977793083681554E-2</v>
      </c>
      <c r="AD27" s="23">
        <f t="shared" si="96"/>
        <v>2.66980382439721E-2</v>
      </c>
      <c r="AE27" s="23">
        <f t="shared" si="96"/>
        <v>2.6383229412427101E-2</v>
      </c>
      <c r="AF27" s="23">
        <f t="shared" si="96"/>
        <v>2.7554263157681724E-2</v>
      </c>
      <c r="AG27" s="23">
        <f t="shared" si="96"/>
        <v>2.7224973408717767E-2</v>
      </c>
      <c r="AH27" s="23">
        <f t="shared" si="96"/>
        <v>2.6789633037367144E-2</v>
      </c>
      <c r="AI27" s="23">
        <f t="shared" si="96"/>
        <v>2.6624681534126449E-2</v>
      </c>
      <c r="AJ27" s="23">
        <f t="shared" si="96"/>
        <v>2.7338678058142385E-2</v>
      </c>
      <c r="AK27" s="23">
        <f t="shared" si="96"/>
        <v>2.712901832083614E-2</v>
      </c>
      <c r="AL27" s="23">
        <f t="shared" si="96"/>
        <v>2.0108253819602684E-2</v>
      </c>
      <c r="AM27" s="23">
        <f t="shared" si="96"/>
        <v>2.0840808404824385E-2</v>
      </c>
      <c r="AN27" s="23">
        <f t="shared" si="96"/>
        <v>2.1196353172599824E-2</v>
      </c>
      <c r="AO27" s="23">
        <f t="shared" si="96"/>
        <v>2.4028282348121044E-2</v>
      </c>
      <c r="AP27" s="23">
        <f t="shared" si="96"/>
        <v>1.9647733315821148E-2</v>
      </c>
      <c r="AQ27" s="23">
        <f t="shared" si="96"/>
        <v>1.9991779797942311E-2</v>
      </c>
      <c r="AR27" s="23">
        <f t="shared" si="96"/>
        <v>2.0024397292582652E-2</v>
      </c>
      <c r="AS27" s="23">
        <f t="shared" si="96"/>
        <v>2.067178120766E-2</v>
      </c>
      <c r="AT27" s="23"/>
      <c r="AU27" s="23">
        <f t="shared" si="96"/>
        <v>4.09535434314936E-2</v>
      </c>
      <c r="AV27" s="23">
        <f t="shared" si="96"/>
        <v>3.2039974253607273E-2</v>
      </c>
      <c r="AW27" s="23">
        <f t="shared" si="96"/>
        <v>3.1503957147030803E-2</v>
      </c>
      <c r="AX27" s="23"/>
      <c r="AY27" s="23">
        <f t="shared" si="96"/>
        <v>4.1639632062892895E-2</v>
      </c>
      <c r="AZ27" s="23">
        <f t="shared" si="96"/>
        <v>3.2757364795719557E-2</v>
      </c>
      <c r="BA27" s="23">
        <f t="shared" si="96"/>
        <v>3.1641861784496017E-2</v>
      </c>
      <c r="BB27" s="23">
        <f t="shared" si="96"/>
        <v>3.6090655596306975E-2</v>
      </c>
      <c r="BC27" s="23">
        <f t="shared" si="96"/>
        <v>3.6090655596306975E-2</v>
      </c>
      <c r="BD27" s="23">
        <f t="shared" si="96"/>
        <v>3.6090655596306975E-2</v>
      </c>
      <c r="BE27" s="23">
        <f t="shared" si="96"/>
        <v>3.6090655596306975E-2</v>
      </c>
      <c r="BF27" s="23">
        <f t="shared" si="96"/>
        <v>4.1328138326365726E-2</v>
      </c>
      <c r="BG27" s="23">
        <f t="shared" si="96"/>
        <v>4.1328138326365726E-2</v>
      </c>
      <c r="BH27" s="23">
        <f t="shared" si="96"/>
        <v>4.1328138326365726E-2</v>
      </c>
      <c r="BI27" s="23">
        <f t="shared" si="96"/>
        <v>4.1328138326365726E-2</v>
      </c>
      <c r="BJ27" s="23">
        <f t="shared" si="96"/>
        <v>3.1681873610642786E-2</v>
      </c>
      <c r="BK27" s="23">
        <f t="shared" si="96"/>
        <v>2.6445754131618981E-2</v>
      </c>
      <c r="BL27" s="23">
        <f t="shared" si="96"/>
        <v>2.0641224792810275E-2</v>
      </c>
      <c r="BM27" s="23">
        <f t="shared" si="96"/>
        <v>2.1836677316811048E-2</v>
      </c>
      <c r="BN27" s="23">
        <f t="shared" si="96"/>
        <v>2.6674898245390599E-2</v>
      </c>
      <c r="BO27" s="23">
        <f t="shared" si="96"/>
        <v>2.0987973233154156E-2</v>
      </c>
      <c r="BP27" s="23">
        <f t="shared" si="96"/>
        <v>2.2361101933984884E-2</v>
      </c>
      <c r="BQ27" s="23">
        <f t="shared" si="96"/>
        <v>1.914602390826281E-2</v>
      </c>
    </row>
    <row r="29" spans="5:69" ht="43.2" x14ac:dyDescent="0.3">
      <c r="E29" s="3" t="s">
        <v>2</v>
      </c>
      <c r="F29" s="3" t="s">
        <v>489</v>
      </c>
      <c r="G29" s="3" t="s">
        <v>490</v>
      </c>
      <c r="H29" s="3" t="s">
        <v>491</v>
      </c>
      <c r="I29" s="3" t="s">
        <v>492</v>
      </c>
      <c r="J29" s="3" t="s">
        <v>493</v>
      </c>
      <c r="K29" t="s">
        <v>494</v>
      </c>
      <c r="L29" t="s">
        <v>495</v>
      </c>
      <c r="N29" s="3" t="s">
        <v>503</v>
      </c>
      <c r="O29" s="3" t="s">
        <v>504</v>
      </c>
      <c r="P29" s="3" t="s">
        <v>505</v>
      </c>
      <c r="Q29" s="3" t="s">
        <v>506</v>
      </c>
      <c r="R29" s="3" t="s">
        <v>507</v>
      </c>
      <c r="S29" s="3" t="s">
        <v>508</v>
      </c>
      <c r="T29" s="3" t="s">
        <v>509</v>
      </c>
      <c r="U29" s="3" t="s">
        <v>510</v>
      </c>
      <c r="V29" s="3" t="s">
        <v>511</v>
      </c>
      <c r="W29" s="3" t="s">
        <v>512</v>
      </c>
      <c r="X29" s="3" t="s">
        <v>513</v>
      </c>
      <c r="Y29" s="3" t="s">
        <v>514</v>
      </c>
      <c r="Z29" s="3" t="s">
        <v>515</v>
      </c>
      <c r="AA29" s="3" t="s">
        <v>516</v>
      </c>
      <c r="AB29" s="3" t="s">
        <v>517</v>
      </c>
      <c r="AC29" s="3" t="s">
        <v>518</v>
      </c>
      <c r="AD29" s="3" t="s">
        <v>519</v>
      </c>
      <c r="AE29" s="3" t="s">
        <v>520</v>
      </c>
      <c r="AF29" s="3" t="s">
        <v>521</v>
      </c>
      <c r="AG29" s="3" t="s">
        <v>522</v>
      </c>
      <c r="AH29" s="3" t="s">
        <v>523</v>
      </c>
      <c r="AI29" s="3" t="s">
        <v>524</v>
      </c>
      <c r="AJ29" s="3" t="s">
        <v>525</v>
      </c>
      <c r="AK29" s="3" t="s">
        <v>526</v>
      </c>
      <c r="AL29" s="3" t="s">
        <v>527</v>
      </c>
      <c r="AM29" s="3" t="s">
        <v>528</v>
      </c>
      <c r="AN29" s="3" t="s">
        <v>529</v>
      </c>
      <c r="AO29" s="3" t="s">
        <v>530</v>
      </c>
      <c r="AP29" s="3" t="s">
        <v>531</v>
      </c>
      <c r="AQ29" s="3" t="s">
        <v>532</v>
      </c>
      <c r="AR29" s="3" t="s">
        <v>533</v>
      </c>
      <c r="AS29" s="3" t="s">
        <v>534</v>
      </c>
      <c r="AT29" s="3" t="s">
        <v>535</v>
      </c>
      <c r="AU29" s="3" t="s">
        <v>536</v>
      </c>
      <c r="AV29" s="3" t="s">
        <v>537</v>
      </c>
      <c r="AW29" s="3" t="s">
        <v>538</v>
      </c>
      <c r="AX29" s="3" t="s">
        <v>539</v>
      </c>
      <c r="AY29" s="3" t="s">
        <v>540</v>
      </c>
      <c r="AZ29" s="3" t="s">
        <v>541</v>
      </c>
      <c r="BA29" s="3" t="s">
        <v>542</v>
      </c>
      <c r="BB29" s="3" t="s">
        <v>543</v>
      </c>
      <c r="BC29" s="3" t="s">
        <v>544</v>
      </c>
      <c r="BD29" s="3" t="s">
        <v>545</v>
      </c>
      <c r="BE29" s="3" t="s">
        <v>546</v>
      </c>
      <c r="BF29" s="3" t="s">
        <v>547</v>
      </c>
      <c r="BG29" s="3" t="s">
        <v>548</v>
      </c>
      <c r="BH29" s="3" t="s">
        <v>549</v>
      </c>
      <c r="BI29" s="3" t="s">
        <v>550</v>
      </c>
      <c r="BJ29" s="3" t="s">
        <v>551</v>
      </c>
      <c r="BK29" s="3" t="s">
        <v>552</v>
      </c>
      <c r="BL29" s="3" t="s">
        <v>553</v>
      </c>
      <c r="BM29" s="3" t="s">
        <v>554</v>
      </c>
      <c r="BN29" s="3" t="s">
        <v>555</v>
      </c>
      <c r="BO29" s="3" t="s">
        <v>556</v>
      </c>
      <c r="BP29" s="3" t="s">
        <v>557</v>
      </c>
      <c r="BQ29" s="3" t="s">
        <v>558</v>
      </c>
    </row>
    <row r="30" spans="5:69" x14ac:dyDescent="0.3">
      <c r="E30">
        <v>2001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  <c r="BO30">
        <v>1</v>
      </c>
      <c r="BP30">
        <v>1</v>
      </c>
      <c r="BQ30">
        <v>1</v>
      </c>
    </row>
    <row r="31" spans="5:69" x14ac:dyDescent="0.3">
      <c r="E31">
        <v>2002</v>
      </c>
      <c r="F31">
        <v>1.055318</v>
      </c>
      <c r="G31">
        <v>1.1176090000000001</v>
      </c>
      <c r="H31">
        <v>1.02014</v>
      </c>
      <c r="I31">
        <v>0.99965749999999998</v>
      </c>
      <c r="J31">
        <v>1.0507329999999999</v>
      </c>
      <c r="K31">
        <v>1.0490950000000001</v>
      </c>
      <c r="L31">
        <v>1.0672330000000001</v>
      </c>
      <c r="N31">
        <v>1.056943</v>
      </c>
      <c r="O31">
        <v>1.0492509999999999</v>
      </c>
      <c r="P31">
        <v>1.0568040000000001</v>
      </c>
      <c r="Q31">
        <v>1.0561480000000001</v>
      </c>
      <c r="R31">
        <v>1.05392</v>
      </c>
      <c r="S31">
        <v>1.0551950000000001</v>
      </c>
      <c r="T31">
        <v>1.057428</v>
      </c>
      <c r="U31">
        <v>1.053744</v>
      </c>
      <c r="V31">
        <v>1.1533370000000001</v>
      </c>
      <c r="W31">
        <v>1.0412710000000001</v>
      </c>
      <c r="X31">
        <v>1.1491009999999999</v>
      </c>
      <c r="Y31">
        <v>1.143305</v>
      </c>
      <c r="Z31">
        <v>1.043018</v>
      </c>
      <c r="AA31">
        <v>1.145783</v>
      </c>
      <c r="AB31">
        <v>1.1441380000000001</v>
      </c>
      <c r="AC31">
        <v>1.1354599999999999</v>
      </c>
      <c r="AD31">
        <v>1.020883</v>
      </c>
      <c r="AE31">
        <v>1.0202370000000001</v>
      </c>
      <c r="AF31">
        <v>1.0209079999999999</v>
      </c>
      <c r="AG31">
        <v>1.0162519999999999</v>
      </c>
      <c r="AH31">
        <v>1.021075</v>
      </c>
      <c r="AI31">
        <v>1.020472</v>
      </c>
      <c r="AJ31">
        <v>1.019326</v>
      </c>
      <c r="AK31">
        <v>1.0189250000000001</v>
      </c>
      <c r="AL31">
        <v>0.9966488</v>
      </c>
      <c r="AM31">
        <v>1.003952</v>
      </c>
      <c r="AN31">
        <v>0.99412180000000006</v>
      </c>
      <c r="AO31">
        <v>1.0155559999999999</v>
      </c>
      <c r="AP31">
        <v>1.0022869999999999</v>
      </c>
      <c r="AQ31">
        <v>1.0047250000000001</v>
      </c>
      <c r="AR31">
        <v>0.99852649999999998</v>
      </c>
      <c r="AS31">
        <v>0.99341310000000005</v>
      </c>
      <c r="AU31">
        <v>1.0483469999999999</v>
      </c>
      <c r="AV31">
        <v>1.0507089999999999</v>
      </c>
      <c r="AW31">
        <v>1.0545580000000001</v>
      </c>
      <c r="AY31">
        <v>1.052597</v>
      </c>
      <c r="AZ31">
        <v>1.0504990000000001</v>
      </c>
      <c r="BA31">
        <v>1.049194</v>
      </c>
      <c r="BB31">
        <v>1.050411</v>
      </c>
      <c r="BC31">
        <v>1.050411</v>
      </c>
      <c r="BD31">
        <v>1.050411</v>
      </c>
      <c r="BE31">
        <v>1.050411</v>
      </c>
      <c r="BF31">
        <v>1.0484690000000001</v>
      </c>
      <c r="BG31">
        <v>1.0484690000000001</v>
      </c>
      <c r="BH31">
        <v>1.0484690000000001</v>
      </c>
      <c r="BI31">
        <v>1.0484690000000001</v>
      </c>
      <c r="BJ31">
        <v>1.0775680000000001</v>
      </c>
      <c r="BK31">
        <v>1.0792060000000001</v>
      </c>
      <c r="BL31">
        <v>1.029973</v>
      </c>
      <c r="BM31">
        <v>1.0695190000000001</v>
      </c>
      <c r="BN31">
        <v>1.08111</v>
      </c>
      <c r="BO31">
        <v>1.0314829999999999</v>
      </c>
      <c r="BP31">
        <v>1.068905</v>
      </c>
      <c r="BQ31">
        <v>1.0642160000000001</v>
      </c>
    </row>
    <row r="32" spans="5:69" x14ac:dyDescent="0.3">
      <c r="E32">
        <v>2003</v>
      </c>
      <c r="F32">
        <v>1.109715</v>
      </c>
      <c r="G32">
        <v>1.227679</v>
      </c>
      <c r="H32">
        <v>1.041725</v>
      </c>
      <c r="I32">
        <v>1.0246569999999999</v>
      </c>
      <c r="J32">
        <v>1.099421</v>
      </c>
      <c r="K32">
        <v>1.210791</v>
      </c>
      <c r="L32">
        <v>0.98008490000000004</v>
      </c>
      <c r="N32">
        <v>1.1107340000000001</v>
      </c>
      <c r="O32">
        <v>1.1051949999999999</v>
      </c>
      <c r="P32">
        <v>1.1092519999999999</v>
      </c>
      <c r="Q32">
        <v>1.112997</v>
      </c>
      <c r="R32">
        <v>1.1056140000000001</v>
      </c>
      <c r="S32">
        <v>1.1087830000000001</v>
      </c>
      <c r="T32">
        <v>1.1125640000000001</v>
      </c>
      <c r="U32">
        <v>1.112717</v>
      </c>
      <c r="V32">
        <v>1.185343</v>
      </c>
      <c r="W32">
        <v>1.225857</v>
      </c>
      <c r="X32">
        <v>1.220151</v>
      </c>
      <c r="Y32">
        <v>1.2221949999999999</v>
      </c>
      <c r="Z32">
        <v>1.2339469999999999</v>
      </c>
      <c r="AA32">
        <v>1.2323109999999999</v>
      </c>
      <c r="AB32">
        <v>1.240375</v>
      </c>
      <c r="AC32">
        <v>1.2473369999999999</v>
      </c>
      <c r="AD32">
        <v>1.043185</v>
      </c>
      <c r="AE32">
        <v>1.0410809999999999</v>
      </c>
      <c r="AF32">
        <v>1.041636</v>
      </c>
      <c r="AG32">
        <v>1.0391840000000001</v>
      </c>
      <c r="AH32">
        <v>1.0433330000000001</v>
      </c>
      <c r="AI32">
        <v>1.0417209999999999</v>
      </c>
      <c r="AJ32">
        <v>1.0408409999999999</v>
      </c>
      <c r="AK32">
        <v>1.038864</v>
      </c>
      <c r="AL32">
        <v>1.019136</v>
      </c>
      <c r="AM32">
        <v>1.0304819999999999</v>
      </c>
      <c r="AN32">
        <v>1.0323610000000001</v>
      </c>
      <c r="AO32">
        <v>1.0379700000000001</v>
      </c>
      <c r="AP32">
        <v>1.0273099999999999</v>
      </c>
      <c r="AQ32">
        <v>1.0261169999999999</v>
      </c>
      <c r="AR32">
        <v>1.0228889999999999</v>
      </c>
      <c r="AS32">
        <v>1.0225740000000001</v>
      </c>
      <c r="AU32">
        <v>1.0979589999999999</v>
      </c>
      <c r="AV32">
        <v>1.095871</v>
      </c>
      <c r="AW32">
        <v>1.105124</v>
      </c>
      <c r="AY32">
        <v>1.098927</v>
      </c>
      <c r="AZ32">
        <v>1.1007260000000001</v>
      </c>
      <c r="BA32">
        <v>1.0982430000000001</v>
      </c>
      <c r="BB32">
        <v>1.245457</v>
      </c>
      <c r="BC32">
        <v>1.245457</v>
      </c>
      <c r="BD32">
        <v>1.245457</v>
      </c>
      <c r="BE32">
        <v>1.245457</v>
      </c>
      <c r="BF32">
        <v>1.19432</v>
      </c>
      <c r="BG32">
        <v>1.19432</v>
      </c>
      <c r="BH32">
        <v>1.19432</v>
      </c>
      <c r="BI32">
        <v>1.19432</v>
      </c>
      <c r="BJ32">
        <v>0.96275690000000003</v>
      </c>
      <c r="BK32">
        <v>0.99083580000000004</v>
      </c>
      <c r="BL32">
        <v>0.89828850000000005</v>
      </c>
      <c r="BM32">
        <v>1.0974950000000001</v>
      </c>
      <c r="BN32">
        <v>0.99210940000000003</v>
      </c>
      <c r="BO32">
        <v>0.90191790000000005</v>
      </c>
      <c r="BP32">
        <v>1.095971</v>
      </c>
      <c r="BQ32">
        <v>0.90182059999999997</v>
      </c>
    </row>
    <row r="33" spans="5:69" x14ac:dyDescent="0.3">
      <c r="E33">
        <v>2004</v>
      </c>
      <c r="F33">
        <v>1.1395850000000001</v>
      </c>
      <c r="G33">
        <v>1.2841009999999999</v>
      </c>
      <c r="H33">
        <v>1.098292</v>
      </c>
      <c r="I33">
        <v>1.127888</v>
      </c>
      <c r="J33">
        <v>1.1388320000000001</v>
      </c>
      <c r="K33">
        <v>1.2490790000000001</v>
      </c>
      <c r="L33">
        <v>1.047115</v>
      </c>
      <c r="N33">
        <v>1.1591050000000001</v>
      </c>
      <c r="O33">
        <v>1.1308940000000001</v>
      </c>
      <c r="P33">
        <v>1.1217509999999999</v>
      </c>
      <c r="Q33">
        <v>1.1172660000000001</v>
      </c>
      <c r="R33">
        <v>1.1381540000000001</v>
      </c>
      <c r="S33">
        <v>1.1318550000000001</v>
      </c>
      <c r="T33">
        <v>1.1385730000000001</v>
      </c>
      <c r="U33">
        <v>1.133346</v>
      </c>
      <c r="V33">
        <v>1.2189589999999999</v>
      </c>
      <c r="W33">
        <v>1.2901130000000001</v>
      </c>
      <c r="X33">
        <v>1.3243210000000001</v>
      </c>
      <c r="Y33">
        <v>1.322417</v>
      </c>
      <c r="Z33">
        <v>1.2677229999999999</v>
      </c>
      <c r="AA33">
        <v>1.3013889999999999</v>
      </c>
      <c r="AB33">
        <v>1.3131330000000001</v>
      </c>
      <c r="AC33">
        <v>1.318225</v>
      </c>
      <c r="AD33">
        <v>1.096292</v>
      </c>
      <c r="AE33">
        <v>1.09968</v>
      </c>
      <c r="AF33">
        <v>1.100886</v>
      </c>
      <c r="AG33">
        <v>1.098169</v>
      </c>
      <c r="AH33">
        <v>1.0968370000000001</v>
      </c>
      <c r="AI33">
        <v>1.098449</v>
      </c>
      <c r="AJ33">
        <v>1.10023</v>
      </c>
      <c r="AK33">
        <v>1.0999650000000001</v>
      </c>
      <c r="AL33">
        <v>1.1217379999999999</v>
      </c>
      <c r="AM33">
        <v>1.1358740000000001</v>
      </c>
      <c r="AN33">
        <v>1.1343780000000001</v>
      </c>
      <c r="AO33">
        <v>1.1636230000000001</v>
      </c>
      <c r="AP33">
        <v>1.1290500000000001</v>
      </c>
      <c r="AQ33">
        <v>1.12967</v>
      </c>
      <c r="AR33">
        <v>1.125901</v>
      </c>
      <c r="AS33">
        <v>1.1237280000000001</v>
      </c>
      <c r="AU33">
        <v>1.1365940000000001</v>
      </c>
      <c r="AV33">
        <v>1.131948</v>
      </c>
      <c r="AW33">
        <v>1.130484</v>
      </c>
      <c r="AY33">
        <v>1.139689</v>
      </c>
      <c r="AZ33">
        <v>1.1425080000000001</v>
      </c>
      <c r="BA33">
        <v>1.1378790000000001</v>
      </c>
      <c r="BB33">
        <v>1.326994</v>
      </c>
      <c r="BC33">
        <v>1.326994</v>
      </c>
      <c r="BD33">
        <v>1.326994</v>
      </c>
      <c r="BE33">
        <v>1.326994</v>
      </c>
      <c r="BF33">
        <v>1.2128639999999999</v>
      </c>
      <c r="BG33">
        <v>1.2128639999999999</v>
      </c>
      <c r="BH33">
        <v>1.2128639999999999</v>
      </c>
      <c r="BI33">
        <v>1.2128639999999999</v>
      </c>
      <c r="BJ33">
        <v>1.121747</v>
      </c>
      <c r="BK33">
        <v>1.008623</v>
      </c>
      <c r="BL33">
        <v>0.9879637</v>
      </c>
      <c r="BM33">
        <v>1.0536319999999999</v>
      </c>
      <c r="BN33">
        <v>1.0124519999999999</v>
      </c>
      <c r="BO33">
        <v>0.99041769999999996</v>
      </c>
      <c r="BP33">
        <v>1.0607709999999999</v>
      </c>
      <c r="BQ33">
        <v>1.023007</v>
      </c>
    </row>
    <row r="34" spans="5:69" x14ac:dyDescent="0.3">
      <c r="E34">
        <v>2005</v>
      </c>
      <c r="F34">
        <v>1.1776310000000001</v>
      </c>
      <c r="G34">
        <v>1.350368</v>
      </c>
      <c r="H34">
        <v>1.1135710000000001</v>
      </c>
      <c r="I34">
        <v>1.1185240000000001</v>
      </c>
      <c r="J34">
        <v>1.1863669999999999</v>
      </c>
      <c r="K34">
        <v>1.326171</v>
      </c>
      <c r="L34">
        <v>1.087378</v>
      </c>
      <c r="N34">
        <v>1.252537</v>
      </c>
      <c r="O34">
        <v>1.143853</v>
      </c>
      <c r="P34">
        <v>1.144784</v>
      </c>
      <c r="Q34">
        <v>1.124687</v>
      </c>
      <c r="R34">
        <v>1.1876739999999999</v>
      </c>
      <c r="S34">
        <v>1.150901</v>
      </c>
      <c r="T34">
        <v>1.153065</v>
      </c>
      <c r="U34">
        <v>1.135848</v>
      </c>
      <c r="V34">
        <v>1.29775</v>
      </c>
      <c r="W34">
        <v>1.334935</v>
      </c>
      <c r="X34">
        <v>1.3840429999999999</v>
      </c>
      <c r="Y34">
        <v>1.3901330000000001</v>
      </c>
      <c r="Z34">
        <v>1.318263</v>
      </c>
      <c r="AA34">
        <v>1.37276</v>
      </c>
      <c r="AB34">
        <v>1.3844160000000001</v>
      </c>
      <c r="AC34">
        <v>1.387054</v>
      </c>
      <c r="AD34">
        <v>1.114349</v>
      </c>
      <c r="AE34">
        <v>1.1111979999999999</v>
      </c>
      <c r="AF34">
        <v>1.1129009999999999</v>
      </c>
      <c r="AG34">
        <v>1.1090530000000001</v>
      </c>
      <c r="AH34">
        <v>1.1149210000000001</v>
      </c>
      <c r="AI34">
        <v>1.113307</v>
      </c>
      <c r="AJ34">
        <v>1.11399</v>
      </c>
      <c r="AK34">
        <v>1.111675</v>
      </c>
      <c r="AL34">
        <v>1.1090359999999999</v>
      </c>
      <c r="AM34">
        <v>1.118314</v>
      </c>
      <c r="AN34">
        <v>1.120563</v>
      </c>
      <c r="AO34">
        <v>1.1777869999999999</v>
      </c>
      <c r="AP34">
        <v>1.117998</v>
      </c>
      <c r="AQ34">
        <v>1.12077</v>
      </c>
      <c r="AR34">
        <v>1.1162559999999999</v>
      </c>
      <c r="AS34">
        <v>1.119993</v>
      </c>
      <c r="AU34">
        <v>1.1830210000000001</v>
      </c>
      <c r="AV34">
        <v>1.1787609999999999</v>
      </c>
      <c r="AW34">
        <v>1.180871</v>
      </c>
      <c r="AY34">
        <v>1.1914169999999999</v>
      </c>
      <c r="AZ34">
        <v>1.1904680000000001</v>
      </c>
      <c r="BA34">
        <v>1.181065</v>
      </c>
      <c r="BB34">
        <v>1.390271</v>
      </c>
      <c r="BC34">
        <v>1.390271</v>
      </c>
      <c r="BD34">
        <v>1.390271</v>
      </c>
      <c r="BE34">
        <v>1.390271</v>
      </c>
      <c r="BF34">
        <v>1.295914</v>
      </c>
      <c r="BG34">
        <v>1.295914</v>
      </c>
      <c r="BH34">
        <v>1.295914</v>
      </c>
      <c r="BI34">
        <v>1.295914</v>
      </c>
      <c r="BJ34">
        <v>1.153222</v>
      </c>
      <c r="BK34">
        <v>1.0639559999999999</v>
      </c>
      <c r="BL34">
        <v>1.0882959999999999</v>
      </c>
      <c r="BM34">
        <v>1.12643</v>
      </c>
      <c r="BN34">
        <v>1.0635140000000001</v>
      </c>
      <c r="BO34">
        <v>1.089323</v>
      </c>
      <c r="BP34">
        <v>1.1241749999999999</v>
      </c>
      <c r="BQ34">
        <v>0.94653730000000003</v>
      </c>
    </row>
    <row r="35" spans="5:69" x14ac:dyDescent="0.3">
      <c r="E35">
        <v>2006</v>
      </c>
      <c r="F35">
        <v>1.2133050000000001</v>
      </c>
      <c r="G35">
        <v>1.450583</v>
      </c>
      <c r="H35">
        <v>1.133291</v>
      </c>
      <c r="I35">
        <v>1.029183</v>
      </c>
      <c r="J35">
        <v>1.2517370000000001</v>
      </c>
      <c r="K35">
        <v>1.4484330000000001</v>
      </c>
      <c r="L35">
        <v>1.1311059999999999</v>
      </c>
      <c r="N35">
        <v>1.295884</v>
      </c>
      <c r="O35">
        <v>1.178895</v>
      </c>
      <c r="P35">
        <v>1.1760250000000001</v>
      </c>
      <c r="Q35">
        <v>1.1534409999999999</v>
      </c>
      <c r="R35">
        <v>1.2238549999999999</v>
      </c>
      <c r="S35">
        <v>1.1854530000000001</v>
      </c>
      <c r="T35">
        <v>1.1868559999999999</v>
      </c>
      <c r="U35">
        <v>1.1663220000000001</v>
      </c>
      <c r="V35">
        <v>1.3795230000000001</v>
      </c>
      <c r="W35">
        <v>1.39547</v>
      </c>
      <c r="X35">
        <v>1.5016320000000001</v>
      </c>
      <c r="Y35">
        <v>1.490364</v>
      </c>
      <c r="Z35">
        <v>1.405475</v>
      </c>
      <c r="AA35">
        <v>1.5055989999999999</v>
      </c>
      <c r="AB35">
        <v>1.5041770000000001</v>
      </c>
      <c r="AC35">
        <v>1.49292</v>
      </c>
      <c r="AD35">
        <v>1.133837</v>
      </c>
      <c r="AE35">
        <v>1.1291359999999999</v>
      </c>
      <c r="AF35">
        <v>1.1321669999999999</v>
      </c>
      <c r="AG35">
        <v>1.128614</v>
      </c>
      <c r="AH35">
        <v>1.1346579999999999</v>
      </c>
      <c r="AI35">
        <v>1.132482</v>
      </c>
      <c r="AJ35">
        <v>1.1339539999999999</v>
      </c>
      <c r="AK35">
        <v>1.132576</v>
      </c>
      <c r="AL35">
        <v>1.023042</v>
      </c>
      <c r="AM35">
        <v>1.034978</v>
      </c>
      <c r="AN35">
        <v>1.0351840000000001</v>
      </c>
      <c r="AO35">
        <v>1.080994</v>
      </c>
      <c r="AP35">
        <v>1.0279450000000001</v>
      </c>
      <c r="AQ35">
        <v>1.0273589999999999</v>
      </c>
      <c r="AR35">
        <v>1.0263819999999999</v>
      </c>
      <c r="AS35">
        <v>1.0299199999999999</v>
      </c>
      <c r="AU35">
        <v>1.2526349999999999</v>
      </c>
      <c r="AV35">
        <v>1.2408459999999999</v>
      </c>
      <c r="AW35">
        <v>1.242327</v>
      </c>
      <c r="AY35">
        <v>1.2551939999999999</v>
      </c>
      <c r="AZ35">
        <v>1.255533</v>
      </c>
      <c r="BA35">
        <v>1.2488330000000001</v>
      </c>
      <c r="BB35">
        <v>1.5438940000000001</v>
      </c>
      <c r="BC35">
        <v>1.5438940000000001</v>
      </c>
      <c r="BD35">
        <v>1.5438940000000001</v>
      </c>
      <c r="BE35">
        <v>1.5438940000000001</v>
      </c>
      <c r="BF35">
        <v>1.4038189999999999</v>
      </c>
      <c r="BG35">
        <v>1.4038189999999999</v>
      </c>
      <c r="BH35">
        <v>1.4038189999999999</v>
      </c>
      <c r="BI35">
        <v>1.4038189999999999</v>
      </c>
      <c r="BJ35">
        <v>1.1712149999999999</v>
      </c>
      <c r="BK35">
        <v>1.1396230000000001</v>
      </c>
      <c r="BL35">
        <v>1.060948</v>
      </c>
      <c r="BM35">
        <v>1.190761</v>
      </c>
      <c r="BN35">
        <v>1.1378600000000001</v>
      </c>
      <c r="BO35">
        <v>1.06298</v>
      </c>
      <c r="BP35">
        <v>1.1875359999999999</v>
      </c>
      <c r="BQ35">
        <v>1.0101439999999999</v>
      </c>
    </row>
    <row r="36" spans="5:69" x14ac:dyDescent="0.3">
      <c r="E36">
        <v>2007</v>
      </c>
      <c r="F36">
        <v>1.269603</v>
      </c>
      <c r="G36">
        <v>1.536192</v>
      </c>
      <c r="H36">
        <v>1.19781</v>
      </c>
      <c r="I36">
        <v>1.0318149999999999</v>
      </c>
      <c r="J36">
        <v>1.305917</v>
      </c>
      <c r="K36">
        <v>1.1986209999999999</v>
      </c>
      <c r="L36">
        <v>1.127251</v>
      </c>
      <c r="N36">
        <v>1.3575429999999999</v>
      </c>
      <c r="O36">
        <v>1.234448</v>
      </c>
      <c r="P36">
        <v>1.232642</v>
      </c>
      <c r="Q36">
        <v>1.2025980000000001</v>
      </c>
      <c r="R36">
        <v>1.279779</v>
      </c>
      <c r="S36">
        <v>1.2439420000000001</v>
      </c>
      <c r="T36">
        <v>1.241806</v>
      </c>
      <c r="U36">
        <v>1.217301</v>
      </c>
      <c r="V36">
        <v>1.4614689999999999</v>
      </c>
      <c r="W36">
        <v>1.5018210000000001</v>
      </c>
      <c r="X36">
        <v>1.587987</v>
      </c>
      <c r="Y36">
        <v>1.5848869999999999</v>
      </c>
      <c r="Z36">
        <v>1.493817</v>
      </c>
      <c r="AA36">
        <v>1.581135</v>
      </c>
      <c r="AB36">
        <v>1.585464</v>
      </c>
      <c r="AC36">
        <v>1.5823039999999999</v>
      </c>
      <c r="AD36">
        <v>1.1967490000000001</v>
      </c>
      <c r="AE36">
        <v>1.194515</v>
      </c>
      <c r="AF36">
        <v>1.199765</v>
      </c>
      <c r="AG36">
        <v>1.1954899999999999</v>
      </c>
      <c r="AH36">
        <v>1.197729</v>
      </c>
      <c r="AI36">
        <v>1.197101</v>
      </c>
      <c r="AJ36">
        <v>1.2000299999999999</v>
      </c>
      <c r="AK36">
        <v>1.198326</v>
      </c>
      <c r="AL36">
        <v>1.026062</v>
      </c>
      <c r="AM36">
        <v>1.032432</v>
      </c>
      <c r="AN36">
        <v>1.0457920000000001</v>
      </c>
      <c r="AO36">
        <v>1.093569</v>
      </c>
      <c r="AP36">
        <v>1.029779</v>
      </c>
      <c r="AQ36">
        <v>1.030594</v>
      </c>
      <c r="AR36">
        <v>1.026735</v>
      </c>
      <c r="AS36">
        <v>1.032572</v>
      </c>
      <c r="AU36">
        <v>1.3032900000000001</v>
      </c>
      <c r="AV36">
        <v>1.298521</v>
      </c>
      <c r="AW36">
        <v>1.2921</v>
      </c>
      <c r="AY36">
        <v>1.3125169999999999</v>
      </c>
      <c r="AZ36">
        <v>1.3111219999999999</v>
      </c>
      <c r="BA36">
        <v>1.2998069999999999</v>
      </c>
      <c r="BB36">
        <v>1.245592</v>
      </c>
      <c r="BC36">
        <v>1.245592</v>
      </c>
      <c r="BD36">
        <v>1.245592</v>
      </c>
      <c r="BE36">
        <v>1.245592</v>
      </c>
      <c r="BF36">
        <v>1.175861</v>
      </c>
      <c r="BG36">
        <v>1.175861</v>
      </c>
      <c r="BH36">
        <v>1.175861</v>
      </c>
      <c r="BI36">
        <v>1.175861</v>
      </c>
      <c r="BJ36">
        <v>1.1717360000000001</v>
      </c>
      <c r="BK36">
        <v>1.160059</v>
      </c>
      <c r="BL36">
        <v>1.0419290000000001</v>
      </c>
      <c r="BM36">
        <v>1.2252639999999999</v>
      </c>
      <c r="BN36">
        <v>1.1583570000000001</v>
      </c>
      <c r="BO36">
        <v>1.044737</v>
      </c>
      <c r="BP36">
        <v>1.226604</v>
      </c>
      <c r="BQ36">
        <v>0.91956990000000005</v>
      </c>
    </row>
    <row r="37" spans="5:69" x14ac:dyDescent="0.3">
      <c r="E37">
        <v>2008</v>
      </c>
      <c r="F37">
        <v>1.3438939999999999</v>
      </c>
      <c r="G37">
        <v>1.5455700000000001</v>
      </c>
      <c r="H37">
        <v>1.300878</v>
      </c>
      <c r="I37">
        <v>1.0544480000000001</v>
      </c>
      <c r="J37">
        <v>1.36389</v>
      </c>
      <c r="K37">
        <v>1.2850729999999999</v>
      </c>
      <c r="L37">
        <v>1.121491</v>
      </c>
      <c r="N37">
        <v>1.4377960000000001</v>
      </c>
      <c r="O37">
        <v>1.3080020000000001</v>
      </c>
      <c r="P37">
        <v>1.307196</v>
      </c>
      <c r="Q37">
        <v>1.2854380000000001</v>
      </c>
      <c r="R37">
        <v>1.3565799999999999</v>
      </c>
      <c r="S37">
        <v>1.316878</v>
      </c>
      <c r="T37">
        <v>1.312322</v>
      </c>
      <c r="U37">
        <v>1.2826519999999999</v>
      </c>
      <c r="V37">
        <v>1.4701200000000001</v>
      </c>
      <c r="W37">
        <v>1.529903</v>
      </c>
      <c r="X37">
        <v>1.6056520000000001</v>
      </c>
      <c r="Y37">
        <v>1.5967990000000001</v>
      </c>
      <c r="Z37">
        <v>1.5087790000000001</v>
      </c>
      <c r="AA37">
        <v>1.5901069999999999</v>
      </c>
      <c r="AB37">
        <v>1.587602</v>
      </c>
      <c r="AC37">
        <v>1.5831599999999999</v>
      </c>
      <c r="AD37">
        <v>1.2994790000000001</v>
      </c>
      <c r="AE37">
        <v>1.298848</v>
      </c>
      <c r="AF37">
        <v>1.3022020000000001</v>
      </c>
      <c r="AG37">
        <v>1.3006040000000001</v>
      </c>
      <c r="AH37">
        <v>1.3009219999999999</v>
      </c>
      <c r="AI37">
        <v>1.3013410000000001</v>
      </c>
      <c r="AJ37">
        <v>1.3025739999999999</v>
      </c>
      <c r="AK37">
        <v>1.300627</v>
      </c>
      <c r="AL37">
        <v>1.047507</v>
      </c>
      <c r="AM37">
        <v>1.0621620000000001</v>
      </c>
      <c r="AN37">
        <v>1.064352</v>
      </c>
      <c r="AO37">
        <v>1.1065959999999999</v>
      </c>
      <c r="AP37">
        <v>1.0541419999999999</v>
      </c>
      <c r="AQ37">
        <v>1.0535939999999999</v>
      </c>
      <c r="AR37">
        <v>1.050638</v>
      </c>
      <c r="AS37">
        <v>1.053353</v>
      </c>
      <c r="AU37">
        <v>1.36497</v>
      </c>
      <c r="AV37">
        <v>1.3570770000000001</v>
      </c>
      <c r="AW37">
        <v>1.3584099999999999</v>
      </c>
      <c r="AY37">
        <v>1.373062</v>
      </c>
      <c r="AZ37">
        <v>1.367982</v>
      </c>
      <c r="BA37">
        <v>1.3536680000000001</v>
      </c>
      <c r="BB37">
        <v>1.332457</v>
      </c>
      <c r="BC37">
        <v>1.332457</v>
      </c>
      <c r="BD37">
        <v>1.332457</v>
      </c>
      <c r="BE37">
        <v>1.332457</v>
      </c>
      <c r="BF37">
        <v>1.262038</v>
      </c>
      <c r="BG37">
        <v>1.262038</v>
      </c>
      <c r="BH37">
        <v>1.262038</v>
      </c>
      <c r="BI37">
        <v>1.262038</v>
      </c>
      <c r="BJ37">
        <v>1.2344440000000001</v>
      </c>
      <c r="BK37">
        <v>1.146949</v>
      </c>
      <c r="BL37">
        <v>1.0841419999999999</v>
      </c>
      <c r="BM37">
        <v>1.0900799999999999</v>
      </c>
      <c r="BN37">
        <v>1.144479</v>
      </c>
      <c r="BO37">
        <v>1.085745</v>
      </c>
      <c r="BP37">
        <v>1.089159</v>
      </c>
      <c r="BQ37">
        <v>0.94301299999999999</v>
      </c>
    </row>
    <row r="38" spans="5:69" x14ac:dyDescent="0.3">
      <c r="E38">
        <v>2009</v>
      </c>
      <c r="F38">
        <v>1.397332</v>
      </c>
      <c r="G38">
        <v>1.60941</v>
      </c>
      <c r="H38">
        <v>1.2963290000000001</v>
      </c>
      <c r="I38">
        <v>1.060187</v>
      </c>
      <c r="J38">
        <v>1.413276</v>
      </c>
      <c r="K38">
        <v>1.328376</v>
      </c>
      <c r="L38">
        <v>1.0658939999999999</v>
      </c>
      <c r="N38">
        <v>1.494653</v>
      </c>
      <c r="O38">
        <v>1.3608659999999999</v>
      </c>
      <c r="P38">
        <v>1.353577</v>
      </c>
      <c r="Q38">
        <v>1.325332</v>
      </c>
      <c r="R38">
        <v>1.410453</v>
      </c>
      <c r="S38">
        <v>1.368417</v>
      </c>
      <c r="T38">
        <v>1.3660829999999999</v>
      </c>
      <c r="U38">
        <v>1.336838</v>
      </c>
      <c r="V38">
        <v>1.565706</v>
      </c>
      <c r="W38">
        <v>1.583385</v>
      </c>
      <c r="X38">
        <v>1.6695599999999999</v>
      </c>
      <c r="Y38">
        <v>1.66462</v>
      </c>
      <c r="Z38">
        <v>1.5537259999999999</v>
      </c>
      <c r="AA38">
        <v>1.644252</v>
      </c>
      <c r="AB38">
        <v>1.6444080000000001</v>
      </c>
      <c r="AC38">
        <v>1.644614</v>
      </c>
      <c r="AD38">
        <v>1.293642</v>
      </c>
      <c r="AE38">
        <v>1.292997</v>
      </c>
      <c r="AF38">
        <v>1.3019959999999999</v>
      </c>
      <c r="AG38">
        <v>1.301016</v>
      </c>
      <c r="AH38">
        <v>1.2935030000000001</v>
      </c>
      <c r="AI38">
        <v>1.2946120000000001</v>
      </c>
      <c r="AJ38">
        <v>1.2996099999999999</v>
      </c>
      <c r="AK38">
        <v>1.301112</v>
      </c>
      <c r="AL38">
        <v>1.055283</v>
      </c>
      <c r="AM38">
        <v>1.065434</v>
      </c>
      <c r="AN38">
        <v>1.067221</v>
      </c>
      <c r="AO38">
        <v>1.123021</v>
      </c>
      <c r="AP38">
        <v>1.058565</v>
      </c>
      <c r="AQ38">
        <v>1.059121</v>
      </c>
      <c r="AR38">
        <v>1.055172</v>
      </c>
      <c r="AS38">
        <v>1.0588869999999999</v>
      </c>
      <c r="AU38">
        <v>1.412201</v>
      </c>
      <c r="AV38">
        <v>1.400668</v>
      </c>
      <c r="AW38">
        <v>1.399583</v>
      </c>
      <c r="AY38">
        <v>1.42126</v>
      </c>
      <c r="AZ38">
        <v>1.4196770000000001</v>
      </c>
      <c r="BA38">
        <v>1.4053070000000001</v>
      </c>
      <c r="BB38">
        <v>1.365262</v>
      </c>
      <c r="BC38">
        <v>1.365262</v>
      </c>
      <c r="BD38">
        <v>1.365262</v>
      </c>
      <c r="BE38">
        <v>1.365262</v>
      </c>
      <c r="BF38">
        <v>1.310189</v>
      </c>
      <c r="BG38">
        <v>1.310189</v>
      </c>
      <c r="BH38">
        <v>1.310189</v>
      </c>
      <c r="BI38">
        <v>1.310189</v>
      </c>
      <c r="BJ38">
        <v>1.199279</v>
      </c>
      <c r="BK38">
        <v>1.067402</v>
      </c>
      <c r="BL38">
        <v>1.0156959999999999</v>
      </c>
      <c r="BM38">
        <v>1.0497620000000001</v>
      </c>
      <c r="BN38">
        <v>1.0649979999999999</v>
      </c>
      <c r="BO38">
        <v>1.0176350000000001</v>
      </c>
      <c r="BP38">
        <v>1.0490459999999999</v>
      </c>
      <c r="BQ38">
        <v>0.89933439999999998</v>
      </c>
    </row>
    <row r="39" spans="5:69" x14ac:dyDescent="0.3">
      <c r="E39">
        <v>2010</v>
      </c>
      <c r="F39">
        <v>1.434941</v>
      </c>
      <c r="G39">
        <v>1.709929</v>
      </c>
      <c r="H39">
        <v>1.2952109999999999</v>
      </c>
      <c r="I39">
        <v>1.1048450000000001</v>
      </c>
      <c r="J39">
        <v>1.4616210000000001</v>
      </c>
      <c r="K39">
        <v>1.393227</v>
      </c>
      <c r="L39">
        <v>1.084274</v>
      </c>
      <c r="N39">
        <v>1.5356030000000001</v>
      </c>
      <c r="O39">
        <v>1.3949530000000001</v>
      </c>
      <c r="P39">
        <v>1.386511</v>
      </c>
      <c r="Q39">
        <v>1.3674789999999999</v>
      </c>
      <c r="R39">
        <v>1.4445889999999999</v>
      </c>
      <c r="S39">
        <v>1.410374</v>
      </c>
      <c r="T39">
        <v>1.40299</v>
      </c>
      <c r="U39">
        <v>1.3738379999999999</v>
      </c>
      <c r="V39">
        <v>1.654838</v>
      </c>
      <c r="W39">
        <v>1.6909689999999999</v>
      </c>
      <c r="X39">
        <v>1.78477</v>
      </c>
      <c r="Y39">
        <v>1.7714350000000001</v>
      </c>
      <c r="Z39">
        <v>1.6603000000000001</v>
      </c>
      <c r="AA39">
        <v>1.757387</v>
      </c>
      <c r="AB39">
        <v>1.7453110000000001</v>
      </c>
      <c r="AC39">
        <v>1.731317</v>
      </c>
      <c r="AD39">
        <v>1.289588</v>
      </c>
      <c r="AE39">
        <v>1.290246</v>
      </c>
      <c r="AF39">
        <v>1.303331</v>
      </c>
      <c r="AG39">
        <v>1.3018689999999999</v>
      </c>
      <c r="AH39">
        <v>1.2929600000000001</v>
      </c>
      <c r="AI39">
        <v>1.2930360000000001</v>
      </c>
      <c r="AJ39">
        <v>1.3002199999999999</v>
      </c>
      <c r="AK39">
        <v>1.301434</v>
      </c>
      <c r="AL39">
        <v>1.1011569999999999</v>
      </c>
      <c r="AM39">
        <v>1.118736</v>
      </c>
      <c r="AN39">
        <v>1.124314</v>
      </c>
      <c r="AO39">
        <v>1.176002</v>
      </c>
      <c r="AP39">
        <v>1.101942</v>
      </c>
      <c r="AQ39">
        <v>1.101961</v>
      </c>
      <c r="AR39">
        <v>1.099351</v>
      </c>
      <c r="AS39">
        <v>1.098201</v>
      </c>
      <c r="AU39">
        <v>1.4568399999999999</v>
      </c>
      <c r="AV39">
        <v>1.444998</v>
      </c>
      <c r="AW39">
        <v>1.4516990000000001</v>
      </c>
      <c r="AY39">
        <v>1.473298</v>
      </c>
      <c r="AZ39">
        <v>1.468518</v>
      </c>
      <c r="BA39">
        <v>1.451147</v>
      </c>
      <c r="BB39">
        <v>1.4141699999999999</v>
      </c>
      <c r="BC39">
        <v>1.4141699999999999</v>
      </c>
      <c r="BD39">
        <v>1.4141699999999999</v>
      </c>
      <c r="BE39">
        <v>1.4141699999999999</v>
      </c>
      <c r="BF39">
        <v>1.3827</v>
      </c>
      <c r="BG39">
        <v>1.3827</v>
      </c>
      <c r="BH39">
        <v>1.3827</v>
      </c>
      <c r="BI39">
        <v>1.3827</v>
      </c>
      <c r="BJ39">
        <v>1.2165859999999999</v>
      </c>
      <c r="BK39">
        <v>1.1057269999999999</v>
      </c>
      <c r="BL39">
        <v>1.027172</v>
      </c>
      <c r="BM39">
        <v>1.0168509999999999</v>
      </c>
      <c r="BN39">
        <v>1.1048</v>
      </c>
      <c r="BO39">
        <v>1.034268</v>
      </c>
      <c r="BP39">
        <v>1.0254270000000001</v>
      </c>
      <c r="BQ39">
        <v>0.93822209999999995</v>
      </c>
    </row>
    <row r="40" spans="5:69" x14ac:dyDescent="0.3">
      <c r="E40">
        <v>2011</v>
      </c>
      <c r="F40">
        <v>1.4447159999999999</v>
      </c>
      <c r="G40">
        <v>1.7676769999999999</v>
      </c>
      <c r="H40">
        <v>1.359327</v>
      </c>
      <c r="I40">
        <v>1.1397060000000001</v>
      </c>
      <c r="J40">
        <v>1.524057</v>
      </c>
      <c r="K40">
        <v>1.415675</v>
      </c>
      <c r="L40">
        <v>1.109318</v>
      </c>
      <c r="N40">
        <v>1.5447649999999999</v>
      </c>
      <c r="O40">
        <v>1.404928</v>
      </c>
      <c r="P40">
        <v>1.399735</v>
      </c>
      <c r="Q40">
        <v>1.3751770000000001</v>
      </c>
      <c r="R40">
        <v>1.45347</v>
      </c>
      <c r="S40">
        <v>1.4218310000000001</v>
      </c>
      <c r="T40">
        <v>1.4127110000000001</v>
      </c>
      <c r="U40">
        <v>1.384312</v>
      </c>
      <c r="V40">
        <v>1.7341519999999999</v>
      </c>
      <c r="W40">
        <v>1.788721</v>
      </c>
      <c r="X40">
        <v>1.7908329999999999</v>
      </c>
      <c r="Y40">
        <v>1.76885</v>
      </c>
      <c r="Z40">
        <v>1.7686820000000001</v>
      </c>
      <c r="AA40">
        <v>1.7806150000000001</v>
      </c>
      <c r="AB40">
        <v>1.7640400000000001</v>
      </c>
      <c r="AC40">
        <v>1.7452030000000001</v>
      </c>
      <c r="AD40">
        <v>1.3543989999999999</v>
      </c>
      <c r="AE40">
        <v>1.356582</v>
      </c>
      <c r="AF40">
        <v>1.3691310000000001</v>
      </c>
      <c r="AG40">
        <v>1.3660079999999999</v>
      </c>
      <c r="AH40">
        <v>1.355793</v>
      </c>
      <c r="AI40">
        <v>1.3583620000000001</v>
      </c>
      <c r="AJ40">
        <v>1.365861</v>
      </c>
      <c r="AK40">
        <v>1.362643</v>
      </c>
      <c r="AL40">
        <v>1.1354169999999999</v>
      </c>
      <c r="AM40">
        <v>1.149486</v>
      </c>
      <c r="AN40">
        <v>1.160301</v>
      </c>
      <c r="AO40">
        <v>1.2178899999999999</v>
      </c>
      <c r="AP40">
        <v>1.137491</v>
      </c>
      <c r="AQ40">
        <v>1.1352800000000001</v>
      </c>
      <c r="AR40">
        <v>1.134317</v>
      </c>
      <c r="AS40">
        <v>1.1332679999999999</v>
      </c>
      <c r="AU40">
        <v>1.53287</v>
      </c>
      <c r="AV40">
        <v>1.50705</v>
      </c>
      <c r="AW40">
        <v>1.5070250000000001</v>
      </c>
      <c r="AY40">
        <v>1.5462880000000001</v>
      </c>
      <c r="AZ40">
        <v>1.5252920000000001</v>
      </c>
      <c r="BA40">
        <v>1.5091870000000001</v>
      </c>
      <c r="BB40">
        <v>1.3784639999999999</v>
      </c>
      <c r="BC40">
        <v>1.3784639999999999</v>
      </c>
      <c r="BD40">
        <v>1.3784639999999999</v>
      </c>
      <c r="BE40">
        <v>1.3784639999999999</v>
      </c>
      <c r="BF40">
        <v>1.4343630000000001</v>
      </c>
      <c r="BG40">
        <v>1.4343630000000001</v>
      </c>
      <c r="BH40">
        <v>1.4343630000000001</v>
      </c>
      <c r="BI40">
        <v>1.4343630000000001</v>
      </c>
      <c r="BJ40">
        <v>1.3023640000000001</v>
      </c>
      <c r="BK40">
        <v>1.130825</v>
      </c>
      <c r="BL40">
        <v>1.026626</v>
      </c>
      <c r="BM40">
        <v>1.052114</v>
      </c>
      <c r="BN40">
        <v>1.129597</v>
      </c>
      <c r="BO40">
        <v>1.030702</v>
      </c>
      <c r="BP40">
        <v>1.0534399999999999</v>
      </c>
      <c r="BQ40">
        <v>0.90614019999999995</v>
      </c>
    </row>
    <row r="41" spans="5:69" x14ac:dyDescent="0.3">
      <c r="E41">
        <v>2012</v>
      </c>
      <c r="F41">
        <v>1.4286859999999999</v>
      </c>
      <c r="G41">
        <v>1.832627</v>
      </c>
      <c r="H41">
        <v>1.4013800000000001</v>
      </c>
      <c r="I41">
        <v>1.150123</v>
      </c>
      <c r="J41">
        <v>1.551121</v>
      </c>
      <c r="K41">
        <v>1.524688</v>
      </c>
      <c r="L41">
        <v>1.11012</v>
      </c>
      <c r="N41">
        <v>1.507746</v>
      </c>
      <c r="O41">
        <v>1.3944989999999999</v>
      </c>
      <c r="P41">
        <v>1.391834</v>
      </c>
      <c r="Q41">
        <v>1.380201</v>
      </c>
      <c r="R41">
        <v>1.429603</v>
      </c>
      <c r="S41">
        <v>1.4168689999999999</v>
      </c>
      <c r="T41">
        <v>1.4069499999999999</v>
      </c>
      <c r="U41">
        <v>1.3837060000000001</v>
      </c>
      <c r="V41">
        <v>1.7506379999999999</v>
      </c>
      <c r="W41">
        <v>1.817188</v>
      </c>
      <c r="X41">
        <v>1.9118630000000001</v>
      </c>
      <c r="Y41">
        <v>1.879033</v>
      </c>
      <c r="Z41">
        <v>1.799153</v>
      </c>
      <c r="AA41">
        <v>1.8913660000000001</v>
      </c>
      <c r="AB41">
        <v>1.873413</v>
      </c>
      <c r="AC41">
        <v>1.847685</v>
      </c>
      <c r="AD41">
        <v>1.3966430000000001</v>
      </c>
      <c r="AE41">
        <v>1.3943890000000001</v>
      </c>
      <c r="AF41">
        <v>1.4126860000000001</v>
      </c>
      <c r="AG41">
        <v>1.4111119999999999</v>
      </c>
      <c r="AH41">
        <v>1.39835</v>
      </c>
      <c r="AI41">
        <v>1.398398</v>
      </c>
      <c r="AJ41">
        <v>1.4080790000000001</v>
      </c>
      <c r="AK41">
        <v>1.4050659999999999</v>
      </c>
      <c r="AL41">
        <v>1.1436630000000001</v>
      </c>
      <c r="AM41">
        <v>1.1654629999999999</v>
      </c>
      <c r="AN41">
        <v>1.171492</v>
      </c>
      <c r="AO41">
        <v>1.239036</v>
      </c>
      <c r="AP41">
        <v>1.14676</v>
      </c>
      <c r="AQ41">
        <v>1.147848</v>
      </c>
      <c r="AR41">
        <v>1.144636</v>
      </c>
      <c r="AS41">
        <v>1.143416</v>
      </c>
      <c r="AU41">
        <v>1.5469029999999999</v>
      </c>
      <c r="AV41">
        <v>1.5402</v>
      </c>
      <c r="AW41">
        <v>1.541814</v>
      </c>
      <c r="AY41">
        <v>1.561153</v>
      </c>
      <c r="AZ41">
        <v>1.558357</v>
      </c>
      <c r="BA41">
        <v>1.5396460000000001</v>
      </c>
      <c r="BB41">
        <v>1.4260010000000001</v>
      </c>
      <c r="BC41">
        <v>1.4260010000000001</v>
      </c>
      <c r="BD41">
        <v>1.4260010000000001</v>
      </c>
      <c r="BE41">
        <v>1.4260010000000001</v>
      </c>
      <c r="BF41">
        <v>1.576487</v>
      </c>
      <c r="BG41">
        <v>1.576487</v>
      </c>
      <c r="BH41">
        <v>1.576487</v>
      </c>
      <c r="BI41">
        <v>1.576487</v>
      </c>
      <c r="BJ41">
        <v>1.1692800000000001</v>
      </c>
      <c r="BK41">
        <v>1.1420699999999999</v>
      </c>
      <c r="BL41">
        <v>1.023849</v>
      </c>
      <c r="BM41">
        <v>1.1076269999999999</v>
      </c>
      <c r="BN41">
        <v>1.138272</v>
      </c>
      <c r="BO41">
        <v>1.0264850000000001</v>
      </c>
      <c r="BP41">
        <v>1.1036109999999999</v>
      </c>
      <c r="BQ41">
        <v>0.99468100000000004</v>
      </c>
    </row>
    <row r="42" spans="5:69" x14ac:dyDescent="0.3">
      <c r="E42">
        <v>2013</v>
      </c>
      <c r="F42">
        <v>1.442728</v>
      </c>
      <c r="G42">
        <v>1.9738549999999999</v>
      </c>
      <c r="H42">
        <v>1.405875</v>
      </c>
      <c r="I42">
        <v>1.169942</v>
      </c>
      <c r="J42">
        <v>1.5629280000000001</v>
      </c>
      <c r="K42">
        <v>1.5784640000000001</v>
      </c>
      <c r="L42">
        <v>1.0921860000000001</v>
      </c>
      <c r="N42">
        <v>1.4690620000000001</v>
      </c>
      <c r="O42">
        <v>1.435001</v>
      </c>
      <c r="P42">
        <v>1.4317610000000001</v>
      </c>
      <c r="Q42">
        <v>1.430518</v>
      </c>
      <c r="R42">
        <v>1.424545</v>
      </c>
      <c r="S42">
        <v>1.4571369999999999</v>
      </c>
      <c r="T42">
        <v>1.446053</v>
      </c>
      <c r="U42">
        <v>1.4421660000000001</v>
      </c>
      <c r="V42">
        <v>1.8312109999999999</v>
      </c>
      <c r="W42">
        <v>1.9927900000000001</v>
      </c>
      <c r="X42">
        <v>2.0960070000000002</v>
      </c>
      <c r="Y42">
        <v>2.0656810000000001</v>
      </c>
      <c r="Z42">
        <v>1.9430829999999999</v>
      </c>
      <c r="AA42">
        <v>2.0573540000000001</v>
      </c>
      <c r="AB42">
        <v>2.0368330000000001</v>
      </c>
      <c r="AC42">
        <v>2.0104109999999999</v>
      </c>
      <c r="AD42">
        <v>1.400226</v>
      </c>
      <c r="AE42">
        <v>1.3991009999999999</v>
      </c>
      <c r="AF42">
        <v>1.4179189999999999</v>
      </c>
      <c r="AG42">
        <v>1.41351</v>
      </c>
      <c r="AH42">
        <v>1.4012629999999999</v>
      </c>
      <c r="AI42">
        <v>1.4035629999999999</v>
      </c>
      <c r="AJ42">
        <v>1.413751</v>
      </c>
      <c r="AK42">
        <v>1.412412</v>
      </c>
      <c r="AL42">
        <v>1.1677169999999999</v>
      </c>
      <c r="AM42">
        <v>1.184267</v>
      </c>
      <c r="AN42">
        <v>1.188663</v>
      </c>
      <c r="AO42">
        <v>1.259082</v>
      </c>
      <c r="AP42">
        <v>1.1651050000000001</v>
      </c>
      <c r="AQ42">
        <v>1.1604399999999999</v>
      </c>
      <c r="AR42">
        <v>1.1637789999999999</v>
      </c>
      <c r="AS42">
        <v>1.166466</v>
      </c>
      <c r="AU42">
        <v>1.5518069999999999</v>
      </c>
      <c r="AV42">
        <v>1.559107</v>
      </c>
      <c r="AW42">
        <v>1.5486249999999999</v>
      </c>
      <c r="AY42">
        <v>1.568611</v>
      </c>
      <c r="AZ42">
        <v>1.5773630000000001</v>
      </c>
      <c r="BA42">
        <v>1.5479229999999999</v>
      </c>
      <c r="BB42">
        <v>1.5036989999999999</v>
      </c>
      <c r="BC42">
        <v>1.5036989999999999</v>
      </c>
      <c r="BD42">
        <v>1.5036989999999999</v>
      </c>
      <c r="BE42">
        <v>1.5036989999999999</v>
      </c>
      <c r="BF42">
        <v>1.616244</v>
      </c>
      <c r="BG42">
        <v>1.616244</v>
      </c>
      <c r="BH42">
        <v>1.616244</v>
      </c>
      <c r="BI42">
        <v>1.616244</v>
      </c>
      <c r="BJ42">
        <v>1.2074130000000001</v>
      </c>
      <c r="BK42">
        <v>1.118595</v>
      </c>
      <c r="BL42">
        <v>0.93815610000000005</v>
      </c>
      <c r="BM42">
        <v>1.1316040000000001</v>
      </c>
      <c r="BN42">
        <v>1.1215059999999999</v>
      </c>
      <c r="BO42">
        <v>0.94579369999999996</v>
      </c>
      <c r="BP42">
        <v>1.144925</v>
      </c>
      <c r="BQ42">
        <v>0.88981259999999995</v>
      </c>
    </row>
    <row r="43" spans="5:69" x14ac:dyDescent="0.3">
      <c r="E43">
        <v>2014</v>
      </c>
      <c r="F43">
        <v>1.4603870000000001</v>
      </c>
      <c r="G43">
        <v>2.0641409999999998</v>
      </c>
      <c r="H43">
        <v>1.449497</v>
      </c>
      <c r="I43">
        <v>1.146021</v>
      </c>
      <c r="J43">
        <v>1.5651330000000001</v>
      </c>
      <c r="K43">
        <v>1.6496310000000001</v>
      </c>
      <c r="L43">
        <v>1.151241</v>
      </c>
      <c r="N43">
        <v>1.4863930000000001</v>
      </c>
      <c r="O43">
        <v>1.4522649999999999</v>
      </c>
      <c r="P43">
        <v>1.449527</v>
      </c>
      <c r="Q43">
        <v>1.455152</v>
      </c>
      <c r="R43">
        <v>1.4421040000000001</v>
      </c>
      <c r="S43">
        <v>1.473549</v>
      </c>
      <c r="T43">
        <v>1.4634450000000001</v>
      </c>
      <c r="U43">
        <v>1.4605980000000001</v>
      </c>
      <c r="V43">
        <v>1.9552039999999999</v>
      </c>
      <c r="W43">
        <v>2.0384310000000001</v>
      </c>
      <c r="X43">
        <v>2.23169</v>
      </c>
      <c r="Y43">
        <v>2.192272</v>
      </c>
      <c r="Z43">
        <v>1.9710829999999999</v>
      </c>
      <c r="AA43">
        <v>2.169896</v>
      </c>
      <c r="AB43">
        <v>2.1444190000000001</v>
      </c>
      <c r="AC43">
        <v>2.1062120000000002</v>
      </c>
      <c r="AD43">
        <v>1.4417409999999999</v>
      </c>
      <c r="AE43">
        <v>1.441527</v>
      </c>
      <c r="AF43">
        <v>1.4673830000000001</v>
      </c>
      <c r="AG43">
        <v>1.460291</v>
      </c>
      <c r="AH43">
        <v>1.443981</v>
      </c>
      <c r="AI43">
        <v>1.4448669999999999</v>
      </c>
      <c r="AJ43">
        <v>1.460439</v>
      </c>
      <c r="AK43">
        <v>1.4578789999999999</v>
      </c>
      <c r="AL43">
        <v>1.141254</v>
      </c>
      <c r="AM43">
        <v>1.1586639999999999</v>
      </c>
      <c r="AN43">
        <v>1.1722809999999999</v>
      </c>
      <c r="AO43">
        <v>1.2410270000000001</v>
      </c>
      <c r="AP43">
        <v>1.1412899999999999</v>
      </c>
      <c r="AQ43">
        <v>1.1397200000000001</v>
      </c>
      <c r="AR43">
        <v>1.1389750000000001</v>
      </c>
      <c r="AS43">
        <v>1.142476</v>
      </c>
      <c r="AU43">
        <v>1.5774760000000001</v>
      </c>
      <c r="AV43">
        <v>1.5476840000000001</v>
      </c>
      <c r="AW43">
        <v>1.5446759999999999</v>
      </c>
      <c r="AY43">
        <v>1.591769</v>
      </c>
      <c r="AZ43">
        <v>1.5708690000000001</v>
      </c>
      <c r="BA43">
        <v>1.540734</v>
      </c>
      <c r="BB43">
        <v>1.5015860000000001</v>
      </c>
      <c r="BC43">
        <v>1.5015860000000001</v>
      </c>
      <c r="BD43">
        <v>1.5015860000000001</v>
      </c>
      <c r="BE43">
        <v>1.5015860000000001</v>
      </c>
      <c r="BF43">
        <v>1.728761</v>
      </c>
      <c r="BG43">
        <v>1.728761</v>
      </c>
      <c r="BH43">
        <v>1.728761</v>
      </c>
      <c r="BI43">
        <v>1.728761</v>
      </c>
      <c r="BJ43">
        <v>1.23044</v>
      </c>
      <c r="BK43">
        <v>1.242386</v>
      </c>
      <c r="BL43">
        <v>1.0686150000000001</v>
      </c>
      <c r="BM43">
        <v>1.0230539999999999</v>
      </c>
      <c r="BN43">
        <v>1.2428589999999999</v>
      </c>
      <c r="BO43">
        <v>1.074797</v>
      </c>
      <c r="BP43">
        <v>1.029981</v>
      </c>
      <c r="BQ43">
        <v>1.000937</v>
      </c>
    </row>
    <row r="44" spans="5:69" x14ac:dyDescent="0.3">
      <c r="E44">
        <v>2015</v>
      </c>
      <c r="F44">
        <v>1.503941</v>
      </c>
      <c r="G44">
        <v>2.0702769999999999</v>
      </c>
      <c r="H44">
        <v>1.445222</v>
      </c>
      <c r="I44">
        <v>1.1343430000000001</v>
      </c>
      <c r="J44">
        <v>1.5989880000000001</v>
      </c>
      <c r="K44">
        <v>1.7434190000000001</v>
      </c>
      <c r="L44">
        <v>1.209311</v>
      </c>
      <c r="N44">
        <v>1.531474</v>
      </c>
      <c r="O44">
        <v>1.4922329999999999</v>
      </c>
      <c r="P44">
        <v>1.4898579999999999</v>
      </c>
      <c r="Q44">
        <v>1.489603</v>
      </c>
      <c r="R44">
        <v>1.4867699999999999</v>
      </c>
      <c r="S44">
        <v>1.517258</v>
      </c>
      <c r="T44">
        <v>1.5070920000000001</v>
      </c>
      <c r="U44">
        <v>1.503646</v>
      </c>
      <c r="V44">
        <v>1.929017</v>
      </c>
      <c r="W44">
        <v>2.145829</v>
      </c>
      <c r="X44">
        <v>2.1894019999999998</v>
      </c>
      <c r="Y44">
        <v>2.1497060000000001</v>
      </c>
      <c r="Z44">
        <v>2.0698409999999998</v>
      </c>
      <c r="AA44">
        <v>2.13368</v>
      </c>
      <c r="AB44">
        <v>2.1058129999999999</v>
      </c>
      <c r="AC44">
        <v>2.0640839999999998</v>
      </c>
      <c r="AD44">
        <v>1.4371130000000001</v>
      </c>
      <c r="AE44">
        <v>1.4328419999999999</v>
      </c>
      <c r="AF44">
        <v>1.46661</v>
      </c>
      <c r="AG44">
        <v>1.4586250000000001</v>
      </c>
      <c r="AH44">
        <v>1.438185</v>
      </c>
      <c r="AI44">
        <v>1.437746</v>
      </c>
      <c r="AJ44">
        <v>1.4597199999999999</v>
      </c>
      <c r="AK44">
        <v>1.4552480000000001</v>
      </c>
      <c r="AL44">
        <v>1.1304590000000001</v>
      </c>
      <c r="AM44">
        <v>1.1477679999999999</v>
      </c>
      <c r="AN44">
        <v>1.1512119999999999</v>
      </c>
      <c r="AO44">
        <v>1.2324919999999999</v>
      </c>
      <c r="AP44">
        <v>1.1292789999999999</v>
      </c>
      <c r="AQ44">
        <v>1.1276520000000001</v>
      </c>
      <c r="AR44">
        <v>1.1281270000000001</v>
      </c>
      <c r="AS44">
        <v>1.1307449999999999</v>
      </c>
      <c r="AU44">
        <v>1.6405989999999999</v>
      </c>
      <c r="AV44">
        <v>1.5712820000000001</v>
      </c>
      <c r="AW44">
        <v>1.5573859999999999</v>
      </c>
      <c r="AY44">
        <v>1.660514</v>
      </c>
      <c r="AZ44">
        <v>1.590598</v>
      </c>
      <c r="BA44">
        <v>1.56125</v>
      </c>
      <c r="BB44">
        <v>1.658873</v>
      </c>
      <c r="BC44">
        <v>1.658873</v>
      </c>
      <c r="BD44">
        <v>1.658873</v>
      </c>
      <c r="BE44">
        <v>1.658873</v>
      </c>
      <c r="BF44">
        <v>1.7833650000000001</v>
      </c>
      <c r="BG44">
        <v>1.7833650000000001</v>
      </c>
      <c r="BH44">
        <v>1.7833650000000001</v>
      </c>
      <c r="BI44">
        <v>1.7833650000000001</v>
      </c>
      <c r="BJ44">
        <v>1.330535</v>
      </c>
      <c r="BK44">
        <v>1.239271</v>
      </c>
      <c r="BL44">
        <v>1.1686259999999999</v>
      </c>
      <c r="BM44">
        <v>1.1027279999999999</v>
      </c>
      <c r="BN44">
        <v>1.2375689999999999</v>
      </c>
      <c r="BO44">
        <v>1.171775</v>
      </c>
      <c r="BP44">
        <v>1.103037</v>
      </c>
      <c r="BQ44">
        <v>1.0397209999999999</v>
      </c>
    </row>
    <row r="45" spans="5:69" x14ac:dyDescent="0.3">
      <c r="E45">
        <v>2016</v>
      </c>
      <c r="F45">
        <v>1.573431</v>
      </c>
      <c r="G45">
        <v>2.172228</v>
      </c>
      <c r="H45">
        <v>1.431036</v>
      </c>
      <c r="I45">
        <v>1.1356869999999999</v>
      </c>
      <c r="J45">
        <v>1.6147750000000001</v>
      </c>
      <c r="K45">
        <v>1.8339799999999999</v>
      </c>
      <c r="L45">
        <v>1.262704</v>
      </c>
      <c r="N45">
        <v>1.6085499999999999</v>
      </c>
      <c r="O45">
        <v>1.554705</v>
      </c>
      <c r="P45">
        <v>1.5493129999999999</v>
      </c>
      <c r="Q45">
        <v>1.5540830000000001</v>
      </c>
      <c r="R45">
        <v>1.5582</v>
      </c>
      <c r="S45">
        <v>1.5859989999999999</v>
      </c>
      <c r="T45">
        <v>1.5758760000000001</v>
      </c>
      <c r="U45">
        <v>1.563758</v>
      </c>
      <c r="V45">
        <v>1.996815</v>
      </c>
      <c r="W45">
        <v>2.1631849999999999</v>
      </c>
      <c r="X45">
        <v>2.3624700000000001</v>
      </c>
      <c r="Y45">
        <v>2.3391479999999998</v>
      </c>
      <c r="Z45">
        <v>2.091599</v>
      </c>
      <c r="AA45">
        <v>2.295604</v>
      </c>
      <c r="AB45">
        <v>2.2741769999999999</v>
      </c>
      <c r="AC45">
        <v>2.2435779999999999</v>
      </c>
      <c r="AD45">
        <v>1.423325</v>
      </c>
      <c r="AE45">
        <v>1.4193469999999999</v>
      </c>
      <c r="AF45">
        <v>1.449163</v>
      </c>
      <c r="AG45">
        <v>1.442383</v>
      </c>
      <c r="AH45">
        <v>1.42519</v>
      </c>
      <c r="AI45">
        <v>1.4249719999999999</v>
      </c>
      <c r="AJ45">
        <v>1.4438660000000001</v>
      </c>
      <c r="AK45">
        <v>1.439862</v>
      </c>
      <c r="AL45">
        <v>1.1303570000000001</v>
      </c>
      <c r="AM45">
        <v>1.151384</v>
      </c>
      <c r="AN45">
        <v>1.163891</v>
      </c>
      <c r="AO45">
        <v>1.2230479999999999</v>
      </c>
      <c r="AP45">
        <v>1.1292409999999999</v>
      </c>
      <c r="AQ45">
        <v>1.1275660000000001</v>
      </c>
      <c r="AR45">
        <v>1.1308549999999999</v>
      </c>
      <c r="AS45">
        <v>1.135753</v>
      </c>
      <c r="AU45">
        <v>1.6892830000000001</v>
      </c>
      <c r="AV45">
        <v>1.5652219999999999</v>
      </c>
      <c r="AW45">
        <v>1.5554570000000001</v>
      </c>
      <c r="AY45">
        <v>1.7109300000000001</v>
      </c>
      <c r="AZ45">
        <v>1.595755</v>
      </c>
      <c r="BA45">
        <v>1.5621579999999999</v>
      </c>
      <c r="BB45">
        <v>1.6809480000000001</v>
      </c>
      <c r="BC45">
        <v>1.6809480000000001</v>
      </c>
      <c r="BD45">
        <v>1.6809480000000001</v>
      </c>
      <c r="BE45">
        <v>1.6809480000000001</v>
      </c>
      <c r="BF45">
        <v>1.912318</v>
      </c>
      <c r="BG45">
        <v>1.912318</v>
      </c>
      <c r="BH45">
        <v>1.912318</v>
      </c>
      <c r="BI45">
        <v>1.912318</v>
      </c>
      <c r="BJ45">
        <v>1.5254810000000001</v>
      </c>
      <c r="BK45">
        <v>1.239444</v>
      </c>
      <c r="BL45">
        <v>1.092884</v>
      </c>
      <c r="BM45">
        <v>1.1439919999999999</v>
      </c>
      <c r="BN45">
        <v>1.2442530000000001</v>
      </c>
      <c r="BO45">
        <v>1.100776</v>
      </c>
      <c r="BP45">
        <v>1.151119</v>
      </c>
      <c r="BQ45">
        <v>1.105718</v>
      </c>
    </row>
    <row r="46" spans="5:69" x14ac:dyDescent="0.3">
      <c r="E46">
        <v>2017</v>
      </c>
      <c r="F46">
        <v>1.647267</v>
      </c>
      <c r="G46">
        <v>2.2937310000000002</v>
      </c>
      <c r="H46">
        <v>1.431827</v>
      </c>
      <c r="I46">
        <v>1.0997619999999999</v>
      </c>
      <c r="J46">
        <v>1.66185</v>
      </c>
      <c r="K46">
        <v>1.9059060000000001</v>
      </c>
      <c r="L46">
        <v>1.3396969999999999</v>
      </c>
      <c r="N46">
        <v>1.702715</v>
      </c>
      <c r="O46">
        <v>1.62415</v>
      </c>
      <c r="P46">
        <v>1.621556</v>
      </c>
      <c r="Q46">
        <v>1.6069009999999999</v>
      </c>
      <c r="R46">
        <v>1.6295299999999999</v>
      </c>
      <c r="S46">
        <v>1.6497949999999999</v>
      </c>
      <c r="T46">
        <v>1.642107</v>
      </c>
      <c r="U46">
        <v>1.6304940000000001</v>
      </c>
      <c r="V46">
        <v>2.2000950000000001</v>
      </c>
      <c r="W46">
        <v>2.276939</v>
      </c>
      <c r="X46">
        <v>2.4434360000000002</v>
      </c>
      <c r="Y46">
        <v>2.400458</v>
      </c>
      <c r="Z46">
        <v>2.1955290000000001</v>
      </c>
      <c r="AA46">
        <v>2.3932570000000002</v>
      </c>
      <c r="AB46">
        <v>2.358511</v>
      </c>
      <c r="AC46">
        <v>2.3100329999999998</v>
      </c>
      <c r="AD46">
        <v>1.4255439999999999</v>
      </c>
      <c r="AE46">
        <v>1.4221539999999999</v>
      </c>
      <c r="AF46">
        <v>1.448817</v>
      </c>
      <c r="AG46">
        <v>1.4395929999999999</v>
      </c>
      <c r="AH46">
        <v>1.42578</v>
      </c>
      <c r="AI46">
        <v>1.4266099999999999</v>
      </c>
      <c r="AJ46">
        <v>1.44363</v>
      </c>
      <c r="AK46">
        <v>1.439371</v>
      </c>
      <c r="AL46">
        <v>1.096489</v>
      </c>
      <c r="AM46">
        <v>1.1123780000000001</v>
      </c>
      <c r="AN46">
        <v>1.1195660000000001</v>
      </c>
      <c r="AO46">
        <v>1.1968160000000001</v>
      </c>
      <c r="AP46">
        <v>1.0934029999999999</v>
      </c>
      <c r="AQ46">
        <v>1.0952200000000001</v>
      </c>
      <c r="AR46">
        <v>1.0910759999999999</v>
      </c>
      <c r="AS46">
        <v>1.098422</v>
      </c>
      <c r="AU46">
        <v>1.7756989999999999</v>
      </c>
      <c r="AV46">
        <v>1.59842</v>
      </c>
      <c r="AW46">
        <v>1.5796600000000001</v>
      </c>
      <c r="AY46">
        <v>1.7984869999999999</v>
      </c>
      <c r="AZ46">
        <v>1.627264</v>
      </c>
      <c r="BA46">
        <v>1.594228</v>
      </c>
      <c r="BB46">
        <v>1.8197909999999999</v>
      </c>
      <c r="BC46">
        <v>1.8197909999999999</v>
      </c>
      <c r="BD46">
        <v>1.8197909999999999</v>
      </c>
      <c r="BE46">
        <v>1.8197909999999999</v>
      </c>
      <c r="BF46">
        <v>1.94364</v>
      </c>
      <c r="BG46">
        <v>1.94364</v>
      </c>
      <c r="BH46">
        <v>1.94364</v>
      </c>
      <c r="BI46">
        <v>1.94364</v>
      </c>
      <c r="BJ46">
        <v>1.45225</v>
      </c>
      <c r="BK46">
        <v>1.395402</v>
      </c>
      <c r="BL46">
        <v>1.137651</v>
      </c>
      <c r="BM46">
        <v>1.3043499999999999</v>
      </c>
      <c r="BN46">
        <v>1.3990290000000001</v>
      </c>
      <c r="BO46">
        <v>1.1437870000000001</v>
      </c>
      <c r="BP46">
        <v>1.312894</v>
      </c>
      <c r="BQ46">
        <v>1.1411009999999999</v>
      </c>
    </row>
    <row r="47" spans="5:69" x14ac:dyDescent="0.3">
      <c r="E47">
        <v>2018</v>
      </c>
      <c r="F47">
        <v>1.7227030000000001</v>
      </c>
      <c r="G47">
        <v>2.4235000000000002</v>
      </c>
      <c r="H47">
        <v>1.4441349999999999</v>
      </c>
      <c r="I47">
        <v>1.147332</v>
      </c>
      <c r="J47">
        <v>1.692239</v>
      </c>
      <c r="K47">
        <v>1.962466</v>
      </c>
      <c r="L47">
        <v>1.3322160000000001</v>
      </c>
      <c r="N47">
        <v>1.7913950000000001</v>
      </c>
      <c r="O47">
        <v>1.6916880000000001</v>
      </c>
      <c r="P47">
        <v>1.685403</v>
      </c>
      <c r="Q47">
        <v>1.66798</v>
      </c>
      <c r="R47">
        <v>1.706637</v>
      </c>
      <c r="S47">
        <v>1.7257640000000001</v>
      </c>
      <c r="T47">
        <v>1.714121</v>
      </c>
      <c r="U47">
        <v>1.691551</v>
      </c>
      <c r="V47">
        <v>2.2535919999999998</v>
      </c>
      <c r="W47">
        <v>2.3843109999999998</v>
      </c>
      <c r="X47">
        <v>2.601229</v>
      </c>
      <c r="Y47">
        <v>2.5723379999999998</v>
      </c>
      <c r="Z47">
        <v>2.3190400000000002</v>
      </c>
      <c r="AA47">
        <v>2.5490149999999998</v>
      </c>
      <c r="AB47">
        <v>2.5340549999999999</v>
      </c>
      <c r="AC47">
        <v>2.5113620000000001</v>
      </c>
      <c r="AD47">
        <v>1.43788</v>
      </c>
      <c r="AE47">
        <v>1.4355020000000001</v>
      </c>
      <c r="AF47">
        <v>1.4586779999999999</v>
      </c>
      <c r="AG47">
        <v>1.450151</v>
      </c>
      <c r="AH47">
        <v>1.4384060000000001</v>
      </c>
      <c r="AI47">
        <v>1.440237</v>
      </c>
      <c r="AJ47">
        <v>1.4564680000000001</v>
      </c>
      <c r="AK47">
        <v>1.4498759999999999</v>
      </c>
      <c r="AL47">
        <v>1.143788</v>
      </c>
      <c r="AM47">
        <v>1.1694929999999999</v>
      </c>
      <c r="AN47">
        <v>1.166965</v>
      </c>
      <c r="AO47">
        <v>1.239255</v>
      </c>
      <c r="AP47">
        <v>1.138557</v>
      </c>
      <c r="AQ47">
        <v>1.1404909999999999</v>
      </c>
      <c r="AR47">
        <v>1.138449</v>
      </c>
      <c r="AS47">
        <v>1.1517660000000001</v>
      </c>
      <c r="AU47">
        <v>1.8420890000000001</v>
      </c>
      <c r="AV47">
        <v>1.6088480000000001</v>
      </c>
      <c r="AW47">
        <v>1.5918909999999999</v>
      </c>
      <c r="AY47">
        <v>1.873127</v>
      </c>
      <c r="AZ47">
        <v>1.6435519999999999</v>
      </c>
      <c r="BA47">
        <v>1.6074090000000001</v>
      </c>
      <c r="BB47">
        <v>1.7444630000000001</v>
      </c>
      <c r="BC47">
        <v>1.7444630000000001</v>
      </c>
      <c r="BD47">
        <v>1.7444630000000001</v>
      </c>
      <c r="BE47">
        <v>1.7444630000000001</v>
      </c>
      <c r="BF47">
        <v>2.073871</v>
      </c>
      <c r="BG47">
        <v>2.073871</v>
      </c>
      <c r="BH47">
        <v>2.073871</v>
      </c>
      <c r="BI47">
        <v>2.073871</v>
      </c>
      <c r="BJ47">
        <v>1.4138310000000001</v>
      </c>
      <c r="BK47">
        <v>1.4332039999999999</v>
      </c>
      <c r="BL47">
        <v>1.2214389999999999</v>
      </c>
      <c r="BM47">
        <v>1.14438</v>
      </c>
      <c r="BN47">
        <v>1.433047</v>
      </c>
      <c r="BO47">
        <v>1.2262299999999999</v>
      </c>
      <c r="BP47">
        <v>1.153319</v>
      </c>
      <c r="BQ47">
        <v>1.1909179999999999</v>
      </c>
    </row>
    <row r="48" spans="5:69" x14ac:dyDescent="0.3">
      <c r="E48">
        <v>2019</v>
      </c>
      <c r="F48">
        <v>1.803096</v>
      </c>
      <c r="G48">
        <v>2.6127889999999998</v>
      </c>
      <c r="H48">
        <v>1.435873</v>
      </c>
      <c r="I48">
        <v>1.2002090000000001</v>
      </c>
      <c r="J48">
        <v>1.715597</v>
      </c>
      <c r="K48">
        <v>2.012753</v>
      </c>
      <c r="L48">
        <v>1.374563</v>
      </c>
      <c r="N48">
        <v>1.890736</v>
      </c>
      <c r="O48">
        <v>1.762799</v>
      </c>
      <c r="P48">
        <v>1.751695</v>
      </c>
      <c r="Q48">
        <v>1.7378150000000001</v>
      </c>
      <c r="R48">
        <v>1.7876179999999999</v>
      </c>
      <c r="S48">
        <v>1.8041469999999999</v>
      </c>
      <c r="T48">
        <v>1.7898689999999999</v>
      </c>
      <c r="U48">
        <v>1.752659</v>
      </c>
      <c r="V48">
        <v>2.3790040000000001</v>
      </c>
      <c r="W48">
        <v>2.656981</v>
      </c>
      <c r="X48">
        <v>2.806028</v>
      </c>
      <c r="Y48">
        <v>2.7471359999999998</v>
      </c>
      <c r="Z48">
        <v>2.5743640000000001</v>
      </c>
      <c r="AA48">
        <v>2.745047</v>
      </c>
      <c r="AB48">
        <v>2.7149429999999999</v>
      </c>
      <c r="AC48">
        <v>2.655262</v>
      </c>
      <c r="AD48">
        <v>1.4301109999999999</v>
      </c>
      <c r="AE48">
        <v>1.425333</v>
      </c>
      <c r="AF48">
        <v>1.4499280000000001</v>
      </c>
      <c r="AG48">
        <v>1.439832</v>
      </c>
      <c r="AH48">
        <v>1.4321980000000001</v>
      </c>
      <c r="AI48">
        <v>1.4310700000000001</v>
      </c>
      <c r="AJ48">
        <v>1.447028</v>
      </c>
      <c r="AK48">
        <v>1.4397340000000001</v>
      </c>
      <c r="AL48">
        <v>1.1948179999999999</v>
      </c>
      <c r="AM48">
        <v>1.2105779999999999</v>
      </c>
      <c r="AN48">
        <v>1.2258910000000001</v>
      </c>
      <c r="AO48">
        <v>1.30569</v>
      </c>
      <c r="AP48">
        <v>1.1903539999999999</v>
      </c>
      <c r="AQ48">
        <v>1.1946429999999999</v>
      </c>
      <c r="AR48">
        <v>1.1937120000000001</v>
      </c>
      <c r="AS48">
        <v>1.205176</v>
      </c>
      <c r="AU48">
        <v>1.9015500000000001</v>
      </c>
      <c r="AV48">
        <v>1.6156999999999999</v>
      </c>
      <c r="AW48">
        <v>1.6018410000000001</v>
      </c>
      <c r="AY48">
        <v>1.93462</v>
      </c>
      <c r="AZ48">
        <v>1.653578</v>
      </c>
      <c r="BA48">
        <v>1.616287</v>
      </c>
      <c r="BB48">
        <v>1.862776</v>
      </c>
      <c r="BC48">
        <v>1.862776</v>
      </c>
      <c r="BD48">
        <v>1.862776</v>
      </c>
      <c r="BE48">
        <v>1.862776</v>
      </c>
      <c r="BF48">
        <v>2.080489</v>
      </c>
      <c r="BG48">
        <v>2.080489</v>
      </c>
      <c r="BH48">
        <v>2.080489</v>
      </c>
      <c r="BI48">
        <v>2.080489</v>
      </c>
      <c r="BJ48">
        <v>1.55704</v>
      </c>
      <c r="BK48">
        <v>1.3862939999999999</v>
      </c>
      <c r="BL48">
        <v>1.193492</v>
      </c>
      <c r="BM48">
        <v>1.3692230000000001</v>
      </c>
      <c r="BN48">
        <v>1.3874789999999999</v>
      </c>
      <c r="BO48">
        <v>1.1992750000000001</v>
      </c>
      <c r="BP48">
        <v>1.379013</v>
      </c>
      <c r="BQ48">
        <v>1.038643</v>
      </c>
    </row>
    <row r="49" spans="5:69" x14ac:dyDescent="0.3">
      <c r="E49">
        <v>2020</v>
      </c>
      <c r="F49">
        <v>1.8861889999999999</v>
      </c>
      <c r="G49">
        <v>2.5513319999999999</v>
      </c>
      <c r="H49">
        <v>1.526483</v>
      </c>
      <c r="I49">
        <v>1.239519</v>
      </c>
      <c r="J49">
        <v>1.7807740000000001</v>
      </c>
      <c r="K49">
        <v>2.0976780000000002</v>
      </c>
      <c r="L49">
        <v>1.404976</v>
      </c>
      <c r="N49">
        <v>1.997951</v>
      </c>
      <c r="O49">
        <v>1.8427899999999999</v>
      </c>
      <c r="P49">
        <v>1.833072</v>
      </c>
      <c r="Q49">
        <v>1.802756</v>
      </c>
      <c r="R49">
        <v>1.8703460000000001</v>
      </c>
      <c r="S49">
        <v>1.879262</v>
      </c>
      <c r="T49">
        <v>1.866363</v>
      </c>
      <c r="U49">
        <v>1.8133999999999999</v>
      </c>
      <c r="V49">
        <v>2.3156319999999999</v>
      </c>
      <c r="W49">
        <v>2.5330889999999999</v>
      </c>
      <c r="X49">
        <v>2.7072729999999998</v>
      </c>
      <c r="Y49">
        <v>2.6345710000000002</v>
      </c>
      <c r="Z49">
        <v>2.5372400000000002</v>
      </c>
      <c r="AA49">
        <v>2.7078199999999999</v>
      </c>
      <c r="AB49">
        <v>2.6425900000000002</v>
      </c>
      <c r="AC49">
        <v>2.5784539999999998</v>
      </c>
      <c r="AD49">
        <v>1.5190380000000001</v>
      </c>
      <c r="AE49">
        <v>1.5098480000000001</v>
      </c>
      <c r="AF49">
        <v>1.5527599999999999</v>
      </c>
      <c r="AG49">
        <v>1.537892</v>
      </c>
      <c r="AH49">
        <v>1.518513</v>
      </c>
      <c r="AI49">
        <v>1.516772</v>
      </c>
      <c r="AJ49">
        <v>1.5451090000000001</v>
      </c>
      <c r="AK49">
        <v>1.5349539999999999</v>
      </c>
      <c r="AL49">
        <v>1.236046</v>
      </c>
      <c r="AM49">
        <v>1.2479450000000001</v>
      </c>
      <c r="AN49">
        <v>1.2712749999999999</v>
      </c>
      <c r="AO49">
        <v>1.355774</v>
      </c>
      <c r="AP49">
        <v>1.225989</v>
      </c>
      <c r="AQ49">
        <v>1.231495</v>
      </c>
      <c r="AR49">
        <v>1.2341009999999999</v>
      </c>
      <c r="AS49">
        <v>1.2460500000000001</v>
      </c>
      <c r="AU49">
        <v>2.008934</v>
      </c>
      <c r="AV49">
        <v>1.6920109999999999</v>
      </c>
      <c r="AW49">
        <v>1.672377</v>
      </c>
      <c r="AY49">
        <v>2.013509</v>
      </c>
      <c r="AZ49">
        <v>1.7087209999999999</v>
      </c>
      <c r="BA49">
        <v>1.6699109999999999</v>
      </c>
      <c r="BB49">
        <v>1.9316359999999999</v>
      </c>
      <c r="BC49">
        <v>1.9316359999999999</v>
      </c>
      <c r="BD49">
        <v>1.9316359999999999</v>
      </c>
      <c r="BE49">
        <v>1.9316359999999999</v>
      </c>
      <c r="BF49">
        <v>2.1738490000000001</v>
      </c>
      <c r="BG49">
        <v>2.1738490000000001</v>
      </c>
      <c r="BH49">
        <v>2.1738490000000001</v>
      </c>
      <c r="BI49">
        <v>2.1738490000000001</v>
      </c>
      <c r="BJ49">
        <v>1.5444800000000001</v>
      </c>
      <c r="BK49">
        <v>1.4384079999999999</v>
      </c>
      <c r="BL49">
        <v>1.0789550000000001</v>
      </c>
      <c r="BM49">
        <v>1.448356</v>
      </c>
      <c r="BN49">
        <v>1.4340109999999999</v>
      </c>
      <c r="BO49">
        <v>1.077081</v>
      </c>
      <c r="BP49">
        <v>1.4516830000000001</v>
      </c>
      <c r="BQ49">
        <v>1.1852009999999999</v>
      </c>
    </row>
    <row r="50" spans="5:69" x14ac:dyDescent="0.3">
      <c r="E50">
        <v>2021</v>
      </c>
      <c r="F50">
        <v>1.9652050000000001</v>
      </c>
      <c r="G50">
        <v>2.7423950000000001</v>
      </c>
      <c r="H50">
        <v>1.549652</v>
      </c>
      <c r="I50">
        <v>1.2491779999999999</v>
      </c>
      <c r="J50">
        <v>1.859548</v>
      </c>
      <c r="K50">
        <v>2.2280329999999999</v>
      </c>
      <c r="L50">
        <v>1.659314</v>
      </c>
      <c r="N50">
        <v>2.104025</v>
      </c>
      <c r="O50">
        <v>1.910315</v>
      </c>
      <c r="P50">
        <v>1.9069830000000001</v>
      </c>
      <c r="Q50">
        <v>1.8506819999999999</v>
      </c>
      <c r="R50">
        <v>1.950412</v>
      </c>
      <c r="S50">
        <v>1.948628</v>
      </c>
      <c r="T50">
        <v>1.9353469999999999</v>
      </c>
      <c r="U50">
        <v>1.8731260000000001</v>
      </c>
      <c r="V50">
        <v>2.529792</v>
      </c>
      <c r="W50">
        <v>2.783442</v>
      </c>
      <c r="X50">
        <v>2.8751959999999999</v>
      </c>
      <c r="Y50">
        <v>2.808198</v>
      </c>
      <c r="Z50">
        <v>2.7494499999999999</v>
      </c>
      <c r="AA50">
        <v>2.8471959999999998</v>
      </c>
      <c r="AB50">
        <v>2.7974190000000001</v>
      </c>
      <c r="AC50">
        <v>2.7344469999999998</v>
      </c>
      <c r="AD50">
        <v>1.5397650000000001</v>
      </c>
      <c r="AE50">
        <v>1.5349699999999999</v>
      </c>
      <c r="AF50">
        <v>1.5729709999999999</v>
      </c>
      <c r="AG50">
        <v>1.561042</v>
      </c>
      <c r="AH50">
        <v>1.5434570000000001</v>
      </c>
      <c r="AI50">
        <v>1.541385</v>
      </c>
      <c r="AJ50">
        <v>1.566662</v>
      </c>
      <c r="AK50">
        <v>1.559944</v>
      </c>
      <c r="AL50">
        <v>1.2484150000000001</v>
      </c>
      <c r="AM50">
        <v>1.2726120000000001</v>
      </c>
      <c r="AN50">
        <v>1.279714</v>
      </c>
      <c r="AO50">
        <v>1.373783</v>
      </c>
      <c r="AP50">
        <v>1.235331</v>
      </c>
      <c r="AQ50">
        <v>1.2430559999999999</v>
      </c>
      <c r="AR50">
        <v>1.2351049999999999</v>
      </c>
      <c r="AS50">
        <v>1.2547410000000001</v>
      </c>
      <c r="AU50">
        <v>2.097267</v>
      </c>
      <c r="AV50">
        <v>1.7489269999999999</v>
      </c>
      <c r="AW50">
        <v>1.724896</v>
      </c>
      <c r="AY50">
        <v>2.1316060000000001</v>
      </c>
      <c r="AZ50">
        <v>1.7771680000000001</v>
      </c>
      <c r="BA50">
        <v>1.739554</v>
      </c>
      <c r="BB50">
        <v>2.0209489999999999</v>
      </c>
      <c r="BC50">
        <v>2.0209489999999999</v>
      </c>
      <c r="BD50">
        <v>2.0209489999999999</v>
      </c>
      <c r="BE50">
        <v>2.0209489999999999</v>
      </c>
      <c r="BF50">
        <v>2.3265760000000002</v>
      </c>
      <c r="BG50">
        <v>2.3265760000000002</v>
      </c>
      <c r="BH50">
        <v>2.3265760000000002</v>
      </c>
      <c r="BI50">
        <v>2.3265760000000002</v>
      </c>
      <c r="BJ50">
        <v>1.798516</v>
      </c>
      <c r="BK50">
        <v>1.623904</v>
      </c>
      <c r="BL50">
        <v>1.584484</v>
      </c>
      <c r="BM50">
        <v>1.424655</v>
      </c>
      <c r="BN50">
        <v>1.6320060000000001</v>
      </c>
      <c r="BO50">
        <v>1.596158</v>
      </c>
      <c r="BP50">
        <v>1.4323939999999999</v>
      </c>
      <c r="BQ50">
        <v>1.4976769999999999</v>
      </c>
    </row>
    <row r="51" spans="5:69" x14ac:dyDescent="0.3">
      <c r="E51">
        <v>2022</v>
      </c>
      <c r="F51">
        <v>2.075482</v>
      </c>
      <c r="G51">
        <v>2.751725</v>
      </c>
      <c r="H51">
        <v>1.7126189999999999</v>
      </c>
      <c r="I51">
        <v>1.3462769999999999</v>
      </c>
      <c r="J51">
        <v>1.9281699999999999</v>
      </c>
      <c r="K51">
        <v>2.3288799999999998</v>
      </c>
      <c r="L51">
        <v>1.74152</v>
      </c>
      <c r="N51">
        <v>2.244386</v>
      </c>
      <c r="O51">
        <v>2.0104120000000001</v>
      </c>
      <c r="P51">
        <v>2.0078130000000001</v>
      </c>
      <c r="Q51">
        <v>1.940258</v>
      </c>
      <c r="R51">
        <v>2.0660810000000001</v>
      </c>
      <c r="S51">
        <v>2.0482499999999999</v>
      </c>
      <c r="T51">
        <v>2.0324209999999998</v>
      </c>
      <c r="U51">
        <v>1.9535229999999999</v>
      </c>
      <c r="V51">
        <v>2.5522490000000002</v>
      </c>
      <c r="W51">
        <v>2.7131799999999999</v>
      </c>
      <c r="X51">
        <v>2.9425849999999998</v>
      </c>
      <c r="Y51">
        <v>2.9039259999999998</v>
      </c>
      <c r="Z51">
        <v>2.6498170000000001</v>
      </c>
      <c r="AA51">
        <v>2.8898109999999999</v>
      </c>
      <c r="AB51">
        <v>2.8663799999999999</v>
      </c>
      <c r="AC51">
        <v>2.8354900000000001</v>
      </c>
      <c r="AD51">
        <v>1.701813</v>
      </c>
      <c r="AE51">
        <v>1.6993910000000001</v>
      </c>
      <c r="AF51">
        <v>1.7348870000000001</v>
      </c>
      <c r="AG51">
        <v>1.7264330000000001</v>
      </c>
      <c r="AH51">
        <v>1.706718</v>
      </c>
      <c r="AI51">
        <v>1.7043649999999999</v>
      </c>
      <c r="AJ51">
        <v>1.7295020000000001</v>
      </c>
      <c r="AK51">
        <v>1.7229779999999999</v>
      </c>
      <c r="AL51">
        <v>1.343893</v>
      </c>
      <c r="AM51">
        <v>1.364017</v>
      </c>
      <c r="AN51">
        <v>1.393923</v>
      </c>
      <c r="AO51">
        <v>1.4896309999999999</v>
      </c>
      <c r="AP51">
        <v>1.3315570000000001</v>
      </c>
      <c r="AQ51">
        <v>1.334327</v>
      </c>
      <c r="AR51">
        <v>1.334881</v>
      </c>
      <c r="AS51">
        <v>1.3519540000000001</v>
      </c>
      <c r="AU51">
        <v>2.1951339999999999</v>
      </c>
      <c r="AV51">
        <v>1.8088139999999999</v>
      </c>
      <c r="AW51">
        <v>1.7820609999999999</v>
      </c>
      <c r="AY51">
        <v>2.2196210000000001</v>
      </c>
      <c r="AZ51">
        <v>1.8414189999999999</v>
      </c>
      <c r="BA51">
        <v>1.796378</v>
      </c>
      <c r="BB51">
        <v>2.1296189999999999</v>
      </c>
      <c r="BC51">
        <v>2.1296189999999999</v>
      </c>
      <c r="BD51">
        <v>2.1296189999999999</v>
      </c>
      <c r="BE51">
        <v>2.1296189999999999</v>
      </c>
      <c r="BF51">
        <v>2.4213490000000002</v>
      </c>
      <c r="BG51">
        <v>2.4213490000000002</v>
      </c>
      <c r="BH51">
        <v>2.4213490000000002</v>
      </c>
      <c r="BI51">
        <v>2.4213490000000002</v>
      </c>
      <c r="BJ51">
        <v>1.8064119999999999</v>
      </c>
      <c r="BK51">
        <v>1.652209</v>
      </c>
      <c r="BL51">
        <v>1.4957739999999999</v>
      </c>
      <c r="BM51">
        <v>1.740939</v>
      </c>
      <c r="BN51">
        <v>1.6550320000000001</v>
      </c>
      <c r="BO51">
        <v>1.502934</v>
      </c>
      <c r="BP51">
        <v>1.752912</v>
      </c>
      <c r="BQ51">
        <v>1.6468929999999999</v>
      </c>
    </row>
    <row r="52" spans="5:69" x14ac:dyDescent="0.3">
      <c r="E52">
        <v>2023</v>
      </c>
      <c r="F52">
        <v>2.312484</v>
      </c>
      <c r="G52">
        <v>2.9963850000000001</v>
      </c>
      <c r="H52">
        <v>1.7895289999999999</v>
      </c>
      <c r="I52">
        <v>1.564344</v>
      </c>
      <c r="J52">
        <v>2.0463819999999999</v>
      </c>
      <c r="K52">
        <v>2.325504</v>
      </c>
      <c r="L52">
        <v>1.872139</v>
      </c>
      <c r="N52">
        <v>2.520486</v>
      </c>
      <c r="O52">
        <v>2.2343350000000002</v>
      </c>
      <c r="P52">
        <v>2.2255060000000002</v>
      </c>
      <c r="Q52">
        <v>2.1436329999999999</v>
      </c>
      <c r="R52">
        <v>2.3106100000000001</v>
      </c>
      <c r="S52">
        <v>2.2803520000000002</v>
      </c>
      <c r="T52">
        <v>2.2547790000000001</v>
      </c>
      <c r="U52">
        <v>2.1441080000000001</v>
      </c>
      <c r="V52">
        <v>2.5903670000000001</v>
      </c>
      <c r="W52">
        <v>2.9683730000000002</v>
      </c>
      <c r="X52">
        <v>3.3566889999999998</v>
      </c>
      <c r="Y52">
        <v>3.310921</v>
      </c>
      <c r="Z52">
        <v>2.8699849999999998</v>
      </c>
      <c r="AA52">
        <v>3.273733</v>
      </c>
      <c r="AB52">
        <v>3.259433</v>
      </c>
      <c r="AC52">
        <v>3.2140970000000002</v>
      </c>
      <c r="AD52">
        <v>1.7792939999999999</v>
      </c>
      <c r="AE52">
        <v>1.7765740000000001</v>
      </c>
      <c r="AF52">
        <v>1.8083359999999999</v>
      </c>
      <c r="AG52">
        <v>1.798726</v>
      </c>
      <c r="AH52">
        <v>1.785007</v>
      </c>
      <c r="AI52">
        <v>1.7825629999999999</v>
      </c>
      <c r="AJ52">
        <v>1.803153</v>
      </c>
      <c r="AK52">
        <v>1.799838</v>
      </c>
      <c r="AL52">
        <v>1.5600480000000001</v>
      </c>
      <c r="AM52">
        <v>1.5841879999999999</v>
      </c>
      <c r="AN52">
        <v>1.6031489999999999</v>
      </c>
      <c r="AO52">
        <v>1.719465</v>
      </c>
      <c r="AP52">
        <v>1.544524</v>
      </c>
      <c r="AQ52">
        <v>1.5559860000000001</v>
      </c>
      <c r="AR52">
        <v>1.5544960000000001</v>
      </c>
      <c r="AS52">
        <v>1.5773299999999999</v>
      </c>
      <c r="AU52">
        <v>2.3151120000000001</v>
      </c>
      <c r="AV52">
        <v>1.9252880000000001</v>
      </c>
      <c r="AW52">
        <v>1.9039919999999999</v>
      </c>
      <c r="AY52">
        <v>2.3539690000000002</v>
      </c>
      <c r="AZ52">
        <v>1.95503</v>
      </c>
      <c r="BA52">
        <v>1.906244</v>
      </c>
      <c r="BB52">
        <v>2.1183719999999999</v>
      </c>
      <c r="BC52">
        <v>2.1183719999999999</v>
      </c>
      <c r="BD52">
        <v>2.1183719999999999</v>
      </c>
      <c r="BE52">
        <v>2.1183719999999999</v>
      </c>
      <c r="BF52">
        <v>2.4228369999999999</v>
      </c>
      <c r="BG52">
        <v>2.4228369999999999</v>
      </c>
      <c r="BH52">
        <v>2.4228369999999999</v>
      </c>
      <c r="BI52">
        <v>2.4228369999999999</v>
      </c>
      <c r="BJ52">
        <v>2.0076670000000001</v>
      </c>
      <c r="BK52">
        <v>1.799884</v>
      </c>
      <c r="BL52">
        <v>1.6102270000000001</v>
      </c>
      <c r="BM52">
        <v>1.8030569999999999</v>
      </c>
      <c r="BN52">
        <v>1.805957</v>
      </c>
      <c r="BO52">
        <v>1.6206119999999999</v>
      </c>
      <c r="BP52">
        <v>1.8177859999999999</v>
      </c>
      <c r="BQ52">
        <v>1.665011</v>
      </c>
    </row>
    <row r="53" spans="5:69" x14ac:dyDescent="0.3">
      <c r="E53">
        <v>2024</v>
      </c>
      <c r="F53">
        <v>2.5572339999999998</v>
      </c>
      <c r="G53">
        <v>3.033636</v>
      </c>
      <c r="H53">
        <v>1.8420879999999999</v>
      </c>
      <c r="I53">
        <v>1.585224</v>
      </c>
      <c r="J53">
        <v>2.204672</v>
      </c>
      <c r="K53">
        <v>2.4520729999999999</v>
      </c>
      <c r="L53">
        <v>1.844841</v>
      </c>
      <c r="N53">
        <v>2.809396</v>
      </c>
      <c r="O53">
        <v>2.4667289999999999</v>
      </c>
      <c r="P53">
        <v>2.4560420000000001</v>
      </c>
      <c r="Q53">
        <v>2.3473609999999998</v>
      </c>
      <c r="R53">
        <v>2.5618210000000001</v>
      </c>
      <c r="S53">
        <v>2.5097680000000002</v>
      </c>
      <c r="T53">
        <v>2.48475</v>
      </c>
      <c r="U53">
        <v>2.3442259999999999</v>
      </c>
      <c r="V53">
        <v>2.7984529999999999</v>
      </c>
      <c r="W53">
        <v>3.0568520000000001</v>
      </c>
      <c r="X53">
        <v>3.1966610000000002</v>
      </c>
      <c r="Y53">
        <v>3.1486689999999999</v>
      </c>
      <c r="Z53">
        <v>2.9728500000000002</v>
      </c>
      <c r="AA53">
        <v>3.1375190000000002</v>
      </c>
      <c r="AB53">
        <v>3.1154380000000002</v>
      </c>
      <c r="AC53">
        <v>3.07003</v>
      </c>
      <c r="AD53">
        <v>1.833086</v>
      </c>
      <c r="AE53">
        <v>1.8202020000000001</v>
      </c>
      <c r="AF53">
        <v>1.868571</v>
      </c>
      <c r="AG53">
        <v>1.8548469999999999</v>
      </c>
      <c r="AH53">
        <v>1.836851</v>
      </c>
      <c r="AI53">
        <v>1.830076</v>
      </c>
      <c r="AJ53">
        <v>1.859575</v>
      </c>
      <c r="AK53">
        <v>1.8508659999999999</v>
      </c>
      <c r="AL53">
        <v>1.5807530000000001</v>
      </c>
      <c r="AM53">
        <v>1.6070690000000001</v>
      </c>
      <c r="AN53">
        <v>1.6199920000000001</v>
      </c>
      <c r="AO53">
        <v>1.7265330000000001</v>
      </c>
      <c r="AP53">
        <v>1.5644210000000001</v>
      </c>
      <c r="AQ53">
        <v>1.5766070000000001</v>
      </c>
      <c r="AR53">
        <v>1.5777669999999999</v>
      </c>
      <c r="AS53">
        <v>1.6009599999999999</v>
      </c>
      <c r="AU53">
        <v>2.5172189999999999</v>
      </c>
      <c r="AV53">
        <v>2.0654750000000002</v>
      </c>
      <c r="AW53">
        <v>2.0409419999999998</v>
      </c>
      <c r="AY53">
        <v>2.5556559999999999</v>
      </c>
      <c r="AZ53">
        <v>2.098751</v>
      </c>
      <c r="BA53">
        <v>2.0472269999999999</v>
      </c>
      <c r="BB53">
        <v>2.260208</v>
      </c>
      <c r="BC53">
        <v>2.260208</v>
      </c>
      <c r="BD53">
        <v>2.260208</v>
      </c>
      <c r="BE53">
        <v>2.260208</v>
      </c>
      <c r="BF53">
        <v>2.5381360000000002</v>
      </c>
      <c r="BG53">
        <v>2.5381360000000002</v>
      </c>
      <c r="BH53">
        <v>2.5381360000000002</v>
      </c>
      <c r="BI53">
        <v>2.5381360000000002</v>
      </c>
      <c r="BJ53">
        <v>2.0490539999999999</v>
      </c>
      <c r="BK53">
        <v>1.822754</v>
      </c>
      <c r="BL53">
        <v>1.599858</v>
      </c>
      <c r="BM53">
        <v>1.6435169999999999</v>
      </c>
      <c r="BN53">
        <v>1.832136</v>
      </c>
      <c r="BO53">
        <v>1.612406</v>
      </c>
      <c r="BP53">
        <v>1.663027</v>
      </c>
      <c r="BQ53">
        <v>1.5468120000000001</v>
      </c>
    </row>
    <row r="56" spans="5:69" ht="57.6" x14ac:dyDescent="0.3">
      <c r="F56" s="3" t="s">
        <v>2</v>
      </c>
      <c r="G56" s="3" t="s">
        <v>615</v>
      </c>
      <c r="H56" s="3" t="s">
        <v>616</v>
      </c>
      <c r="I56" s="3" t="s">
        <v>617</v>
      </c>
      <c r="J56" s="3" t="s">
        <v>618</v>
      </c>
      <c r="L56" s="3" t="s">
        <v>490</v>
      </c>
      <c r="N56" s="3" t="s">
        <v>619</v>
      </c>
    </row>
    <row r="57" spans="5:69" x14ac:dyDescent="0.3">
      <c r="F57">
        <v>2001</v>
      </c>
      <c r="G57">
        <v>1</v>
      </c>
      <c r="H57">
        <v>1</v>
      </c>
      <c r="I57">
        <v>1</v>
      </c>
      <c r="J57">
        <v>1</v>
      </c>
      <c r="L57">
        <v>1</v>
      </c>
      <c r="N57" s="2">
        <f>G57-1</f>
        <v>0</v>
      </c>
    </row>
    <row r="58" spans="5:69" x14ac:dyDescent="0.3">
      <c r="F58">
        <v>2002</v>
      </c>
      <c r="G58">
        <v>1.1171679999999999</v>
      </c>
      <c r="H58">
        <v>1.1973769999999999</v>
      </c>
      <c r="I58">
        <v>1.113283</v>
      </c>
      <c r="J58">
        <v>1.0103260000000001</v>
      </c>
      <c r="L58">
        <v>1.1176090000000001</v>
      </c>
      <c r="N58" s="2">
        <f t="shared" ref="N58:N80" si="97">G58-1</f>
        <v>0.11716799999999994</v>
      </c>
    </row>
    <row r="59" spans="5:69" x14ac:dyDescent="0.3">
      <c r="F59">
        <v>2003</v>
      </c>
      <c r="G59">
        <v>1.192493</v>
      </c>
      <c r="H59">
        <v>1.195165</v>
      </c>
      <c r="I59">
        <v>1.3752329999999999</v>
      </c>
      <c r="J59">
        <v>1.1636070000000001</v>
      </c>
      <c r="L59">
        <v>1.227679</v>
      </c>
      <c r="N59" s="2">
        <f t="shared" si="97"/>
        <v>0.19249300000000003</v>
      </c>
    </row>
    <row r="60" spans="5:69" x14ac:dyDescent="0.3">
      <c r="F60">
        <v>2004</v>
      </c>
      <c r="G60">
        <v>1.3918509999999999</v>
      </c>
      <c r="H60">
        <v>0.93925320000000001</v>
      </c>
      <c r="I60">
        <v>1.313477</v>
      </c>
      <c r="J60">
        <v>1.1887350000000001</v>
      </c>
      <c r="L60">
        <v>1.2841009999999999</v>
      </c>
      <c r="N60" s="2">
        <f t="shared" si="97"/>
        <v>0.39185099999999995</v>
      </c>
    </row>
    <row r="61" spans="5:69" x14ac:dyDescent="0.3">
      <c r="F61">
        <v>2005</v>
      </c>
      <c r="G61">
        <v>1.4631110000000001</v>
      </c>
      <c r="H61">
        <v>0.99582740000000003</v>
      </c>
      <c r="I61">
        <v>1.4096109999999999</v>
      </c>
      <c r="J61">
        <v>1.1740489999999999</v>
      </c>
      <c r="L61">
        <v>1.350368</v>
      </c>
      <c r="N61" s="2">
        <f t="shared" si="97"/>
        <v>0.46311100000000005</v>
      </c>
    </row>
    <row r="62" spans="5:69" x14ac:dyDescent="0.3">
      <c r="F62">
        <v>2006</v>
      </c>
      <c r="G62">
        <v>1.578263</v>
      </c>
      <c r="H62">
        <v>1.0843529999999999</v>
      </c>
      <c r="I62">
        <v>1.496386</v>
      </c>
      <c r="J62">
        <v>1.2743720000000001</v>
      </c>
      <c r="L62">
        <v>1.450583</v>
      </c>
      <c r="N62" s="2">
        <f t="shared" si="97"/>
        <v>0.57826299999999997</v>
      </c>
    </row>
    <row r="63" spans="5:69" x14ac:dyDescent="0.3">
      <c r="F63">
        <v>2007</v>
      </c>
      <c r="G63">
        <v>1.706637</v>
      </c>
      <c r="H63">
        <v>1.047302</v>
      </c>
      <c r="I63">
        <v>1.5269269999999999</v>
      </c>
      <c r="J63">
        <v>1.452097</v>
      </c>
      <c r="L63">
        <v>1.536192</v>
      </c>
      <c r="N63" s="2">
        <f t="shared" si="97"/>
        <v>0.70663699999999996</v>
      </c>
    </row>
    <row r="64" spans="5:69" x14ac:dyDescent="0.3">
      <c r="F64">
        <v>2008</v>
      </c>
      <c r="G64">
        <v>1.813002</v>
      </c>
      <c r="H64">
        <v>1.057677</v>
      </c>
      <c r="I64">
        <v>1.408331</v>
      </c>
      <c r="J64">
        <v>1.1890970000000001</v>
      </c>
      <c r="L64">
        <v>1.5455700000000001</v>
      </c>
      <c r="N64" s="2">
        <f t="shared" si="97"/>
        <v>0.813002</v>
      </c>
    </row>
    <row r="65" spans="6:14" x14ac:dyDescent="0.3">
      <c r="F65">
        <v>2009</v>
      </c>
      <c r="G65">
        <v>1.88584</v>
      </c>
      <c r="H65">
        <v>1.138417</v>
      </c>
      <c r="I65">
        <v>1.452671</v>
      </c>
      <c r="J65">
        <v>1.2085269999999999</v>
      </c>
      <c r="L65">
        <v>1.60941</v>
      </c>
      <c r="N65" s="2">
        <f t="shared" si="97"/>
        <v>0.88583999999999996</v>
      </c>
    </row>
    <row r="66" spans="6:14" x14ac:dyDescent="0.3">
      <c r="F66">
        <v>2010</v>
      </c>
      <c r="G66">
        <v>2.0869900000000001</v>
      </c>
      <c r="H66">
        <v>1.138843</v>
      </c>
      <c r="I66">
        <v>1.475004</v>
      </c>
      <c r="J66">
        <v>1.1023620000000001</v>
      </c>
      <c r="L66">
        <v>1.709929</v>
      </c>
      <c r="N66" s="2">
        <f t="shared" si="97"/>
        <v>1.0869900000000001</v>
      </c>
    </row>
    <row r="67" spans="6:14" x14ac:dyDescent="0.3">
      <c r="F67">
        <v>2011</v>
      </c>
      <c r="G67">
        <v>2.1180500000000002</v>
      </c>
      <c r="H67">
        <v>1.2819560000000001</v>
      </c>
      <c r="I67">
        <v>1.5636680000000001</v>
      </c>
      <c r="J67">
        <v>1.1473770000000001</v>
      </c>
      <c r="L67">
        <v>1.7676769999999999</v>
      </c>
      <c r="N67" s="2">
        <f t="shared" si="97"/>
        <v>1.1180500000000002</v>
      </c>
    </row>
    <row r="68" spans="6:14" x14ac:dyDescent="0.3">
      <c r="F68">
        <v>2012</v>
      </c>
      <c r="G68">
        <v>2.2079420000000001</v>
      </c>
      <c r="H68">
        <v>1.3716680000000001</v>
      </c>
      <c r="I68">
        <v>1.564934</v>
      </c>
      <c r="J68">
        <v>1.2014229999999999</v>
      </c>
      <c r="L68">
        <v>1.832627</v>
      </c>
      <c r="N68" s="2">
        <f t="shared" si="97"/>
        <v>1.2079420000000001</v>
      </c>
    </row>
    <row r="69" spans="6:14" x14ac:dyDescent="0.3">
      <c r="F69">
        <v>2013</v>
      </c>
      <c r="G69">
        <v>2.4196209999999998</v>
      </c>
      <c r="H69">
        <v>1.5570409999999999</v>
      </c>
      <c r="I69">
        <v>1.553579</v>
      </c>
      <c r="J69">
        <v>1.2689839999999999</v>
      </c>
      <c r="L69">
        <v>1.9738549999999999</v>
      </c>
      <c r="N69" s="2">
        <f t="shared" si="97"/>
        <v>1.4196209999999998</v>
      </c>
    </row>
    <row r="70" spans="6:14" x14ac:dyDescent="0.3">
      <c r="F70">
        <v>2014</v>
      </c>
      <c r="G70">
        <v>2.611364</v>
      </c>
      <c r="H70">
        <v>1.6788130000000001</v>
      </c>
      <c r="I70">
        <v>1.4717899999999999</v>
      </c>
      <c r="J70">
        <v>1.1383840000000001</v>
      </c>
      <c r="L70">
        <v>2.0641409999999998</v>
      </c>
      <c r="N70" s="2">
        <f t="shared" si="97"/>
        <v>1.611364</v>
      </c>
    </row>
    <row r="71" spans="6:14" x14ac:dyDescent="0.3">
      <c r="F71">
        <v>2015</v>
      </c>
      <c r="G71">
        <v>2.5597799999999999</v>
      </c>
      <c r="H71">
        <v>1.8315349999999999</v>
      </c>
      <c r="I71">
        <v>1.4909289999999999</v>
      </c>
      <c r="J71">
        <v>1.210847</v>
      </c>
      <c r="L71">
        <v>2.0702769999999999</v>
      </c>
      <c r="N71" s="2">
        <f t="shared" si="97"/>
        <v>1.5597799999999999</v>
      </c>
    </row>
    <row r="72" spans="6:14" x14ac:dyDescent="0.3">
      <c r="F72">
        <v>2016</v>
      </c>
      <c r="G72">
        <v>2.6725590000000001</v>
      </c>
      <c r="H72">
        <v>1.821588</v>
      </c>
      <c r="I72">
        <v>1.6440840000000001</v>
      </c>
      <c r="J72">
        <v>1.380274</v>
      </c>
      <c r="L72">
        <v>2.172228</v>
      </c>
      <c r="N72" s="2">
        <f t="shared" si="97"/>
        <v>1.6725590000000001</v>
      </c>
    </row>
    <row r="73" spans="6:14" x14ac:dyDescent="0.3">
      <c r="F73">
        <v>2017</v>
      </c>
      <c r="G73">
        <v>2.8665370000000001</v>
      </c>
      <c r="H73">
        <v>2.1390129999999998</v>
      </c>
      <c r="I73">
        <v>1.518834</v>
      </c>
      <c r="J73">
        <v>1.31769</v>
      </c>
      <c r="L73">
        <v>2.2937310000000002</v>
      </c>
      <c r="N73" s="2">
        <f t="shared" si="97"/>
        <v>1.8665370000000001</v>
      </c>
    </row>
    <row r="74" spans="6:14" x14ac:dyDescent="0.3">
      <c r="F74">
        <v>2018</v>
      </c>
      <c r="G74">
        <v>2.8937689999999998</v>
      </c>
      <c r="H74">
        <v>2.079456</v>
      </c>
      <c r="I74">
        <v>1.9824580000000001</v>
      </c>
      <c r="J74">
        <v>1.570112</v>
      </c>
      <c r="L74">
        <v>2.4235000000000002</v>
      </c>
      <c r="N74" s="2">
        <f t="shared" si="97"/>
        <v>1.8937689999999998</v>
      </c>
    </row>
    <row r="75" spans="6:14" x14ac:dyDescent="0.3">
      <c r="F75">
        <v>2019</v>
      </c>
      <c r="G75">
        <v>3.3562820000000002</v>
      </c>
      <c r="H75">
        <v>1.829094</v>
      </c>
      <c r="I75">
        <v>1.972113</v>
      </c>
      <c r="J75">
        <v>1.395467</v>
      </c>
      <c r="L75">
        <v>2.6127889999999998</v>
      </c>
      <c r="N75" s="2">
        <f t="shared" si="97"/>
        <v>2.3562820000000002</v>
      </c>
    </row>
    <row r="76" spans="6:14" x14ac:dyDescent="0.3">
      <c r="F76">
        <v>2020</v>
      </c>
      <c r="G76">
        <v>3.2765930000000001</v>
      </c>
      <c r="H76">
        <v>1.8991880000000001</v>
      </c>
      <c r="I76">
        <v>1.9695910000000001</v>
      </c>
      <c r="J76">
        <v>1.053248</v>
      </c>
      <c r="L76">
        <v>2.5513319999999999</v>
      </c>
      <c r="N76" s="2">
        <f t="shared" si="97"/>
        <v>2.2765930000000001</v>
      </c>
    </row>
    <row r="77" spans="6:14" x14ac:dyDescent="0.3">
      <c r="F77">
        <v>2021</v>
      </c>
      <c r="G77">
        <v>3.435514</v>
      </c>
      <c r="H77">
        <v>2.090192</v>
      </c>
      <c r="I77">
        <v>2.1458810000000001</v>
      </c>
      <c r="J77">
        <v>1.534659</v>
      </c>
      <c r="L77">
        <v>2.7423950000000001</v>
      </c>
      <c r="N77" s="2">
        <f t="shared" si="97"/>
        <v>2.435514</v>
      </c>
    </row>
    <row r="78" spans="6:14" x14ac:dyDescent="0.3">
      <c r="F78">
        <v>2022</v>
      </c>
      <c r="G78">
        <v>3.4002089999999998</v>
      </c>
      <c r="H78">
        <v>1.974518</v>
      </c>
      <c r="I78">
        <v>2.2454559999999999</v>
      </c>
      <c r="J78">
        <v>1.779048</v>
      </c>
      <c r="L78">
        <v>2.751725</v>
      </c>
      <c r="N78" s="2">
        <f t="shared" si="97"/>
        <v>2.4002089999999998</v>
      </c>
    </row>
    <row r="79" spans="6:14" x14ac:dyDescent="0.3">
      <c r="F79">
        <v>2023</v>
      </c>
      <c r="G79">
        <v>3.6678519999999999</v>
      </c>
      <c r="H79">
        <v>1.965498</v>
      </c>
      <c r="I79">
        <v>2.6438280000000001</v>
      </c>
      <c r="J79">
        <v>1.951929</v>
      </c>
      <c r="L79">
        <v>2.9963850000000001</v>
      </c>
      <c r="N79" s="2">
        <f t="shared" si="97"/>
        <v>2.6678519999999999</v>
      </c>
    </row>
    <row r="80" spans="6:14" x14ac:dyDescent="0.3">
      <c r="F80">
        <v>2024</v>
      </c>
      <c r="G80">
        <v>3.6146430000000001</v>
      </c>
      <c r="H80">
        <v>2.3099769999999999</v>
      </c>
      <c r="L80">
        <v>3.033636</v>
      </c>
      <c r="N80" s="2">
        <f t="shared" si="97"/>
        <v>2.6146430000000001</v>
      </c>
    </row>
    <row r="81" spans="7:12" x14ac:dyDescent="0.3">
      <c r="G81" s="2"/>
    </row>
    <row r="82" spans="7:12" ht="72" x14ac:dyDescent="0.3">
      <c r="G82" s="3" t="s">
        <v>672</v>
      </c>
      <c r="H82" s="3" t="s">
        <v>672</v>
      </c>
      <c r="I82" s="3" t="s">
        <v>673</v>
      </c>
      <c r="J82" s="3" t="s">
        <v>673</v>
      </c>
      <c r="K82" s="23"/>
      <c r="L82" s="23"/>
    </row>
    <row r="83" spans="7:12" x14ac:dyDescent="0.3">
      <c r="G83" s="23">
        <f>G80^(1/23)-1</f>
        <v>5.74594277662408E-2</v>
      </c>
      <c r="H83" s="23">
        <f>H80^(1/23)-1</f>
        <v>3.707228570633414E-2</v>
      </c>
      <c r="I83" s="23">
        <f>I79^(1/22)-1</f>
        <v>4.5183194473971788E-2</v>
      </c>
      <c r="J83" s="23">
        <f>J79^(1/22)-1</f>
        <v>3.0867647010777377E-2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821A5-E158-4900-969C-4A792820EC82}">
  <dimension ref="A1:CB475"/>
  <sheetViews>
    <sheetView topLeftCell="BR1" workbookViewId="0">
      <selection activeCell="BO1" sqref="BO1"/>
    </sheetView>
  </sheetViews>
  <sheetFormatPr defaultRowHeight="14.4" x14ac:dyDescent="0.3"/>
  <cols>
    <col min="1" max="2" width="47.33203125" style="3" customWidth="1"/>
  </cols>
  <sheetData>
    <row r="1" spans="1:80" s="3" customFormat="1" ht="43.2" x14ac:dyDescent="0.3">
      <c r="A1" s="13" t="s">
        <v>9</v>
      </c>
      <c r="B1" s="13" t="s">
        <v>466</v>
      </c>
      <c r="C1" s="13" t="s">
        <v>10</v>
      </c>
      <c r="D1" s="13" t="s">
        <v>11</v>
      </c>
      <c r="E1" s="13" t="s">
        <v>12</v>
      </c>
      <c r="F1" s="13" t="s">
        <v>13</v>
      </c>
      <c r="G1" s="13" t="s">
        <v>14</v>
      </c>
      <c r="H1" s="13" t="s">
        <v>15</v>
      </c>
      <c r="I1" s="13" t="s">
        <v>16</v>
      </c>
      <c r="J1" s="13" t="s">
        <v>17</v>
      </c>
      <c r="K1" s="13" t="s">
        <v>18</v>
      </c>
      <c r="L1" s="13" t="s">
        <v>19</v>
      </c>
      <c r="M1" s="13" t="s">
        <v>20</v>
      </c>
      <c r="N1" s="13" t="s">
        <v>21</v>
      </c>
      <c r="O1" s="13" t="s">
        <v>22</v>
      </c>
      <c r="P1" s="13" t="s">
        <v>23</v>
      </c>
      <c r="Q1" s="13" t="s">
        <v>24</v>
      </c>
      <c r="R1" s="13" t="s">
        <v>25</v>
      </c>
      <c r="S1" s="13" t="s">
        <v>26</v>
      </c>
      <c r="T1" s="13" t="s">
        <v>27</v>
      </c>
      <c r="U1" s="13" t="s">
        <v>28</v>
      </c>
      <c r="V1" s="13" t="s">
        <v>29</v>
      </c>
      <c r="W1" s="13" t="s">
        <v>30</v>
      </c>
      <c r="X1" s="13" t="s">
        <v>31</v>
      </c>
      <c r="Y1" s="13" t="s">
        <v>32</v>
      </c>
      <c r="Z1" s="13" t="s">
        <v>33</v>
      </c>
      <c r="AA1" s="13" t="s">
        <v>34</v>
      </c>
      <c r="AB1" s="13" t="s">
        <v>35</v>
      </c>
      <c r="AC1" s="13" t="s">
        <v>36</v>
      </c>
      <c r="AD1" s="13" t="s">
        <v>37</v>
      </c>
      <c r="AE1" s="13" t="s">
        <v>38</v>
      </c>
      <c r="AF1" s="13" t="s">
        <v>39</v>
      </c>
      <c r="AG1" s="13" t="s">
        <v>40</v>
      </c>
      <c r="AH1" s="13" t="s">
        <v>41</v>
      </c>
      <c r="AI1" s="13" t="s">
        <v>42</v>
      </c>
      <c r="AJ1" s="13" t="s">
        <v>43</v>
      </c>
      <c r="AK1" s="13" t="s">
        <v>44</v>
      </c>
      <c r="AL1" s="13" t="s">
        <v>45</v>
      </c>
      <c r="AM1" s="13" t="s">
        <v>46</v>
      </c>
      <c r="AN1" s="13" t="s">
        <v>47</v>
      </c>
      <c r="AO1" s="13" t="s">
        <v>48</v>
      </c>
      <c r="AP1" s="13" t="s">
        <v>49</v>
      </c>
      <c r="AQ1" s="13" t="s">
        <v>50</v>
      </c>
      <c r="AR1" s="13" t="s">
        <v>51</v>
      </c>
      <c r="AS1" s="13" t="s">
        <v>52</v>
      </c>
      <c r="AT1" s="13" t="s">
        <v>53</v>
      </c>
      <c r="AU1" s="13" t="s">
        <v>438</v>
      </c>
      <c r="AV1" s="13" t="s">
        <v>439</v>
      </c>
      <c r="AW1" s="13" t="s">
        <v>742</v>
      </c>
      <c r="AX1" s="13" t="s">
        <v>743</v>
      </c>
      <c r="AY1" s="13" t="s">
        <v>440</v>
      </c>
      <c r="AZ1" s="13" t="s">
        <v>441</v>
      </c>
      <c r="BA1" s="13" t="s">
        <v>442</v>
      </c>
      <c r="BB1" s="13" t="s">
        <v>443</v>
      </c>
      <c r="BC1" s="13" t="s">
        <v>444</v>
      </c>
      <c r="BD1" s="13" t="s">
        <v>445</v>
      </c>
      <c r="BE1" s="13" t="s">
        <v>446</v>
      </c>
      <c r="BF1" s="13" t="s">
        <v>447</v>
      </c>
      <c r="BG1" s="13" t="s">
        <v>448</v>
      </c>
      <c r="BH1" s="13" t="s">
        <v>449</v>
      </c>
      <c r="BI1" s="13" t="s">
        <v>450</v>
      </c>
      <c r="BJ1" s="13" t="s">
        <v>451</v>
      </c>
      <c r="BK1" s="13" t="s">
        <v>452</v>
      </c>
      <c r="BL1" s="13" t="s">
        <v>453</v>
      </c>
      <c r="BM1" s="13" t="s">
        <v>454</v>
      </c>
      <c r="BN1" s="13" t="s">
        <v>455</v>
      </c>
      <c r="BO1" s="13" t="s">
        <v>456</v>
      </c>
      <c r="BP1" s="13" t="s">
        <v>457</v>
      </c>
      <c r="BQ1" s="13" t="s">
        <v>458</v>
      </c>
      <c r="BR1" s="3" t="s">
        <v>459</v>
      </c>
      <c r="BS1" s="3" t="s">
        <v>460</v>
      </c>
      <c r="BT1" s="3" t="s">
        <v>461</v>
      </c>
      <c r="BU1" s="3" t="s">
        <v>462</v>
      </c>
      <c r="BV1" s="3" t="s">
        <v>674</v>
      </c>
      <c r="BW1" s="3" t="s">
        <v>463</v>
      </c>
      <c r="BX1" s="3" t="s">
        <v>744</v>
      </c>
      <c r="BY1" s="3" t="s">
        <v>464</v>
      </c>
      <c r="BZ1" s="3" t="s">
        <v>465</v>
      </c>
      <c r="CA1" s="3" t="s">
        <v>745</v>
      </c>
      <c r="CB1" s="3" t="s">
        <v>746</v>
      </c>
    </row>
    <row r="2" spans="1:80" x14ac:dyDescent="0.3">
      <c r="A2" s="13" t="s">
        <v>675</v>
      </c>
      <c r="B2" s="13" t="s">
        <v>467</v>
      </c>
      <c r="C2" s="12">
        <v>43300</v>
      </c>
      <c r="D2" s="12">
        <v>1</v>
      </c>
      <c r="E2" s="12">
        <v>32500</v>
      </c>
      <c r="F2" s="12">
        <v>1.0388139999999999</v>
      </c>
      <c r="G2" s="12">
        <v>80080</v>
      </c>
      <c r="H2" s="12">
        <v>1.0701400000000001</v>
      </c>
      <c r="I2" s="12">
        <v>85800</v>
      </c>
      <c r="J2" s="12">
        <v>1.134136</v>
      </c>
      <c r="K2" s="12">
        <v>91500</v>
      </c>
      <c r="L2" s="12">
        <v>1.1603840000000001</v>
      </c>
      <c r="M2" s="12">
        <v>93500</v>
      </c>
      <c r="N2" s="12">
        <v>1.1682779999999999</v>
      </c>
      <c r="O2" s="12">
        <v>96000</v>
      </c>
      <c r="P2" s="12">
        <v>1.1906760000000001</v>
      </c>
      <c r="Q2" s="12">
        <v>99840</v>
      </c>
      <c r="R2" s="12">
        <v>1.236534</v>
      </c>
      <c r="S2" s="12">
        <v>99840</v>
      </c>
      <c r="T2" s="12">
        <v>1.2534099999999999</v>
      </c>
      <c r="U2" s="12">
        <v>99840</v>
      </c>
      <c r="V2" s="12">
        <v>1.2927360000000001</v>
      </c>
      <c r="W2" s="12">
        <v>99840</v>
      </c>
      <c r="X2" s="12">
        <v>1.3284800000000001</v>
      </c>
      <c r="Y2" s="12">
        <v>104000</v>
      </c>
      <c r="Z2" s="12">
        <v>1.3443149999999999</v>
      </c>
      <c r="AA2" s="12">
        <v>105000</v>
      </c>
      <c r="AB2" s="12">
        <v>1.3650880000000001</v>
      </c>
      <c r="AC2" s="12">
        <v>101000</v>
      </c>
      <c r="AD2" s="12">
        <v>1.383402</v>
      </c>
      <c r="AE2" s="12">
        <v>100000</v>
      </c>
      <c r="AF2" s="12">
        <v>1.403165</v>
      </c>
      <c r="AG2" s="16">
        <v>115000</v>
      </c>
      <c r="AH2" s="12">
        <v>1.4355560000000001</v>
      </c>
      <c r="AI2" s="12">
        <v>115000</v>
      </c>
      <c r="AJ2" s="12">
        <v>1.465903</v>
      </c>
      <c r="AK2" s="12">
        <v>115000</v>
      </c>
      <c r="AL2" s="12">
        <v>1.5122770000000001</v>
      </c>
      <c r="AM2" s="12">
        <v>119600</v>
      </c>
      <c r="AN2" s="12">
        <v>1.5688219999999999</v>
      </c>
      <c r="AO2" s="12">
        <v>119600</v>
      </c>
      <c r="AP2" s="12">
        <v>1.6198999999999999</v>
      </c>
      <c r="AQ2" s="12">
        <v>124800</v>
      </c>
      <c r="AR2" s="12">
        <v>1.699695</v>
      </c>
      <c r="AS2" s="12">
        <v>135200</v>
      </c>
      <c r="AT2" s="12">
        <v>1.795669</v>
      </c>
      <c r="AU2" s="12">
        <v>144230.5</v>
      </c>
      <c r="AV2" s="12">
        <v>1.973813</v>
      </c>
      <c r="AW2" s="12">
        <v>149760</v>
      </c>
      <c r="AX2" s="12">
        <v>2.059793</v>
      </c>
      <c r="AY2" s="12">
        <v>89189.05</v>
      </c>
      <c r="AZ2" s="12">
        <v>64442.04</v>
      </c>
      <c r="BA2" s="12">
        <v>154137</v>
      </c>
      <c r="BB2" s="12">
        <v>155828.1</v>
      </c>
      <c r="BC2" s="12">
        <v>162421.29999999999</v>
      </c>
      <c r="BD2" s="12">
        <v>164850</v>
      </c>
      <c r="BE2" s="12">
        <v>166073.9</v>
      </c>
      <c r="BF2" s="12">
        <v>166311.5</v>
      </c>
      <c r="BG2" s="12">
        <v>164072.29999999999</v>
      </c>
      <c r="BH2" s="12">
        <v>159081.1</v>
      </c>
      <c r="BI2" s="12">
        <v>154800.79999999999</v>
      </c>
      <c r="BJ2" s="12">
        <v>159351.4</v>
      </c>
      <c r="BK2" s="12">
        <v>158435.4</v>
      </c>
      <c r="BL2" s="12">
        <v>150382.29999999999</v>
      </c>
      <c r="BM2" s="12">
        <v>146796.20000000001</v>
      </c>
      <c r="BN2" s="12">
        <v>165006.6</v>
      </c>
      <c r="BO2" s="12">
        <v>161590.6</v>
      </c>
      <c r="BP2" s="12">
        <v>156635.4</v>
      </c>
      <c r="BQ2" s="12">
        <v>157029.5</v>
      </c>
      <c r="BR2">
        <v>152078</v>
      </c>
      <c r="BS2">
        <v>151240.20000000001</v>
      </c>
      <c r="BT2">
        <v>155086.5</v>
      </c>
      <c r="BU2">
        <v>150513.29999999999</v>
      </c>
      <c r="BV2">
        <v>149760</v>
      </c>
      <c r="BW2">
        <v>0.67912980000000001</v>
      </c>
      <c r="BX2">
        <v>-5.0045000000000003E-3</v>
      </c>
      <c r="BY2">
        <v>1</v>
      </c>
      <c r="BZ2">
        <v>0.26506020000000002</v>
      </c>
      <c r="CA2">
        <v>0</v>
      </c>
      <c r="CB2">
        <v>0.51315789999999994</v>
      </c>
    </row>
    <row r="3" spans="1:80" x14ac:dyDescent="0.3">
      <c r="A3" s="13" t="s">
        <v>54</v>
      </c>
      <c r="B3" s="13" t="s">
        <v>467</v>
      </c>
      <c r="C3" s="12"/>
      <c r="D3" s="12"/>
      <c r="E3" s="12"/>
      <c r="F3" s="12"/>
      <c r="G3" s="12">
        <v>58032</v>
      </c>
      <c r="H3" s="12">
        <v>1.0701400000000001</v>
      </c>
      <c r="I3" s="12">
        <v>57500</v>
      </c>
      <c r="J3" s="12">
        <v>1.134136</v>
      </c>
      <c r="K3" s="12">
        <v>56600</v>
      </c>
      <c r="L3" s="12">
        <v>1.1603840000000001</v>
      </c>
      <c r="M3" s="12">
        <v>60008</v>
      </c>
      <c r="N3" s="12">
        <v>1.1682779999999999</v>
      </c>
      <c r="O3" s="12">
        <v>62500</v>
      </c>
      <c r="P3" s="12">
        <v>1.1906760000000001</v>
      </c>
      <c r="Q3" s="12">
        <v>62500</v>
      </c>
      <c r="R3" s="12">
        <v>1.236534</v>
      </c>
      <c r="S3" s="12">
        <v>65000</v>
      </c>
      <c r="T3" s="12">
        <v>1.2534099999999999</v>
      </c>
      <c r="U3" s="12">
        <v>63000</v>
      </c>
      <c r="V3" s="12">
        <v>1.2927360000000001</v>
      </c>
      <c r="W3" s="12">
        <v>60008</v>
      </c>
      <c r="X3" s="12">
        <v>1.3284800000000001</v>
      </c>
      <c r="Y3" s="12">
        <v>65000</v>
      </c>
      <c r="Z3" s="12">
        <v>1.3443149999999999</v>
      </c>
      <c r="AA3" s="12">
        <v>70000</v>
      </c>
      <c r="AB3" s="12">
        <v>1.3650880000000001</v>
      </c>
      <c r="AC3" s="12">
        <v>67500</v>
      </c>
      <c r="AD3" s="12">
        <v>1.383402</v>
      </c>
      <c r="AE3" s="12">
        <v>65000</v>
      </c>
      <c r="AF3" s="12">
        <v>1.403165</v>
      </c>
      <c r="AG3" s="12">
        <v>65000</v>
      </c>
      <c r="AH3" s="12">
        <v>1.4355560000000001</v>
      </c>
      <c r="AI3" s="12">
        <v>67080</v>
      </c>
      <c r="AJ3" s="12">
        <v>1.465903</v>
      </c>
      <c r="AK3" s="12">
        <v>68120</v>
      </c>
      <c r="AL3" s="12">
        <v>1.5122770000000001</v>
      </c>
      <c r="AM3" s="12">
        <v>70200</v>
      </c>
      <c r="AN3" s="12">
        <v>1.5688219999999999</v>
      </c>
      <c r="AO3" s="12">
        <v>74880</v>
      </c>
      <c r="AP3" s="12">
        <v>1.6198999999999999</v>
      </c>
      <c r="AQ3" s="12">
        <v>72000</v>
      </c>
      <c r="AR3" s="12">
        <v>1.699695</v>
      </c>
      <c r="AS3" s="12">
        <v>80000</v>
      </c>
      <c r="AT3" s="12">
        <v>1.795669</v>
      </c>
      <c r="AU3" s="12">
        <v>78000</v>
      </c>
      <c r="AV3" s="12">
        <v>1.973813</v>
      </c>
      <c r="AW3" s="12">
        <v>84760</v>
      </c>
      <c r="AX3" s="12">
        <v>2.059793</v>
      </c>
      <c r="AY3" s="12"/>
      <c r="AZ3" s="12"/>
      <c r="BA3" s="12">
        <v>111699.3</v>
      </c>
      <c r="BB3" s="12">
        <v>104430.2</v>
      </c>
      <c r="BC3" s="12">
        <v>100470.5</v>
      </c>
      <c r="BD3" s="12">
        <v>105800.2</v>
      </c>
      <c r="BE3" s="12">
        <v>108121</v>
      </c>
      <c r="BF3" s="12">
        <v>104111.3</v>
      </c>
      <c r="BG3" s="12">
        <v>106817.9</v>
      </c>
      <c r="BH3" s="12">
        <v>100381.7</v>
      </c>
      <c r="BI3" s="12">
        <v>93041.74</v>
      </c>
      <c r="BJ3" s="12">
        <v>99594.63</v>
      </c>
      <c r="BK3" s="12">
        <v>105623.6</v>
      </c>
      <c r="BL3" s="12">
        <v>100503</v>
      </c>
      <c r="BM3" s="12">
        <v>95417.54</v>
      </c>
      <c r="BN3" s="12">
        <v>93264.59</v>
      </c>
      <c r="BO3" s="12">
        <v>94256.52</v>
      </c>
      <c r="BP3" s="12">
        <v>92782.66</v>
      </c>
      <c r="BQ3" s="12">
        <v>92169.5</v>
      </c>
      <c r="BR3">
        <v>95214.080000000002</v>
      </c>
      <c r="BS3">
        <v>87253.98</v>
      </c>
      <c r="BT3">
        <v>91767.16</v>
      </c>
      <c r="BU3">
        <v>81397.710000000006</v>
      </c>
      <c r="BV3">
        <v>84760</v>
      </c>
      <c r="BX3">
        <v>4.1306900000000001E-2</v>
      </c>
      <c r="BZ3">
        <v>0.26506020000000002</v>
      </c>
      <c r="CA3">
        <v>1</v>
      </c>
      <c r="CB3">
        <v>0.51315789999999994</v>
      </c>
    </row>
    <row r="4" spans="1:80" x14ac:dyDescent="0.3">
      <c r="A4" s="13" t="s">
        <v>747</v>
      </c>
      <c r="B4" s="13" t="s">
        <v>467</v>
      </c>
      <c r="C4" s="12"/>
      <c r="D4" s="12"/>
      <c r="E4" s="12"/>
      <c r="F4" s="12"/>
      <c r="G4" s="12">
        <v>42016</v>
      </c>
      <c r="H4" s="12">
        <v>1.0701400000000001</v>
      </c>
      <c r="I4" s="12">
        <v>50024</v>
      </c>
      <c r="J4" s="12">
        <v>1.134136</v>
      </c>
      <c r="K4" s="12">
        <v>45032</v>
      </c>
      <c r="L4" s="12">
        <v>1.1603840000000001</v>
      </c>
      <c r="M4" s="12">
        <v>42000</v>
      </c>
      <c r="N4" s="12">
        <v>1.1682779999999999</v>
      </c>
      <c r="O4" s="12">
        <v>50024</v>
      </c>
      <c r="P4" s="12">
        <v>1.1906760000000001</v>
      </c>
      <c r="Q4" s="12">
        <v>55016</v>
      </c>
      <c r="R4" s="12">
        <v>1.236534</v>
      </c>
      <c r="S4" s="12">
        <v>56056</v>
      </c>
      <c r="T4" s="12">
        <v>1.2534099999999999</v>
      </c>
      <c r="U4" s="12">
        <v>52900</v>
      </c>
      <c r="V4" s="12">
        <v>1.2927360000000001</v>
      </c>
      <c r="W4" s="12">
        <v>60008</v>
      </c>
      <c r="X4" s="12">
        <v>1.3284800000000001</v>
      </c>
      <c r="Y4" s="12">
        <v>67500</v>
      </c>
      <c r="Z4" s="12">
        <v>1.3443149999999999</v>
      </c>
      <c r="AA4" s="12">
        <v>77000</v>
      </c>
      <c r="AB4" s="12">
        <v>1.3650880000000001</v>
      </c>
      <c r="AC4" s="12">
        <v>53040</v>
      </c>
      <c r="AD4" s="12">
        <v>1.383402</v>
      </c>
      <c r="AE4" s="12">
        <v>52000</v>
      </c>
      <c r="AF4" s="12">
        <v>1.403165</v>
      </c>
      <c r="AG4" s="12">
        <v>65000</v>
      </c>
      <c r="AH4" s="12">
        <v>1.4355560000000001</v>
      </c>
      <c r="AI4" s="12">
        <v>65000</v>
      </c>
      <c r="AJ4" s="12">
        <v>1.465903</v>
      </c>
      <c r="AK4" s="12">
        <v>76500</v>
      </c>
      <c r="AL4" s="12">
        <v>1.5122770000000001</v>
      </c>
      <c r="AM4" s="12">
        <v>65000</v>
      </c>
      <c r="AN4" s="12">
        <v>1.5688219999999999</v>
      </c>
      <c r="AO4" s="12">
        <v>80080</v>
      </c>
      <c r="AP4" s="12">
        <v>1.6198999999999999</v>
      </c>
      <c r="AQ4" s="12">
        <v>67500</v>
      </c>
      <c r="AR4" s="12">
        <v>1.699695</v>
      </c>
      <c r="AS4" s="12">
        <v>101920</v>
      </c>
      <c r="AT4" s="12">
        <v>1.795669</v>
      </c>
      <c r="AU4" s="12">
        <v>91000</v>
      </c>
      <c r="AV4" s="12">
        <v>1.973813</v>
      </c>
      <c r="AW4" s="12">
        <v>95160</v>
      </c>
      <c r="AX4" s="12">
        <v>2.059793</v>
      </c>
      <c r="AY4" s="12"/>
      <c r="AZ4" s="12"/>
      <c r="BA4" s="12">
        <v>80871.89</v>
      </c>
      <c r="BB4" s="12">
        <v>90852.49</v>
      </c>
      <c r="BC4" s="12">
        <v>79936.149999999994</v>
      </c>
      <c r="BD4" s="12">
        <v>74050.27</v>
      </c>
      <c r="BE4" s="12">
        <v>86538.34</v>
      </c>
      <c r="BF4" s="12">
        <v>91644.55</v>
      </c>
      <c r="BG4" s="12">
        <v>92119.76</v>
      </c>
      <c r="BH4" s="12">
        <v>84288.75</v>
      </c>
      <c r="BI4" s="12">
        <v>93041.74</v>
      </c>
      <c r="BJ4" s="12">
        <v>103425.2</v>
      </c>
      <c r="BK4" s="12">
        <v>116186</v>
      </c>
      <c r="BL4" s="12">
        <v>78973.03</v>
      </c>
      <c r="BM4" s="12">
        <v>76334.03</v>
      </c>
      <c r="BN4" s="12">
        <v>93264.59</v>
      </c>
      <c r="BO4" s="12">
        <v>91333.84</v>
      </c>
      <c r="BP4" s="12">
        <v>104196.6</v>
      </c>
      <c r="BQ4" s="12">
        <v>85342.13</v>
      </c>
      <c r="BR4">
        <v>101826.2</v>
      </c>
      <c r="BS4">
        <v>81800.600000000006</v>
      </c>
      <c r="BT4">
        <v>116911.4</v>
      </c>
      <c r="BU4">
        <v>94964</v>
      </c>
      <c r="BV4">
        <v>95160</v>
      </c>
      <c r="BX4">
        <v>2.0639E-3</v>
      </c>
      <c r="BZ4">
        <v>0.26506020000000002</v>
      </c>
      <c r="CA4">
        <v>1</v>
      </c>
      <c r="CB4">
        <v>0.51315789999999994</v>
      </c>
    </row>
    <row r="5" spans="1:80" x14ac:dyDescent="0.3">
      <c r="A5" s="13" t="s">
        <v>676</v>
      </c>
      <c r="B5" s="13" t="s">
        <v>467</v>
      </c>
      <c r="C5" s="12">
        <v>56056</v>
      </c>
      <c r="D5" s="12">
        <v>1</v>
      </c>
      <c r="E5" s="12">
        <v>57096</v>
      </c>
      <c r="F5" s="12">
        <v>1.0388139999999999</v>
      </c>
      <c r="G5" s="12">
        <v>56056</v>
      </c>
      <c r="H5" s="12">
        <v>1.0701400000000001</v>
      </c>
      <c r="I5" s="12">
        <v>61048</v>
      </c>
      <c r="J5" s="12">
        <v>1.134136</v>
      </c>
      <c r="K5" s="12">
        <v>62088</v>
      </c>
      <c r="L5" s="12">
        <v>1.1603840000000001</v>
      </c>
      <c r="M5" s="12">
        <v>65500</v>
      </c>
      <c r="N5" s="12">
        <v>1.1682779999999999</v>
      </c>
      <c r="O5" s="12">
        <v>67080</v>
      </c>
      <c r="P5" s="12">
        <v>1.1906760000000001</v>
      </c>
      <c r="Q5" s="12">
        <v>68000</v>
      </c>
      <c r="R5" s="12">
        <v>1.236534</v>
      </c>
      <c r="S5" s="12">
        <v>65000</v>
      </c>
      <c r="T5" s="12">
        <v>1.2534099999999999</v>
      </c>
      <c r="U5" s="12">
        <v>67500</v>
      </c>
      <c r="V5" s="12">
        <v>1.2927360000000001</v>
      </c>
      <c r="W5" s="12">
        <v>70000</v>
      </c>
      <c r="X5" s="12">
        <v>1.3284800000000001</v>
      </c>
      <c r="Y5" s="12">
        <v>69160</v>
      </c>
      <c r="Z5" s="12">
        <v>1.3443149999999999</v>
      </c>
      <c r="AA5" s="12">
        <v>70200</v>
      </c>
      <c r="AB5" s="12">
        <v>1.3650880000000001</v>
      </c>
      <c r="AC5" s="12">
        <v>70200</v>
      </c>
      <c r="AD5" s="12">
        <v>1.383402</v>
      </c>
      <c r="AE5" s="12">
        <v>71760</v>
      </c>
      <c r="AF5" s="12">
        <v>1.403165</v>
      </c>
      <c r="AG5" s="12">
        <v>74880</v>
      </c>
      <c r="AH5" s="12">
        <v>1.4355560000000001</v>
      </c>
      <c r="AI5" s="12">
        <v>74999.86</v>
      </c>
      <c r="AJ5" s="12">
        <v>1.465903</v>
      </c>
      <c r="AK5" s="12">
        <v>77000</v>
      </c>
      <c r="AL5" s="12">
        <v>1.5122770000000001</v>
      </c>
      <c r="AM5" s="12">
        <v>80080</v>
      </c>
      <c r="AN5" s="12">
        <v>1.5688219999999999</v>
      </c>
      <c r="AO5" s="12">
        <v>84760</v>
      </c>
      <c r="AP5" s="12">
        <v>1.6198999999999999</v>
      </c>
      <c r="AQ5" s="12">
        <v>81500</v>
      </c>
      <c r="AR5" s="12">
        <v>1.699695</v>
      </c>
      <c r="AS5" s="12">
        <v>89960</v>
      </c>
      <c r="AT5" s="12">
        <v>1.795669</v>
      </c>
      <c r="AU5" s="12">
        <v>99840</v>
      </c>
      <c r="AV5" s="12">
        <v>1.973813</v>
      </c>
      <c r="AW5" s="12">
        <v>99840</v>
      </c>
      <c r="AX5" s="12">
        <v>2.059793</v>
      </c>
      <c r="AY5" s="12">
        <v>115463.8</v>
      </c>
      <c r="AZ5" s="12">
        <v>113211.8</v>
      </c>
      <c r="BA5" s="12">
        <v>107895.9</v>
      </c>
      <c r="BB5" s="12">
        <v>110874</v>
      </c>
      <c r="BC5" s="12">
        <v>110212.2</v>
      </c>
      <c r="BD5" s="12">
        <v>115483.2</v>
      </c>
      <c r="BE5" s="12">
        <v>116044.1</v>
      </c>
      <c r="BF5" s="12">
        <v>113273</v>
      </c>
      <c r="BG5" s="12">
        <v>106817.9</v>
      </c>
      <c r="BH5" s="12">
        <v>107551.8</v>
      </c>
      <c r="BI5" s="12">
        <v>108534.2</v>
      </c>
      <c r="BJ5" s="12">
        <v>105968.7</v>
      </c>
      <c r="BK5" s="12">
        <v>105925.4</v>
      </c>
      <c r="BL5" s="12">
        <v>104523.1</v>
      </c>
      <c r="BM5" s="12">
        <v>105341</v>
      </c>
      <c r="BN5" s="12">
        <v>107440.8</v>
      </c>
      <c r="BO5" s="12">
        <v>105385</v>
      </c>
      <c r="BP5" s="12">
        <v>104877.6</v>
      </c>
      <c r="BQ5" s="12">
        <v>105141.5</v>
      </c>
      <c r="BR5">
        <v>107777.1</v>
      </c>
      <c r="BS5">
        <v>98766.65</v>
      </c>
      <c r="BT5">
        <v>103192.2</v>
      </c>
      <c r="BU5">
        <v>104189.1</v>
      </c>
      <c r="BV5">
        <v>99840</v>
      </c>
      <c r="BW5">
        <v>-0.1353133</v>
      </c>
      <c r="BX5">
        <v>-4.17422E-2</v>
      </c>
      <c r="BY5">
        <v>0</v>
      </c>
      <c r="BZ5">
        <v>0.26506020000000002</v>
      </c>
      <c r="CA5">
        <v>0</v>
      </c>
      <c r="CB5">
        <v>0.51315789999999994</v>
      </c>
    </row>
    <row r="6" spans="1:80" x14ac:dyDescent="0.3">
      <c r="A6" s="13" t="s">
        <v>748</v>
      </c>
      <c r="B6" s="13" t="s">
        <v>467</v>
      </c>
      <c r="C6" s="12"/>
      <c r="D6" s="12"/>
      <c r="E6" s="12"/>
      <c r="F6" s="12"/>
      <c r="G6" s="12">
        <v>55016</v>
      </c>
      <c r="H6" s="12">
        <v>1.0701400000000001</v>
      </c>
      <c r="I6" s="12">
        <v>55016</v>
      </c>
      <c r="J6" s="12">
        <v>1.134136</v>
      </c>
      <c r="K6" s="12">
        <v>53040</v>
      </c>
      <c r="L6" s="12">
        <v>1.1603840000000001</v>
      </c>
      <c r="M6" s="12">
        <v>65000</v>
      </c>
      <c r="N6" s="12">
        <v>1.1682779999999999</v>
      </c>
      <c r="O6" s="12">
        <v>57700</v>
      </c>
      <c r="P6" s="12">
        <v>1.1906760000000001</v>
      </c>
      <c r="Q6" s="12">
        <v>62500</v>
      </c>
      <c r="R6" s="12">
        <v>1.236534</v>
      </c>
      <c r="S6" s="12">
        <v>72500</v>
      </c>
      <c r="T6" s="12">
        <v>1.2534099999999999</v>
      </c>
      <c r="U6" s="12">
        <v>57700</v>
      </c>
      <c r="V6" s="12">
        <v>1.2927360000000001</v>
      </c>
      <c r="W6" s="12">
        <v>74880</v>
      </c>
      <c r="X6" s="12">
        <v>1.3284800000000001</v>
      </c>
      <c r="Y6" s="12">
        <v>65000</v>
      </c>
      <c r="Z6" s="12">
        <v>1.3443149999999999</v>
      </c>
      <c r="AA6" s="12">
        <v>60008</v>
      </c>
      <c r="AB6" s="12">
        <v>1.3650880000000001</v>
      </c>
      <c r="AC6" s="12">
        <v>73840</v>
      </c>
      <c r="AD6" s="12">
        <v>1.383402</v>
      </c>
      <c r="AE6" s="12">
        <v>76000</v>
      </c>
      <c r="AF6" s="12">
        <v>1.403165</v>
      </c>
      <c r="AG6" s="12">
        <v>74880</v>
      </c>
      <c r="AH6" s="12">
        <v>1.4355560000000001</v>
      </c>
      <c r="AI6" s="12">
        <v>72000</v>
      </c>
      <c r="AJ6" s="12">
        <v>1.465903</v>
      </c>
      <c r="AK6" s="12">
        <v>72000</v>
      </c>
      <c r="AL6" s="12">
        <v>1.5122770000000001</v>
      </c>
      <c r="AM6" s="12">
        <v>80000</v>
      </c>
      <c r="AN6" s="12">
        <v>1.5688219999999999</v>
      </c>
      <c r="AO6" s="12">
        <v>67500</v>
      </c>
      <c r="AP6" s="12">
        <v>1.6198999999999999</v>
      </c>
      <c r="AQ6" s="12">
        <v>84760</v>
      </c>
      <c r="AR6" s="12">
        <v>1.699695</v>
      </c>
      <c r="AS6" s="12">
        <v>86500</v>
      </c>
      <c r="AT6" s="12">
        <v>1.795669</v>
      </c>
      <c r="AU6" s="12">
        <v>99840</v>
      </c>
      <c r="AV6" s="12">
        <v>1.973813</v>
      </c>
      <c r="AW6" s="12">
        <v>89960</v>
      </c>
      <c r="AX6" s="12">
        <v>2.059793</v>
      </c>
      <c r="AY6" s="12"/>
      <c r="AZ6" s="12"/>
      <c r="BA6" s="12">
        <v>105894.1</v>
      </c>
      <c r="BB6" s="12">
        <v>99918.85</v>
      </c>
      <c r="BC6" s="12">
        <v>94151.12</v>
      </c>
      <c r="BD6" s="12">
        <v>114601.60000000001</v>
      </c>
      <c r="BE6" s="12">
        <v>99817.34</v>
      </c>
      <c r="BF6" s="12">
        <v>104111.3</v>
      </c>
      <c r="BG6" s="12">
        <v>119143</v>
      </c>
      <c r="BH6" s="12">
        <v>91936.88</v>
      </c>
      <c r="BI6" s="12">
        <v>116100.6</v>
      </c>
      <c r="BJ6" s="12">
        <v>99594.63</v>
      </c>
      <c r="BK6" s="12">
        <v>90546.59</v>
      </c>
      <c r="BL6" s="12">
        <v>109942.8</v>
      </c>
      <c r="BM6" s="12">
        <v>111565.1</v>
      </c>
      <c r="BN6" s="12">
        <v>107440.8</v>
      </c>
      <c r="BO6" s="12">
        <v>101169.8</v>
      </c>
      <c r="BP6" s="12">
        <v>98067.41</v>
      </c>
      <c r="BQ6" s="12">
        <v>105036.5</v>
      </c>
      <c r="BR6">
        <v>85830</v>
      </c>
      <c r="BS6">
        <v>102717.3</v>
      </c>
      <c r="BT6">
        <v>99223.23</v>
      </c>
      <c r="BU6">
        <v>104189.1</v>
      </c>
      <c r="BV6">
        <v>89960</v>
      </c>
      <c r="BX6">
        <v>-0.13656979999999999</v>
      </c>
      <c r="BZ6">
        <v>0.26506020000000002</v>
      </c>
      <c r="CA6">
        <v>0</v>
      </c>
      <c r="CB6">
        <v>0.51315789999999994</v>
      </c>
    </row>
    <row r="7" spans="1:80" x14ac:dyDescent="0.3">
      <c r="A7" s="13" t="s">
        <v>55</v>
      </c>
      <c r="B7" s="13" t="s">
        <v>467</v>
      </c>
      <c r="C7" s="12"/>
      <c r="D7" s="12"/>
      <c r="E7" s="12"/>
      <c r="F7" s="12"/>
      <c r="G7" s="12">
        <v>48048</v>
      </c>
      <c r="H7" s="12">
        <v>1.0701400000000001</v>
      </c>
      <c r="I7" s="12">
        <v>48800</v>
      </c>
      <c r="J7" s="12">
        <v>1.134136</v>
      </c>
      <c r="K7" s="12">
        <v>50024</v>
      </c>
      <c r="L7" s="12">
        <v>1.1603840000000001</v>
      </c>
      <c r="M7" s="12">
        <v>52300</v>
      </c>
      <c r="N7" s="12">
        <v>1.1682779999999999</v>
      </c>
      <c r="O7" s="12">
        <v>55016</v>
      </c>
      <c r="P7" s="12">
        <v>1.1906760000000001</v>
      </c>
      <c r="Q7" s="12">
        <v>56000</v>
      </c>
      <c r="R7" s="12">
        <v>1.236534</v>
      </c>
      <c r="S7" s="12">
        <v>55800</v>
      </c>
      <c r="T7" s="12">
        <v>1.2534099999999999</v>
      </c>
      <c r="U7" s="12">
        <v>60008</v>
      </c>
      <c r="V7" s="12">
        <v>1.2927360000000001</v>
      </c>
      <c r="W7" s="12">
        <v>52900</v>
      </c>
      <c r="X7" s="12">
        <v>1.3284800000000001</v>
      </c>
      <c r="Y7" s="12">
        <v>54080</v>
      </c>
      <c r="Z7" s="12">
        <v>1.3443149999999999</v>
      </c>
      <c r="AA7" s="12">
        <v>61200</v>
      </c>
      <c r="AB7" s="12">
        <v>1.3650880000000001</v>
      </c>
      <c r="AC7" s="12">
        <v>60008</v>
      </c>
      <c r="AD7" s="12">
        <v>1.383402</v>
      </c>
      <c r="AE7" s="12">
        <v>60000</v>
      </c>
      <c r="AF7" s="12">
        <v>1.403165</v>
      </c>
      <c r="AG7" s="12">
        <v>64000</v>
      </c>
      <c r="AH7" s="12">
        <v>1.4355560000000001</v>
      </c>
      <c r="AI7" s="12">
        <v>62500</v>
      </c>
      <c r="AJ7" s="12">
        <v>1.465903</v>
      </c>
      <c r="AK7" s="12">
        <v>62088</v>
      </c>
      <c r="AL7" s="12">
        <v>1.5122770000000001</v>
      </c>
      <c r="AM7" s="12">
        <v>62500</v>
      </c>
      <c r="AN7" s="12">
        <v>1.5688219999999999</v>
      </c>
      <c r="AO7" s="12">
        <v>65000</v>
      </c>
      <c r="AP7" s="12">
        <v>1.6198999999999999</v>
      </c>
      <c r="AQ7" s="12">
        <v>67500</v>
      </c>
      <c r="AR7" s="12">
        <v>1.699695</v>
      </c>
      <c r="AS7" s="12">
        <v>70000</v>
      </c>
      <c r="AT7" s="12">
        <v>1.795669</v>
      </c>
      <c r="AU7" s="12">
        <v>71760</v>
      </c>
      <c r="AV7" s="12">
        <v>1.973813</v>
      </c>
      <c r="AW7" s="12">
        <v>69200</v>
      </c>
      <c r="AX7" s="12">
        <v>2.059793</v>
      </c>
      <c r="AY7" s="12"/>
      <c r="AZ7" s="12"/>
      <c r="BA7" s="12">
        <v>92482.21</v>
      </c>
      <c r="BB7" s="12">
        <v>88629.48</v>
      </c>
      <c r="BC7" s="12">
        <v>88797.43</v>
      </c>
      <c r="BD7" s="12">
        <v>92210.22</v>
      </c>
      <c r="BE7" s="12">
        <v>95174.19</v>
      </c>
      <c r="BF7" s="12">
        <v>93283.68</v>
      </c>
      <c r="BG7" s="12">
        <v>91699.06</v>
      </c>
      <c r="BH7" s="12">
        <v>95614.35</v>
      </c>
      <c r="BI7" s="12">
        <v>82020.87</v>
      </c>
      <c r="BJ7" s="12">
        <v>82862.73</v>
      </c>
      <c r="BK7" s="12">
        <v>92345.2</v>
      </c>
      <c r="BL7" s="12">
        <v>89347.91</v>
      </c>
      <c r="BM7" s="12">
        <v>88077.73</v>
      </c>
      <c r="BN7" s="12">
        <v>91829.75</v>
      </c>
      <c r="BO7" s="12">
        <v>87820.99</v>
      </c>
      <c r="BP7" s="12">
        <v>84566.8</v>
      </c>
      <c r="BQ7" s="12">
        <v>82059.740000000005</v>
      </c>
      <c r="BR7">
        <v>82651.11</v>
      </c>
      <c r="BS7">
        <v>81800.600000000006</v>
      </c>
      <c r="BT7">
        <v>80296.27</v>
      </c>
      <c r="BU7">
        <v>74885.899999999994</v>
      </c>
      <c r="BV7">
        <v>69200</v>
      </c>
      <c r="BX7">
        <v>-7.5927499999999995E-2</v>
      </c>
      <c r="BZ7">
        <v>0.26506020000000002</v>
      </c>
      <c r="CA7">
        <v>0</v>
      </c>
      <c r="CB7">
        <v>0.51315789999999994</v>
      </c>
    </row>
    <row r="8" spans="1:80" x14ac:dyDescent="0.3">
      <c r="A8" s="13" t="s">
        <v>56</v>
      </c>
      <c r="B8" s="13" t="s">
        <v>467</v>
      </c>
      <c r="C8" s="12"/>
      <c r="D8" s="12"/>
      <c r="E8" s="12"/>
      <c r="F8" s="12"/>
      <c r="G8" s="12">
        <v>71760</v>
      </c>
      <c r="H8" s="12">
        <v>1.0701400000000001</v>
      </c>
      <c r="I8" s="12">
        <v>74880</v>
      </c>
      <c r="J8" s="12">
        <v>1.134136</v>
      </c>
      <c r="K8" s="12">
        <v>74880</v>
      </c>
      <c r="L8" s="12">
        <v>1.1603840000000001</v>
      </c>
      <c r="M8" s="12">
        <v>74880</v>
      </c>
      <c r="N8" s="12">
        <v>1.1682779999999999</v>
      </c>
      <c r="O8" s="12">
        <v>80080</v>
      </c>
      <c r="P8" s="12">
        <v>1.1906760000000001</v>
      </c>
      <c r="Q8" s="12">
        <v>80080</v>
      </c>
      <c r="R8" s="12">
        <v>1.236534</v>
      </c>
      <c r="S8" s="12">
        <v>87000</v>
      </c>
      <c r="T8" s="12">
        <v>1.2534099999999999</v>
      </c>
      <c r="U8" s="12">
        <v>80080</v>
      </c>
      <c r="V8" s="12">
        <v>1.2927360000000001</v>
      </c>
      <c r="W8" s="12">
        <v>81000</v>
      </c>
      <c r="X8" s="12">
        <v>1.3284800000000001</v>
      </c>
      <c r="Y8" s="12">
        <v>85800</v>
      </c>
      <c r="Z8" s="12">
        <v>1.3443149999999999</v>
      </c>
      <c r="AA8" s="12">
        <v>88500</v>
      </c>
      <c r="AB8" s="12">
        <v>1.3650880000000001</v>
      </c>
      <c r="AC8" s="12">
        <v>87500</v>
      </c>
      <c r="AD8" s="12">
        <v>1.383402</v>
      </c>
      <c r="AE8" s="12">
        <v>86500</v>
      </c>
      <c r="AF8" s="12">
        <v>1.403165</v>
      </c>
      <c r="AG8" s="12">
        <v>86500</v>
      </c>
      <c r="AH8" s="12">
        <v>1.4355560000000001</v>
      </c>
      <c r="AI8" s="12">
        <v>94120</v>
      </c>
      <c r="AJ8" s="12">
        <v>1.465903</v>
      </c>
      <c r="AK8" s="12">
        <v>99840</v>
      </c>
      <c r="AL8" s="12">
        <v>1.5122770000000001</v>
      </c>
      <c r="AM8" s="12">
        <v>101000</v>
      </c>
      <c r="AN8" s="12">
        <v>1.5688219999999999</v>
      </c>
      <c r="AO8" s="12">
        <v>104000</v>
      </c>
      <c r="AP8" s="12">
        <v>1.6198999999999999</v>
      </c>
      <c r="AQ8" s="12">
        <v>110240</v>
      </c>
      <c r="AR8" s="12">
        <v>1.699695</v>
      </c>
      <c r="AS8" s="12">
        <v>110240</v>
      </c>
      <c r="AT8" s="12">
        <v>1.795669</v>
      </c>
      <c r="AU8" s="12">
        <v>116480</v>
      </c>
      <c r="AV8" s="12">
        <v>1.973813</v>
      </c>
      <c r="AW8" s="12">
        <v>124800</v>
      </c>
      <c r="AX8" s="12">
        <v>2.059793</v>
      </c>
      <c r="AY8" s="12"/>
      <c r="AZ8" s="12"/>
      <c r="BA8" s="12">
        <v>138122.79999999999</v>
      </c>
      <c r="BB8" s="12">
        <v>135995.4</v>
      </c>
      <c r="BC8" s="12">
        <v>132919.20000000001</v>
      </c>
      <c r="BD8" s="12">
        <v>132021</v>
      </c>
      <c r="BE8" s="12">
        <v>138533.29999999999</v>
      </c>
      <c r="BF8" s="12">
        <v>133395.70000000001</v>
      </c>
      <c r="BG8" s="12">
        <v>142971.70000000001</v>
      </c>
      <c r="BH8" s="12">
        <v>127596.3</v>
      </c>
      <c r="BI8" s="12">
        <v>125589.6</v>
      </c>
      <c r="BJ8" s="12">
        <v>131464.9</v>
      </c>
      <c r="BK8" s="12">
        <v>133538.4</v>
      </c>
      <c r="BL8" s="12">
        <v>130281.7</v>
      </c>
      <c r="BM8" s="12">
        <v>126978.7</v>
      </c>
      <c r="BN8" s="12">
        <v>124113.60000000001</v>
      </c>
      <c r="BO8" s="12">
        <v>132251.4</v>
      </c>
      <c r="BP8" s="12">
        <v>135986.79999999999</v>
      </c>
      <c r="BQ8" s="12">
        <v>132608.5</v>
      </c>
      <c r="BR8">
        <v>132241.79999999999</v>
      </c>
      <c r="BS8">
        <v>133595.5</v>
      </c>
      <c r="BT8">
        <v>126455.1</v>
      </c>
      <c r="BU8">
        <v>121553.9</v>
      </c>
      <c r="BV8">
        <v>124800</v>
      </c>
      <c r="BX8">
        <v>2.6704800000000001E-2</v>
      </c>
      <c r="BZ8">
        <v>0.26506020000000002</v>
      </c>
      <c r="CA8">
        <v>1</v>
      </c>
      <c r="CB8">
        <v>0.51315789999999994</v>
      </c>
    </row>
    <row r="9" spans="1:80" x14ac:dyDescent="0.3">
      <c r="A9" s="13" t="s">
        <v>57</v>
      </c>
      <c r="B9" s="13" t="s">
        <v>467</v>
      </c>
      <c r="C9" s="12">
        <v>51480</v>
      </c>
      <c r="D9" s="12">
        <v>1</v>
      </c>
      <c r="E9" s="12">
        <v>50024</v>
      </c>
      <c r="F9" s="12">
        <v>1.0388139999999999</v>
      </c>
      <c r="G9" s="12">
        <v>50024</v>
      </c>
      <c r="H9" s="12">
        <v>1.0701400000000001</v>
      </c>
      <c r="I9" s="12">
        <v>50024</v>
      </c>
      <c r="J9" s="12">
        <v>1.134136</v>
      </c>
      <c r="K9" s="12">
        <v>55016</v>
      </c>
      <c r="L9" s="12">
        <v>1.1603840000000001</v>
      </c>
      <c r="M9" s="12">
        <v>55016</v>
      </c>
      <c r="N9" s="12">
        <v>1.1682779999999999</v>
      </c>
      <c r="O9" s="12">
        <v>55016</v>
      </c>
      <c r="P9" s="12">
        <v>1.1906760000000001</v>
      </c>
      <c r="Q9" s="12">
        <v>57700</v>
      </c>
      <c r="R9" s="12">
        <v>1.236534</v>
      </c>
      <c r="S9" s="12">
        <v>58700</v>
      </c>
      <c r="T9" s="12">
        <v>1.2534099999999999</v>
      </c>
      <c r="U9" s="12">
        <v>61000</v>
      </c>
      <c r="V9" s="12">
        <v>1.2927360000000001</v>
      </c>
      <c r="W9" s="12">
        <v>60000</v>
      </c>
      <c r="X9" s="12">
        <v>1.3284800000000001</v>
      </c>
      <c r="Y9" s="12">
        <v>60000</v>
      </c>
      <c r="Z9" s="12">
        <v>1.3443149999999999</v>
      </c>
      <c r="AA9" s="12">
        <v>62500</v>
      </c>
      <c r="AB9" s="12">
        <v>1.3650880000000001</v>
      </c>
      <c r="AC9" s="12">
        <v>67500</v>
      </c>
      <c r="AD9" s="12">
        <v>1.383402</v>
      </c>
      <c r="AE9" s="12">
        <v>71760</v>
      </c>
      <c r="AF9" s="12">
        <v>1.403165</v>
      </c>
      <c r="AG9" s="12">
        <v>71760</v>
      </c>
      <c r="AH9" s="12">
        <v>1.4355560000000001</v>
      </c>
      <c r="AI9" s="12">
        <v>72000</v>
      </c>
      <c r="AJ9" s="12">
        <v>1.465903</v>
      </c>
      <c r="AK9" s="12">
        <v>74000</v>
      </c>
      <c r="AL9" s="12">
        <v>1.5122770000000001</v>
      </c>
      <c r="AM9" s="12">
        <v>72000</v>
      </c>
      <c r="AN9" s="12">
        <v>1.5688219999999999</v>
      </c>
      <c r="AO9" s="12">
        <v>74880</v>
      </c>
      <c r="AP9" s="12">
        <v>1.6198999999999999</v>
      </c>
      <c r="AQ9" s="12">
        <v>78000</v>
      </c>
      <c r="AR9" s="12">
        <v>1.699695</v>
      </c>
      <c r="AS9" s="12">
        <v>85800</v>
      </c>
      <c r="AT9" s="12">
        <v>1.795669</v>
      </c>
      <c r="AU9" s="12">
        <v>87500</v>
      </c>
      <c r="AV9" s="12">
        <v>1.973813</v>
      </c>
      <c r="AW9" s="12">
        <v>96000</v>
      </c>
      <c r="AX9" s="12">
        <v>2.059793</v>
      </c>
      <c r="AY9" s="12">
        <v>106038.2</v>
      </c>
      <c r="AZ9" s="12">
        <v>99189.19</v>
      </c>
      <c r="BA9" s="12">
        <v>96285.59</v>
      </c>
      <c r="BB9" s="12">
        <v>90852.49</v>
      </c>
      <c r="BC9" s="12">
        <v>97658.71</v>
      </c>
      <c r="BD9" s="12">
        <v>96998.8</v>
      </c>
      <c r="BE9" s="12">
        <v>95174.19</v>
      </c>
      <c r="BF9" s="12">
        <v>96115.51</v>
      </c>
      <c r="BG9" s="12">
        <v>96464.78</v>
      </c>
      <c r="BH9" s="12">
        <v>97194.97</v>
      </c>
      <c r="BI9" s="12">
        <v>93029.34</v>
      </c>
      <c r="BJ9" s="12">
        <v>91933.51</v>
      </c>
      <c r="BK9" s="12">
        <v>94306.78</v>
      </c>
      <c r="BL9" s="12">
        <v>100503</v>
      </c>
      <c r="BM9" s="12">
        <v>105341</v>
      </c>
      <c r="BN9" s="12">
        <v>102964.1</v>
      </c>
      <c r="BO9" s="12">
        <v>101169.8</v>
      </c>
      <c r="BP9" s="12">
        <v>100791.5</v>
      </c>
      <c r="BQ9" s="12">
        <v>94532.82</v>
      </c>
      <c r="BR9">
        <v>95214.080000000002</v>
      </c>
      <c r="BS9">
        <v>94525.14</v>
      </c>
      <c r="BT9">
        <v>98420.27</v>
      </c>
      <c r="BU9">
        <v>91311.54</v>
      </c>
      <c r="BV9">
        <v>96000</v>
      </c>
      <c r="BW9">
        <v>-9.4665600000000003E-2</v>
      </c>
      <c r="BX9">
        <v>5.1345799999999997E-2</v>
      </c>
      <c r="BY9">
        <v>0</v>
      </c>
      <c r="BZ9">
        <v>0.26506020000000002</v>
      </c>
      <c r="CA9">
        <v>1</v>
      </c>
      <c r="CB9">
        <v>0.51315789999999994</v>
      </c>
    </row>
    <row r="10" spans="1:80" x14ac:dyDescent="0.3">
      <c r="A10" s="13" t="s">
        <v>749</v>
      </c>
      <c r="B10" s="13" t="s">
        <v>467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>
        <v>73320</v>
      </c>
      <c r="X10" s="12">
        <v>1.3284800000000001</v>
      </c>
      <c r="Y10" s="12">
        <v>70000</v>
      </c>
      <c r="Z10" s="12">
        <v>1.3443149999999999</v>
      </c>
      <c r="AA10" s="12">
        <v>62000</v>
      </c>
      <c r="AB10" s="12">
        <v>1.3650880000000001</v>
      </c>
      <c r="AC10" s="12">
        <v>72000</v>
      </c>
      <c r="AD10" s="12">
        <v>1.383402</v>
      </c>
      <c r="AE10" s="12">
        <v>68120</v>
      </c>
      <c r="AF10" s="12">
        <v>1.403165</v>
      </c>
      <c r="AG10" s="12">
        <v>82160</v>
      </c>
      <c r="AH10" s="12">
        <v>1.4355560000000001</v>
      </c>
      <c r="AI10" s="12">
        <v>43400</v>
      </c>
      <c r="AJ10" s="12">
        <v>1.465903</v>
      </c>
      <c r="AK10" s="12">
        <v>68120</v>
      </c>
      <c r="AL10" s="12">
        <v>1.5122770000000001</v>
      </c>
      <c r="AM10" s="12">
        <v>89960</v>
      </c>
      <c r="AN10" s="12">
        <v>1.5688219999999999</v>
      </c>
      <c r="AO10" s="12">
        <v>70000</v>
      </c>
      <c r="AP10" s="12">
        <v>1.6198999999999999</v>
      </c>
      <c r="AQ10" s="12">
        <v>108160</v>
      </c>
      <c r="AR10" s="12">
        <v>1.699695</v>
      </c>
      <c r="AS10" s="12">
        <v>119600</v>
      </c>
      <c r="AT10" s="12">
        <v>1.795669</v>
      </c>
      <c r="AU10" s="12">
        <v>96000</v>
      </c>
      <c r="AV10" s="12">
        <v>1.973813</v>
      </c>
      <c r="AW10" s="12">
        <v>99840</v>
      </c>
      <c r="AX10" s="12">
        <v>2.059793</v>
      </c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>
        <v>113681.9</v>
      </c>
      <c r="BJ10" s="12">
        <v>107255.8</v>
      </c>
      <c r="BK10" s="12">
        <v>93552.33</v>
      </c>
      <c r="BL10" s="12">
        <v>107203.2</v>
      </c>
      <c r="BM10" s="12">
        <v>99997.59</v>
      </c>
      <c r="BN10" s="12">
        <v>117886.39999999999</v>
      </c>
      <c r="BO10" s="12">
        <v>60982.9</v>
      </c>
      <c r="BP10" s="12">
        <v>92782.66</v>
      </c>
      <c r="BQ10" s="12">
        <v>118113.5</v>
      </c>
      <c r="BR10">
        <v>89008.89</v>
      </c>
      <c r="BS10">
        <v>131074.9</v>
      </c>
      <c r="BT10">
        <v>137191.9</v>
      </c>
      <c r="BU10">
        <v>100181.8</v>
      </c>
      <c r="BV10">
        <v>99840</v>
      </c>
      <c r="BX10">
        <v>-3.4118E-3</v>
      </c>
      <c r="BZ10">
        <v>0.26506020000000002</v>
      </c>
      <c r="CA10">
        <v>0</v>
      </c>
      <c r="CB10">
        <v>0.51315789999999994</v>
      </c>
    </row>
    <row r="11" spans="1:80" x14ac:dyDescent="0.3">
      <c r="A11" s="13" t="s">
        <v>58</v>
      </c>
      <c r="B11" s="13" t="s">
        <v>467</v>
      </c>
      <c r="C11" s="12">
        <v>48100</v>
      </c>
      <c r="D11" s="12">
        <v>1</v>
      </c>
      <c r="E11" s="12">
        <v>50024</v>
      </c>
      <c r="F11" s="12">
        <v>1.0388139999999999</v>
      </c>
      <c r="G11" s="12">
        <v>50000</v>
      </c>
      <c r="H11" s="12">
        <v>1.0701400000000001</v>
      </c>
      <c r="I11" s="12">
        <v>53900</v>
      </c>
      <c r="J11" s="12">
        <v>1.134136</v>
      </c>
      <c r="K11" s="12">
        <v>55016</v>
      </c>
      <c r="L11" s="12">
        <v>1.1603840000000001</v>
      </c>
      <c r="M11" s="12">
        <v>55000</v>
      </c>
      <c r="N11" s="12">
        <v>1.1682779999999999</v>
      </c>
      <c r="O11" s="12">
        <v>62088</v>
      </c>
      <c r="P11" s="12">
        <v>1.1906760000000001</v>
      </c>
      <c r="Q11" s="12">
        <v>62920</v>
      </c>
      <c r="R11" s="12">
        <v>1.236534</v>
      </c>
      <c r="S11" s="12">
        <v>61000</v>
      </c>
      <c r="T11" s="12">
        <v>1.2534099999999999</v>
      </c>
      <c r="U11" s="12">
        <v>65000</v>
      </c>
      <c r="V11" s="12">
        <v>1.2927360000000001</v>
      </c>
      <c r="W11" s="12">
        <v>65000</v>
      </c>
      <c r="X11" s="12">
        <v>1.3284800000000001</v>
      </c>
      <c r="Y11" s="12">
        <v>66000</v>
      </c>
      <c r="Z11" s="12">
        <v>1.3443149999999999</v>
      </c>
      <c r="AA11" s="12">
        <v>65000</v>
      </c>
      <c r="AB11" s="12">
        <v>1.3650880000000001</v>
      </c>
      <c r="AC11" s="12">
        <v>70000</v>
      </c>
      <c r="AD11" s="12">
        <v>1.383402</v>
      </c>
      <c r="AE11" s="12">
        <v>69000</v>
      </c>
      <c r="AF11" s="12">
        <v>1.403165</v>
      </c>
      <c r="AG11" s="12">
        <v>68120</v>
      </c>
      <c r="AH11" s="12">
        <v>1.4355560000000001</v>
      </c>
      <c r="AI11" s="12">
        <v>72000</v>
      </c>
      <c r="AJ11" s="12">
        <v>1.465903</v>
      </c>
      <c r="AK11" s="12">
        <v>70200</v>
      </c>
      <c r="AL11" s="12">
        <v>1.5122770000000001</v>
      </c>
      <c r="AM11" s="12">
        <v>80080</v>
      </c>
      <c r="AN11" s="12">
        <v>1.5688219999999999</v>
      </c>
      <c r="AO11" s="12">
        <v>82160</v>
      </c>
      <c r="AP11" s="12">
        <v>1.6198999999999999</v>
      </c>
      <c r="AQ11" s="12">
        <v>76960</v>
      </c>
      <c r="AR11" s="12">
        <v>1.699695</v>
      </c>
      <c r="AS11" s="12">
        <v>83500</v>
      </c>
      <c r="AT11" s="12">
        <v>1.795669</v>
      </c>
      <c r="AU11" s="12">
        <v>89960</v>
      </c>
      <c r="AV11" s="12">
        <v>1.973813</v>
      </c>
      <c r="AW11" s="12">
        <v>93500</v>
      </c>
      <c r="AX11" s="12">
        <v>2.059793</v>
      </c>
      <c r="AY11" s="12">
        <v>99076.06</v>
      </c>
      <c r="AZ11" s="12">
        <v>99189.19</v>
      </c>
      <c r="BA11" s="12">
        <v>96239.4</v>
      </c>
      <c r="BB11" s="12">
        <v>97892</v>
      </c>
      <c r="BC11" s="12">
        <v>97658.71</v>
      </c>
      <c r="BD11" s="12">
        <v>96970.59</v>
      </c>
      <c r="BE11" s="12">
        <v>107408.3</v>
      </c>
      <c r="BF11" s="12">
        <v>104810.9</v>
      </c>
      <c r="BG11" s="12">
        <v>100244.5</v>
      </c>
      <c r="BH11" s="12">
        <v>103568.4</v>
      </c>
      <c r="BI11" s="12">
        <v>100781.8</v>
      </c>
      <c r="BJ11" s="12">
        <v>101126.9</v>
      </c>
      <c r="BK11" s="12">
        <v>98079.05</v>
      </c>
      <c r="BL11" s="12">
        <v>104225.3</v>
      </c>
      <c r="BM11" s="12">
        <v>101289.4</v>
      </c>
      <c r="BN11" s="12">
        <v>97741.29</v>
      </c>
      <c r="BO11" s="12">
        <v>101169.8</v>
      </c>
      <c r="BP11" s="12">
        <v>95615.72</v>
      </c>
      <c r="BQ11" s="12">
        <v>105141.5</v>
      </c>
      <c r="BR11">
        <v>104471</v>
      </c>
      <c r="BS11">
        <v>93264.8</v>
      </c>
      <c r="BT11">
        <v>95781.97</v>
      </c>
      <c r="BU11">
        <v>93878.7</v>
      </c>
      <c r="BV11">
        <v>93500</v>
      </c>
      <c r="BW11">
        <v>-5.62806E-2</v>
      </c>
      <c r="BX11">
        <v>-4.0339E-3</v>
      </c>
      <c r="BY11">
        <v>0</v>
      </c>
      <c r="BZ11">
        <v>0.26506020000000002</v>
      </c>
      <c r="CA11">
        <v>0</v>
      </c>
      <c r="CB11">
        <v>0.51315789999999994</v>
      </c>
    </row>
    <row r="12" spans="1:80" x14ac:dyDescent="0.3">
      <c r="A12" s="13" t="s">
        <v>750</v>
      </c>
      <c r="B12" s="13" t="s">
        <v>467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60008</v>
      </c>
      <c r="X12" s="12">
        <v>1.3284800000000001</v>
      </c>
      <c r="Y12" s="12">
        <v>80080</v>
      </c>
      <c r="Z12" s="12">
        <v>1.3443149999999999</v>
      </c>
      <c r="AA12" s="12">
        <v>70000</v>
      </c>
      <c r="AB12" s="12">
        <v>1.3650880000000001</v>
      </c>
      <c r="AC12" s="12">
        <v>74880</v>
      </c>
      <c r="AD12" s="12">
        <v>1.383402</v>
      </c>
      <c r="AE12" s="12">
        <v>60008</v>
      </c>
      <c r="AF12" s="12">
        <v>1.403165</v>
      </c>
      <c r="AG12" s="12">
        <v>75000</v>
      </c>
      <c r="AH12" s="12">
        <v>1.4355560000000001</v>
      </c>
      <c r="AI12" s="12">
        <v>70200</v>
      </c>
      <c r="AJ12" s="12">
        <v>1.465903</v>
      </c>
      <c r="AK12" s="12">
        <v>71760</v>
      </c>
      <c r="AL12" s="12">
        <v>1.5122770000000001</v>
      </c>
      <c r="AM12" s="12">
        <v>75000</v>
      </c>
      <c r="AN12" s="12">
        <v>1.5688219999999999</v>
      </c>
      <c r="AO12" s="12">
        <v>80800</v>
      </c>
      <c r="AP12" s="12">
        <v>1.6198999999999999</v>
      </c>
      <c r="AQ12" s="12">
        <v>69000</v>
      </c>
      <c r="AR12" s="12">
        <v>1.699695</v>
      </c>
      <c r="AS12" s="12">
        <v>89960</v>
      </c>
      <c r="AT12" s="12">
        <v>1.795669</v>
      </c>
      <c r="AU12" s="12">
        <v>99840</v>
      </c>
      <c r="AV12" s="12">
        <v>1.973813</v>
      </c>
      <c r="AW12" s="12">
        <v>80080</v>
      </c>
      <c r="AX12" s="12">
        <v>2.059793</v>
      </c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>
        <v>93041.74</v>
      </c>
      <c r="BJ12" s="12">
        <v>122700.6</v>
      </c>
      <c r="BK12" s="12">
        <v>105623.6</v>
      </c>
      <c r="BL12" s="12">
        <v>111491.3</v>
      </c>
      <c r="BM12" s="12">
        <v>88089.48</v>
      </c>
      <c r="BN12" s="12">
        <v>107613</v>
      </c>
      <c r="BO12" s="12">
        <v>98640.54</v>
      </c>
      <c r="BP12" s="12">
        <v>97740.52</v>
      </c>
      <c r="BQ12" s="12">
        <v>98471.69</v>
      </c>
      <c r="BR12">
        <v>102741.7</v>
      </c>
      <c r="BS12">
        <v>83618.39</v>
      </c>
      <c r="BT12">
        <v>103192.2</v>
      </c>
      <c r="BU12">
        <v>104189.1</v>
      </c>
      <c r="BV12">
        <v>80080</v>
      </c>
      <c r="BX12">
        <v>-0.2313974</v>
      </c>
      <c r="BZ12">
        <v>0.26506020000000002</v>
      </c>
      <c r="CA12">
        <v>0</v>
      </c>
      <c r="CB12">
        <v>0.51315789999999994</v>
      </c>
    </row>
    <row r="13" spans="1:80" x14ac:dyDescent="0.3">
      <c r="A13" s="13" t="s">
        <v>59</v>
      </c>
      <c r="B13" s="13" t="s">
        <v>467</v>
      </c>
      <c r="C13" s="12"/>
      <c r="D13" s="12"/>
      <c r="E13" s="12"/>
      <c r="F13" s="12"/>
      <c r="G13" s="12">
        <v>55000</v>
      </c>
      <c r="H13" s="12">
        <v>1.0701400000000001</v>
      </c>
      <c r="I13" s="12">
        <v>57700</v>
      </c>
      <c r="J13" s="12">
        <v>1.134136</v>
      </c>
      <c r="K13" s="12">
        <v>57700</v>
      </c>
      <c r="L13" s="12">
        <v>1.1603840000000001</v>
      </c>
      <c r="M13" s="12">
        <v>58700</v>
      </c>
      <c r="N13" s="12">
        <v>1.1682779999999999</v>
      </c>
      <c r="O13" s="12">
        <v>62088</v>
      </c>
      <c r="P13" s="12">
        <v>1.1906760000000001</v>
      </c>
      <c r="Q13" s="12">
        <v>65500</v>
      </c>
      <c r="R13" s="12">
        <v>1.236534</v>
      </c>
      <c r="S13" s="12">
        <v>65000</v>
      </c>
      <c r="T13" s="12">
        <v>1.2534099999999999</v>
      </c>
      <c r="U13" s="12">
        <v>65520</v>
      </c>
      <c r="V13" s="12">
        <v>1.2927360000000001</v>
      </c>
      <c r="W13" s="12">
        <v>60008</v>
      </c>
      <c r="X13" s="12">
        <v>1.3284800000000001</v>
      </c>
      <c r="Y13" s="12">
        <v>60008</v>
      </c>
      <c r="Z13" s="12">
        <v>1.3443149999999999</v>
      </c>
      <c r="AA13" s="12">
        <v>69000</v>
      </c>
      <c r="AB13" s="12">
        <v>1.3650880000000001</v>
      </c>
      <c r="AC13" s="12">
        <v>65000</v>
      </c>
      <c r="AD13" s="12">
        <v>1.383402</v>
      </c>
      <c r="AE13" s="12">
        <v>75000</v>
      </c>
      <c r="AF13" s="12">
        <v>1.403165</v>
      </c>
      <c r="AG13" s="12">
        <v>70200</v>
      </c>
      <c r="AH13" s="12">
        <v>1.4355560000000001</v>
      </c>
      <c r="AI13" s="12">
        <v>75000</v>
      </c>
      <c r="AJ13" s="12">
        <v>1.465903</v>
      </c>
      <c r="AK13" s="12">
        <v>74880</v>
      </c>
      <c r="AL13" s="12">
        <v>1.5122770000000001</v>
      </c>
      <c r="AM13" s="12">
        <v>74000</v>
      </c>
      <c r="AN13" s="12">
        <v>1.5688219999999999</v>
      </c>
      <c r="AO13" s="12">
        <v>78000</v>
      </c>
      <c r="AP13" s="12">
        <v>1.6198999999999999</v>
      </c>
      <c r="AQ13" s="12">
        <v>84760</v>
      </c>
      <c r="AR13" s="12">
        <v>1.699695</v>
      </c>
      <c r="AS13" s="12">
        <v>89960</v>
      </c>
      <c r="AT13" s="12">
        <v>1.795669</v>
      </c>
      <c r="AU13" s="12">
        <v>96000</v>
      </c>
      <c r="AV13" s="12">
        <v>1.973813</v>
      </c>
      <c r="AW13" s="12">
        <v>95160</v>
      </c>
      <c r="AX13" s="12">
        <v>2.059793</v>
      </c>
      <c r="AY13" s="12"/>
      <c r="AZ13" s="12"/>
      <c r="BA13" s="12">
        <v>105863.3</v>
      </c>
      <c r="BB13" s="12">
        <v>104793.5</v>
      </c>
      <c r="BC13" s="12">
        <v>102423.1</v>
      </c>
      <c r="BD13" s="12">
        <v>103494.1</v>
      </c>
      <c r="BE13" s="12">
        <v>107408.3</v>
      </c>
      <c r="BF13" s="12">
        <v>109108.6</v>
      </c>
      <c r="BG13" s="12">
        <v>106817.9</v>
      </c>
      <c r="BH13" s="12">
        <v>104397</v>
      </c>
      <c r="BI13" s="12">
        <v>93041.74</v>
      </c>
      <c r="BJ13" s="12">
        <v>91945.77</v>
      </c>
      <c r="BK13" s="12">
        <v>104114.7</v>
      </c>
      <c r="BL13" s="12">
        <v>96780.67</v>
      </c>
      <c r="BM13" s="12">
        <v>110097.2</v>
      </c>
      <c r="BN13" s="12">
        <v>100725.8</v>
      </c>
      <c r="BO13" s="12">
        <v>105385.2</v>
      </c>
      <c r="BP13" s="12">
        <v>101990.1</v>
      </c>
      <c r="BQ13" s="12">
        <v>97158.73</v>
      </c>
      <c r="BR13">
        <v>99181.34</v>
      </c>
      <c r="BS13">
        <v>102717.3</v>
      </c>
      <c r="BT13">
        <v>103192.2</v>
      </c>
      <c r="BU13">
        <v>100181.8</v>
      </c>
      <c r="BV13">
        <v>95160</v>
      </c>
      <c r="BX13">
        <v>-5.0126900000000002E-2</v>
      </c>
      <c r="BZ13">
        <v>0.26506020000000002</v>
      </c>
      <c r="CA13">
        <v>0</v>
      </c>
      <c r="CB13">
        <v>0.51315789999999994</v>
      </c>
    </row>
    <row r="14" spans="1:80" x14ac:dyDescent="0.3">
      <c r="A14" s="13" t="s">
        <v>60</v>
      </c>
      <c r="B14" s="13" t="s">
        <v>467</v>
      </c>
      <c r="C14" s="12">
        <v>48100</v>
      </c>
      <c r="D14" s="12">
        <v>1</v>
      </c>
      <c r="E14" s="12">
        <v>57500</v>
      </c>
      <c r="F14" s="12">
        <v>1.0388139999999999</v>
      </c>
      <c r="G14" s="12">
        <v>57700</v>
      </c>
      <c r="H14" s="12">
        <v>1.0701400000000001</v>
      </c>
      <c r="I14" s="12">
        <v>57096</v>
      </c>
      <c r="J14" s="12">
        <v>1.134136</v>
      </c>
      <c r="K14" s="12">
        <v>60000</v>
      </c>
      <c r="L14" s="12">
        <v>1.1603840000000001</v>
      </c>
      <c r="M14" s="12">
        <v>53400</v>
      </c>
      <c r="N14" s="12">
        <v>1.1682779999999999</v>
      </c>
      <c r="O14" s="12">
        <v>65000</v>
      </c>
      <c r="P14" s="12">
        <v>1.1906760000000001</v>
      </c>
      <c r="Q14" s="12">
        <v>60000</v>
      </c>
      <c r="R14" s="12">
        <v>1.236534</v>
      </c>
      <c r="S14" s="12">
        <v>60008</v>
      </c>
      <c r="T14" s="12">
        <v>1.2534099999999999</v>
      </c>
      <c r="U14" s="12">
        <v>65000</v>
      </c>
      <c r="V14" s="12">
        <v>1.2927360000000001</v>
      </c>
      <c r="W14" s="12">
        <v>65000</v>
      </c>
      <c r="X14" s="12">
        <v>1.3284800000000001</v>
      </c>
      <c r="Y14" s="12">
        <v>67500</v>
      </c>
      <c r="Z14" s="12">
        <v>1.3443149999999999</v>
      </c>
      <c r="AA14" s="12">
        <v>70000</v>
      </c>
      <c r="AB14" s="12">
        <v>1.3650880000000001</v>
      </c>
      <c r="AC14" s="12">
        <v>67500</v>
      </c>
      <c r="AD14" s="12">
        <v>1.383402</v>
      </c>
      <c r="AE14" s="12">
        <v>69000</v>
      </c>
      <c r="AF14" s="12">
        <v>1.403165</v>
      </c>
      <c r="AG14" s="12">
        <v>65000</v>
      </c>
      <c r="AH14" s="12">
        <v>1.4355560000000001</v>
      </c>
      <c r="AI14" s="12">
        <v>66040</v>
      </c>
      <c r="AJ14" s="12">
        <v>1.465903</v>
      </c>
      <c r="AK14" s="12">
        <v>70200</v>
      </c>
      <c r="AL14" s="12">
        <v>1.5122770000000001</v>
      </c>
      <c r="AM14" s="12">
        <v>79040</v>
      </c>
      <c r="AN14" s="12">
        <v>1.5688219999999999</v>
      </c>
      <c r="AO14" s="12">
        <v>77500</v>
      </c>
      <c r="AP14" s="12">
        <v>1.6198999999999999</v>
      </c>
      <c r="AQ14" s="12">
        <v>74999.86</v>
      </c>
      <c r="AR14" s="12">
        <v>1.699695</v>
      </c>
      <c r="AS14" s="12">
        <v>86500</v>
      </c>
      <c r="AT14" s="12">
        <v>1.795669</v>
      </c>
      <c r="AU14" s="12">
        <v>84760</v>
      </c>
      <c r="AV14" s="12">
        <v>1.973813</v>
      </c>
      <c r="AW14" s="12">
        <v>96000</v>
      </c>
      <c r="AX14" s="12">
        <v>2.059793</v>
      </c>
      <c r="AY14" s="12">
        <v>99076.06</v>
      </c>
      <c r="AZ14" s="12">
        <v>114012.8</v>
      </c>
      <c r="BA14" s="12">
        <v>111060.3</v>
      </c>
      <c r="BB14" s="12">
        <v>103696.5</v>
      </c>
      <c r="BC14" s="12">
        <v>106505.8</v>
      </c>
      <c r="BD14" s="12">
        <v>94149.63</v>
      </c>
      <c r="BE14" s="12">
        <v>112445.9</v>
      </c>
      <c r="BF14" s="12">
        <v>99946.8</v>
      </c>
      <c r="BG14" s="12">
        <v>98614.29</v>
      </c>
      <c r="BH14" s="12">
        <v>103568.4</v>
      </c>
      <c r="BI14" s="12">
        <v>100781.8</v>
      </c>
      <c r="BJ14" s="12">
        <v>103425.2</v>
      </c>
      <c r="BK14" s="12">
        <v>105623.6</v>
      </c>
      <c r="BL14" s="12">
        <v>100503</v>
      </c>
      <c r="BM14" s="12">
        <v>101289.4</v>
      </c>
      <c r="BN14" s="12">
        <v>93264.59</v>
      </c>
      <c r="BO14" s="12">
        <v>92795.17</v>
      </c>
      <c r="BP14" s="12">
        <v>95615.72</v>
      </c>
      <c r="BQ14" s="12">
        <v>103776</v>
      </c>
      <c r="BR14">
        <v>98545.55</v>
      </c>
      <c r="BS14">
        <v>90889.38</v>
      </c>
      <c r="BT14">
        <v>99223.23</v>
      </c>
      <c r="BU14">
        <v>88452.18</v>
      </c>
      <c r="BV14">
        <v>96000</v>
      </c>
      <c r="BW14">
        <v>-3.1047499999999999E-2</v>
      </c>
      <c r="BX14">
        <v>8.5332199999999997E-2</v>
      </c>
      <c r="BY14">
        <v>0</v>
      </c>
      <c r="BZ14">
        <v>0.26506020000000002</v>
      </c>
      <c r="CA14">
        <v>1</v>
      </c>
      <c r="CB14">
        <v>0.51315789999999994</v>
      </c>
    </row>
    <row r="15" spans="1:80" x14ac:dyDescent="0.3">
      <c r="A15" s="13" t="s">
        <v>61</v>
      </c>
      <c r="B15" s="13" t="s">
        <v>467</v>
      </c>
      <c r="C15" s="12"/>
      <c r="D15" s="12"/>
      <c r="E15" s="12"/>
      <c r="F15" s="12"/>
      <c r="G15" s="12">
        <v>40400</v>
      </c>
      <c r="H15" s="12">
        <v>1.0701400000000001</v>
      </c>
      <c r="I15" s="12">
        <v>38000</v>
      </c>
      <c r="J15" s="12">
        <v>1.134136</v>
      </c>
      <c r="K15" s="12">
        <v>39700</v>
      </c>
      <c r="L15" s="12">
        <v>1.1603840000000001</v>
      </c>
      <c r="M15" s="12">
        <v>43900</v>
      </c>
      <c r="N15" s="12">
        <v>1.1682779999999999</v>
      </c>
      <c r="O15" s="12">
        <v>43100</v>
      </c>
      <c r="P15" s="12">
        <v>1.1906760000000001</v>
      </c>
      <c r="Q15" s="12">
        <v>45032</v>
      </c>
      <c r="R15" s="12">
        <v>1.236534</v>
      </c>
      <c r="S15" s="12">
        <v>47500</v>
      </c>
      <c r="T15" s="12">
        <v>1.2534099999999999</v>
      </c>
      <c r="U15" s="12">
        <v>46500</v>
      </c>
      <c r="V15" s="12">
        <v>1.2927360000000001</v>
      </c>
      <c r="W15" s="12">
        <v>45032</v>
      </c>
      <c r="X15" s="12">
        <v>1.3284800000000001</v>
      </c>
      <c r="Y15" s="12">
        <v>50000</v>
      </c>
      <c r="Z15" s="12">
        <v>1.3443149999999999</v>
      </c>
      <c r="AA15" s="12">
        <v>50024</v>
      </c>
      <c r="AB15" s="12">
        <v>1.3650880000000001</v>
      </c>
      <c r="AC15" s="12">
        <v>50000</v>
      </c>
      <c r="AD15" s="12">
        <v>1.383402</v>
      </c>
      <c r="AE15" s="12">
        <v>50000</v>
      </c>
      <c r="AF15" s="12">
        <v>1.403165</v>
      </c>
      <c r="AG15" s="12">
        <v>50024</v>
      </c>
      <c r="AH15" s="12">
        <v>1.4355560000000001</v>
      </c>
      <c r="AI15" s="12">
        <v>53800</v>
      </c>
      <c r="AJ15" s="12">
        <v>1.465903</v>
      </c>
      <c r="AK15" s="12">
        <v>60000</v>
      </c>
      <c r="AL15" s="12">
        <v>1.5122770000000001</v>
      </c>
      <c r="AM15" s="12">
        <v>58032</v>
      </c>
      <c r="AN15" s="12">
        <v>1.5688219999999999</v>
      </c>
      <c r="AO15" s="12">
        <v>50024</v>
      </c>
      <c r="AP15" s="12">
        <v>1.6198999999999999</v>
      </c>
      <c r="AQ15" s="12">
        <v>55016</v>
      </c>
      <c r="AR15" s="12">
        <v>1.699695</v>
      </c>
      <c r="AS15" s="12">
        <v>61000</v>
      </c>
      <c r="AT15" s="12">
        <v>1.795669</v>
      </c>
      <c r="AU15" s="12">
        <v>65500</v>
      </c>
      <c r="AV15" s="12">
        <v>1.973813</v>
      </c>
      <c r="AW15" s="12">
        <v>65000</v>
      </c>
      <c r="AX15" s="12">
        <v>2.059793</v>
      </c>
      <c r="AY15" s="12"/>
      <c r="AZ15" s="12"/>
      <c r="BA15" s="12">
        <v>77761.429999999993</v>
      </c>
      <c r="BB15" s="12">
        <v>69014.77</v>
      </c>
      <c r="BC15" s="12">
        <v>70471.33</v>
      </c>
      <c r="BD15" s="12">
        <v>77400.160000000003</v>
      </c>
      <c r="BE15" s="12">
        <v>74560.27</v>
      </c>
      <c r="BF15" s="12">
        <v>75013.41</v>
      </c>
      <c r="BG15" s="12">
        <v>78059.23</v>
      </c>
      <c r="BH15" s="12">
        <v>74091.240000000005</v>
      </c>
      <c r="BI15" s="12">
        <v>69821.63</v>
      </c>
      <c r="BJ15" s="12">
        <v>76611.259999999995</v>
      </c>
      <c r="BK15" s="12">
        <v>75481.64</v>
      </c>
      <c r="BL15" s="12">
        <v>74446.67</v>
      </c>
      <c r="BM15" s="12">
        <v>73398.11</v>
      </c>
      <c r="BN15" s="12">
        <v>71776.429999999993</v>
      </c>
      <c r="BO15" s="12">
        <v>75596.31</v>
      </c>
      <c r="BP15" s="12">
        <v>81722.84</v>
      </c>
      <c r="BQ15" s="12">
        <v>76193.45</v>
      </c>
      <c r="BR15">
        <v>63608.3</v>
      </c>
      <c r="BS15">
        <v>66671.73</v>
      </c>
      <c r="BT15">
        <v>69972.45</v>
      </c>
      <c r="BU15">
        <v>68353.210000000006</v>
      </c>
      <c r="BV15">
        <v>65000</v>
      </c>
      <c r="BX15">
        <v>-4.9057099999999999E-2</v>
      </c>
      <c r="BZ15">
        <v>0.26506020000000002</v>
      </c>
      <c r="CA15">
        <v>0</v>
      </c>
      <c r="CB15">
        <v>0.51315789999999994</v>
      </c>
    </row>
    <row r="16" spans="1:80" x14ac:dyDescent="0.3">
      <c r="A16" s="13" t="s">
        <v>62</v>
      </c>
      <c r="B16" s="13" t="s">
        <v>467</v>
      </c>
      <c r="C16" s="12">
        <v>26300</v>
      </c>
      <c r="D16" s="12">
        <v>1</v>
      </c>
      <c r="E16" s="12">
        <v>22000</v>
      </c>
      <c r="F16" s="12">
        <v>1.0388139999999999</v>
      </c>
      <c r="G16" s="12">
        <v>32400</v>
      </c>
      <c r="H16" s="12">
        <v>1.0701400000000001</v>
      </c>
      <c r="I16" s="12">
        <v>30056</v>
      </c>
      <c r="J16" s="12">
        <v>1.134136</v>
      </c>
      <c r="K16" s="12">
        <v>35000</v>
      </c>
      <c r="L16" s="12">
        <v>1.1603840000000001</v>
      </c>
      <c r="M16" s="12">
        <v>31096</v>
      </c>
      <c r="N16" s="12">
        <v>1.1682779999999999</v>
      </c>
      <c r="O16" s="12">
        <v>35800</v>
      </c>
      <c r="P16" s="12">
        <v>1.1906760000000001</v>
      </c>
      <c r="Q16" s="12">
        <v>40000</v>
      </c>
      <c r="R16" s="12">
        <v>1.236534</v>
      </c>
      <c r="S16" s="12">
        <v>38500</v>
      </c>
      <c r="T16" s="12">
        <v>1.2534099999999999</v>
      </c>
      <c r="U16" s="12">
        <v>38500</v>
      </c>
      <c r="V16" s="12">
        <v>1.2927360000000001</v>
      </c>
      <c r="W16" s="12">
        <v>40000</v>
      </c>
      <c r="X16" s="12">
        <v>1.3284800000000001</v>
      </c>
      <c r="Y16" s="12">
        <v>31300</v>
      </c>
      <c r="Z16" s="12">
        <v>1.3443149999999999</v>
      </c>
      <c r="AA16" s="12">
        <v>35048</v>
      </c>
      <c r="AB16" s="12">
        <v>1.3650880000000001</v>
      </c>
      <c r="AC16" s="12">
        <v>40000</v>
      </c>
      <c r="AD16" s="12">
        <v>1.383402</v>
      </c>
      <c r="AE16" s="12">
        <v>38500</v>
      </c>
      <c r="AF16" s="12">
        <v>1.403165</v>
      </c>
      <c r="AG16" s="12">
        <v>45032</v>
      </c>
      <c r="AH16" s="12">
        <v>1.4355560000000001</v>
      </c>
      <c r="AI16" s="12">
        <v>50000</v>
      </c>
      <c r="AJ16" s="12">
        <v>1.465903</v>
      </c>
      <c r="AK16" s="12">
        <v>48000</v>
      </c>
      <c r="AL16" s="12">
        <v>1.5122770000000001</v>
      </c>
      <c r="AM16" s="12">
        <v>50024</v>
      </c>
      <c r="AN16" s="12">
        <v>1.5688219999999999</v>
      </c>
      <c r="AO16" s="12">
        <v>47528</v>
      </c>
      <c r="AP16" s="12">
        <v>1.6198999999999999</v>
      </c>
      <c r="AQ16" s="12">
        <v>52000</v>
      </c>
      <c r="AR16" s="12">
        <v>1.699695</v>
      </c>
      <c r="AS16" s="12">
        <v>50000</v>
      </c>
      <c r="AT16" s="12">
        <v>1.795669</v>
      </c>
      <c r="AU16" s="12">
        <v>60000</v>
      </c>
      <c r="AV16" s="12">
        <v>1.973813</v>
      </c>
      <c r="AW16" s="12">
        <v>49500</v>
      </c>
      <c r="AX16" s="12">
        <v>2.059793</v>
      </c>
      <c r="AY16" s="12">
        <v>54172.57</v>
      </c>
      <c r="AZ16" s="12">
        <v>43622.3</v>
      </c>
      <c r="BA16" s="12">
        <v>62363.13</v>
      </c>
      <c r="BB16" s="12">
        <v>54587.05</v>
      </c>
      <c r="BC16" s="12">
        <v>62128.38</v>
      </c>
      <c r="BD16" s="12">
        <v>54825.41</v>
      </c>
      <c r="BE16" s="12">
        <v>61931.73</v>
      </c>
      <c r="BF16" s="12">
        <v>66631.199999999997</v>
      </c>
      <c r="BG16" s="12">
        <v>63269.07</v>
      </c>
      <c r="BH16" s="12">
        <v>61344.36</v>
      </c>
      <c r="BI16" s="12">
        <v>62019.56</v>
      </c>
      <c r="BJ16" s="12">
        <v>47958.64</v>
      </c>
      <c r="BK16" s="12">
        <v>52884.23</v>
      </c>
      <c r="BL16" s="12">
        <v>59557.34</v>
      </c>
      <c r="BM16" s="12">
        <v>56516.54</v>
      </c>
      <c r="BN16" s="12">
        <v>64613.71</v>
      </c>
      <c r="BO16" s="12">
        <v>70256.800000000003</v>
      </c>
      <c r="BP16" s="12">
        <v>65378.27</v>
      </c>
      <c r="BQ16" s="12">
        <v>65679.3</v>
      </c>
      <c r="BR16">
        <v>60434.49</v>
      </c>
      <c r="BS16">
        <v>63016.76</v>
      </c>
      <c r="BT16">
        <v>57354.47</v>
      </c>
      <c r="BU16">
        <v>62613.63</v>
      </c>
      <c r="BV16">
        <v>49500</v>
      </c>
      <c r="BW16">
        <v>-8.6253399999999994E-2</v>
      </c>
      <c r="BX16">
        <v>-0.20943719999999999</v>
      </c>
      <c r="BY16">
        <v>0</v>
      </c>
      <c r="BZ16">
        <v>0.26506020000000002</v>
      </c>
      <c r="CA16">
        <v>0</v>
      </c>
      <c r="CB16">
        <v>0.51315789999999994</v>
      </c>
    </row>
    <row r="17" spans="1:80" x14ac:dyDescent="0.3">
      <c r="A17" s="13" t="s">
        <v>751</v>
      </c>
      <c r="B17" s="13" t="s">
        <v>467</v>
      </c>
      <c r="C17" s="12"/>
      <c r="D17" s="12"/>
      <c r="E17" s="12"/>
      <c r="F17" s="12"/>
      <c r="G17" s="12">
        <v>52900</v>
      </c>
      <c r="H17" s="12">
        <v>1.0701400000000001</v>
      </c>
      <c r="I17" s="12">
        <v>51900</v>
      </c>
      <c r="J17" s="12">
        <v>1.134136</v>
      </c>
      <c r="K17" s="12">
        <v>54000</v>
      </c>
      <c r="L17" s="12">
        <v>1.1603840000000001</v>
      </c>
      <c r="M17" s="12">
        <v>57700</v>
      </c>
      <c r="N17" s="12">
        <v>1.1682779999999999</v>
      </c>
      <c r="O17" s="12">
        <v>60000</v>
      </c>
      <c r="P17" s="12">
        <v>1.1906760000000001</v>
      </c>
      <c r="Q17" s="12">
        <v>60008</v>
      </c>
      <c r="R17" s="12">
        <v>1.236534</v>
      </c>
      <c r="S17" s="12">
        <v>60112</v>
      </c>
      <c r="T17" s="12">
        <v>1.2534099999999999</v>
      </c>
      <c r="U17" s="12">
        <v>60008</v>
      </c>
      <c r="V17" s="12">
        <v>1.2927360000000001</v>
      </c>
      <c r="W17" s="12">
        <v>63500</v>
      </c>
      <c r="X17" s="12">
        <v>1.3284800000000001</v>
      </c>
      <c r="Y17" s="12">
        <v>60008</v>
      </c>
      <c r="Z17" s="12">
        <v>1.3443149999999999</v>
      </c>
      <c r="AA17" s="12">
        <v>65000</v>
      </c>
      <c r="AB17" s="12">
        <v>1.3650880000000001</v>
      </c>
      <c r="AC17" s="12">
        <v>65000</v>
      </c>
      <c r="AD17" s="12">
        <v>1.383402</v>
      </c>
      <c r="AE17" s="12">
        <v>67500</v>
      </c>
      <c r="AF17" s="12">
        <v>1.403165</v>
      </c>
      <c r="AG17" s="12">
        <v>70200</v>
      </c>
      <c r="AH17" s="12">
        <v>1.4355560000000001</v>
      </c>
      <c r="AI17" s="12">
        <v>72000</v>
      </c>
      <c r="AJ17" s="12">
        <v>1.465903</v>
      </c>
      <c r="AK17" s="12">
        <v>72000</v>
      </c>
      <c r="AL17" s="12">
        <v>1.5122770000000001</v>
      </c>
      <c r="AM17" s="12">
        <v>74880</v>
      </c>
      <c r="AN17" s="12">
        <v>1.5688219999999999</v>
      </c>
      <c r="AO17" s="12">
        <v>80080</v>
      </c>
      <c r="AP17" s="12">
        <v>1.6198999999999999</v>
      </c>
      <c r="AQ17" s="12">
        <v>77000</v>
      </c>
      <c r="AR17" s="12">
        <v>1.699695</v>
      </c>
      <c r="AS17" s="12">
        <v>80080</v>
      </c>
      <c r="AT17" s="12">
        <v>1.795669</v>
      </c>
      <c r="AU17" s="12">
        <v>84760</v>
      </c>
      <c r="AV17" s="12">
        <v>1.973813</v>
      </c>
      <c r="AW17" s="12">
        <v>89960</v>
      </c>
      <c r="AX17" s="12">
        <v>2.059793</v>
      </c>
      <c r="AY17" s="12"/>
      <c r="AZ17" s="12"/>
      <c r="BA17" s="12">
        <v>101821.3</v>
      </c>
      <c r="BB17" s="12">
        <v>94259.64</v>
      </c>
      <c r="BC17" s="12">
        <v>95855.21</v>
      </c>
      <c r="BD17" s="12">
        <v>101731</v>
      </c>
      <c r="BE17" s="12">
        <v>103796.2</v>
      </c>
      <c r="BF17" s="12">
        <v>99960.13</v>
      </c>
      <c r="BG17" s="12">
        <v>98785.2</v>
      </c>
      <c r="BH17" s="12">
        <v>95614.35</v>
      </c>
      <c r="BI17" s="12">
        <v>98456.05</v>
      </c>
      <c r="BJ17" s="12">
        <v>91945.77</v>
      </c>
      <c r="BK17" s="12">
        <v>98079.05</v>
      </c>
      <c r="BL17" s="12">
        <v>96780.67</v>
      </c>
      <c r="BM17" s="12">
        <v>99087.45</v>
      </c>
      <c r="BN17" s="12">
        <v>100725.8</v>
      </c>
      <c r="BO17" s="12">
        <v>101169.8</v>
      </c>
      <c r="BP17" s="12">
        <v>98067.41</v>
      </c>
      <c r="BQ17" s="12">
        <v>98314.13</v>
      </c>
      <c r="BR17">
        <v>101826.2</v>
      </c>
      <c r="BS17">
        <v>93313.27</v>
      </c>
      <c r="BT17">
        <v>91858.92</v>
      </c>
      <c r="BU17">
        <v>88452.18</v>
      </c>
      <c r="BV17">
        <v>89960</v>
      </c>
      <c r="BX17">
        <v>1.7046700000000001E-2</v>
      </c>
      <c r="BZ17">
        <v>0.26506020000000002</v>
      </c>
      <c r="CA17">
        <v>1</v>
      </c>
      <c r="CB17">
        <v>0.51315789999999994</v>
      </c>
    </row>
    <row r="18" spans="1:80" x14ac:dyDescent="0.3">
      <c r="A18" s="13" t="s">
        <v>63</v>
      </c>
      <c r="B18" s="13" t="s">
        <v>467</v>
      </c>
      <c r="C18" s="12">
        <v>48100</v>
      </c>
      <c r="D18" s="12">
        <v>1</v>
      </c>
      <c r="E18" s="12">
        <v>48100</v>
      </c>
      <c r="F18" s="12">
        <v>1.0388139999999999</v>
      </c>
      <c r="G18" s="12">
        <v>50000</v>
      </c>
      <c r="H18" s="12">
        <v>1.0701400000000001</v>
      </c>
      <c r="I18" s="12">
        <v>50500</v>
      </c>
      <c r="J18" s="12">
        <v>1.134136</v>
      </c>
      <c r="K18" s="12">
        <v>55016</v>
      </c>
      <c r="L18" s="12">
        <v>1.1603840000000001</v>
      </c>
      <c r="M18" s="12">
        <v>55016</v>
      </c>
      <c r="N18" s="12">
        <v>1.1682779999999999</v>
      </c>
      <c r="O18" s="12">
        <v>57200</v>
      </c>
      <c r="P18" s="12">
        <v>1.1906760000000001</v>
      </c>
      <c r="Q18" s="12">
        <v>57700</v>
      </c>
      <c r="R18" s="12">
        <v>1.236534</v>
      </c>
      <c r="S18" s="12">
        <v>60000</v>
      </c>
      <c r="T18" s="12">
        <v>1.2534099999999999</v>
      </c>
      <c r="U18" s="12">
        <v>60008</v>
      </c>
      <c r="V18" s="12">
        <v>1.2927360000000001</v>
      </c>
      <c r="W18" s="12">
        <v>60008</v>
      </c>
      <c r="X18" s="12">
        <v>1.3284800000000001</v>
      </c>
      <c r="Y18" s="12">
        <v>60008</v>
      </c>
      <c r="Z18" s="12">
        <v>1.3443149999999999</v>
      </c>
      <c r="AA18" s="12">
        <v>63920</v>
      </c>
      <c r="AB18" s="12">
        <v>1.3650880000000001</v>
      </c>
      <c r="AC18" s="12">
        <v>63440</v>
      </c>
      <c r="AD18" s="12">
        <v>1.383402</v>
      </c>
      <c r="AE18" s="12">
        <v>69000</v>
      </c>
      <c r="AF18" s="12">
        <v>1.403165</v>
      </c>
      <c r="AG18" s="12">
        <v>68120</v>
      </c>
      <c r="AH18" s="12">
        <v>1.4355560000000001</v>
      </c>
      <c r="AI18" s="12">
        <v>67500</v>
      </c>
      <c r="AJ18" s="12">
        <v>1.465903</v>
      </c>
      <c r="AK18" s="12">
        <v>66040</v>
      </c>
      <c r="AL18" s="12">
        <v>1.5122770000000001</v>
      </c>
      <c r="AM18" s="12">
        <v>67500</v>
      </c>
      <c r="AN18" s="12">
        <v>1.5688219999999999</v>
      </c>
      <c r="AO18" s="12">
        <v>72280</v>
      </c>
      <c r="AP18" s="12">
        <v>1.6198999999999999</v>
      </c>
      <c r="AQ18" s="12">
        <v>80080</v>
      </c>
      <c r="AR18" s="12">
        <v>1.699695</v>
      </c>
      <c r="AS18" s="12">
        <v>80080</v>
      </c>
      <c r="AT18" s="12">
        <v>1.795669</v>
      </c>
      <c r="AU18" s="12">
        <v>77000</v>
      </c>
      <c r="AV18" s="12">
        <v>1.973813</v>
      </c>
      <c r="AW18" s="12">
        <v>83500</v>
      </c>
      <c r="AX18" s="12">
        <v>2.059793</v>
      </c>
      <c r="AY18" s="12">
        <v>99076.06</v>
      </c>
      <c r="AZ18" s="12">
        <v>95374.22</v>
      </c>
      <c r="BA18" s="12">
        <v>96239.4</v>
      </c>
      <c r="BB18" s="12">
        <v>91716.99</v>
      </c>
      <c r="BC18" s="12">
        <v>97658.71</v>
      </c>
      <c r="BD18" s="12">
        <v>96998.8</v>
      </c>
      <c r="BE18" s="12">
        <v>98952.37</v>
      </c>
      <c r="BF18" s="12">
        <v>96115.51</v>
      </c>
      <c r="BG18" s="12">
        <v>98601.14</v>
      </c>
      <c r="BH18" s="12">
        <v>95614.35</v>
      </c>
      <c r="BI18" s="12">
        <v>93041.74</v>
      </c>
      <c r="BJ18" s="12">
        <v>91945.77</v>
      </c>
      <c r="BK18" s="12">
        <v>96449.44</v>
      </c>
      <c r="BL18" s="12">
        <v>94457.94</v>
      </c>
      <c r="BM18" s="12">
        <v>101289.4</v>
      </c>
      <c r="BN18" s="12">
        <v>97741.29</v>
      </c>
      <c r="BO18" s="12">
        <v>94846.67</v>
      </c>
      <c r="BP18" s="12">
        <v>89949.6</v>
      </c>
      <c r="BQ18" s="12">
        <v>88624.52</v>
      </c>
      <c r="BR18">
        <v>91908.04</v>
      </c>
      <c r="BS18">
        <v>97045.8</v>
      </c>
      <c r="BT18">
        <v>91858.92</v>
      </c>
      <c r="BU18">
        <v>80354.16</v>
      </c>
      <c r="BV18">
        <v>83500</v>
      </c>
      <c r="BW18">
        <v>-0.1572132</v>
      </c>
      <c r="BX18">
        <v>3.9149700000000003E-2</v>
      </c>
      <c r="BY18">
        <v>0</v>
      </c>
      <c r="BZ18">
        <v>0.26506020000000002</v>
      </c>
      <c r="CA18">
        <v>1</v>
      </c>
      <c r="CB18">
        <v>0.51315789999999994</v>
      </c>
    </row>
    <row r="19" spans="1:80" x14ac:dyDescent="0.3">
      <c r="A19" s="13" t="s">
        <v>64</v>
      </c>
      <c r="B19" s="13" t="s">
        <v>467</v>
      </c>
      <c r="C19" s="12"/>
      <c r="D19" s="12"/>
      <c r="E19" s="12"/>
      <c r="F19" s="12"/>
      <c r="G19" s="12">
        <v>77000</v>
      </c>
      <c r="H19" s="12">
        <v>1.0701400000000001</v>
      </c>
      <c r="I19" s="12">
        <v>91520</v>
      </c>
      <c r="J19" s="12">
        <v>1.134136</v>
      </c>
      <c r="K19" s="12">
        <v>93080</v>
      </c>
      <c r="L19" s="12">
        <v>1.1603840000000001</v>
      </c>
      <c r="M19" s="12">
        <v>94120</v>
      </c>
      <c r="N19" s="12">
        <v>1.1682779999999999</v>
      </c>
      <c r="O19" s="12">
        <v>86500</v>
      </c>
      <c r="P19" s="12">
        <v>1.1906760000000001</v>
      </c>
      <c r="Q19" s="12">
        <v>88500</v>
      </c>
      <c r="R19" s="12">
        <v>1.236534</v>
      </c>
      <c r="S19" s="12">
        <v>87880</v>
      </c>
      <c r="T19" s="12">
        <v>1.2534099999999999</v>
      </c>
      <c r="U19" s="12">
        <v>89960</v>
      </c>
      <c r="V19" s="12">
        <v>1.2927360000000001</v>
      </c>
      <c r="W19" s="12">
        <v>99840</v>
      </c>
      <c r="X19" s="12">
        <v>1.3284800000000001</v>
      </c>
      <c r="Y19" s="12">
        <v>109200</v>
      </c>
      <c r="Z19" s="12">
        <v>1.3443149999999999</v>
      </c>
      <c r="AA19" s="12">
        <v>99840</v>
      </c>
      <c r="AB19" s="12">
        <v>1.3650880000000001</v>
      </c>
      <c r="AC19" s="12">
        <v>100880</v>
      </c>
      <c r="AD19" s="12">
        <v>1.383402</v>
      </c>
      <c r="AE19" s="12">
        <v>98000</v>
      </c>
      <c r="AF19" s="12">
        <v>1.403165</v>
      </c>
      <c r="AG19" s="12">
        <v>115440</v>
      </c>
      <c r="AH19" s="12">
        <v>1.4355560000000001</v>
      </c>
      <c r="AI19" s="12">
        <v>104000</v>
      </c>
      <c r="AJ19" s="12">
        <v>1.465903</v>
      </c>
      <c r="AK19" s="12">
        <v>115440</v>
      </c>
      <c r="AL19" s="12">
        <v>1.5122770000000001</v>
      </c>
      <c r="AM19" s="12">
        <v>126880</v>
      </c>
      <c r="AN19" s="12">
        <v>1.5688219999999999</v>
      </c>
      <c r="AO19" s="12">
        <v>119600</v>
      </c>
      <c r="AP19" s="12">
        <v>1.6198999999999999</v>
      </c>
      <c r="AQ19" s="12">
        <v>140400</v>
      </c>
      <c r="AR19" s="12">
        <v>1.699695</v>
      </c>
      <c r="AS19" s="12">
        <v>140400</v>
      </c>
      <c r="AT19" s="12">
        <v>1.795669</v>
      </c>
      <c r="AU19" s="12">
        <v>144230.5</v>
      </c>
      <c r="AV19" s="12">
        <v>1.973813</v>
      </c>
      <c r="AW19" s="12">
        <v>149760</v>
      </c>
      <c r="AX19" s="12">
        <v>2.059793</v>
      </c>
      <c r="AY19" s="12"/>
      <c r="AZ19" s="12"/>
      <c r="BA19" s="12">
        <v>148208.70000000001</v>
      </c>
      <c r="BB19" s="12">
        <v>166216.6</v>
      </c>
      <c r="BC19" s="12">
        <v>165226</v>
      </c>
      <c r="BD19" s="12">
        <v>165943.1</v>
      </c>
      <c r="BE19" s="12">
        <v>149639.5</v>
      </c>
      <c r="BF19" s="12">
        <v>147421.5</v>
      </c>
      <c r="BG19" s="12">
        <v>144417.79999999999</v>
      </c>
      <c r="BH19" s="12">
        <v>143338.70000000001</v>
      </c>
      <c r="BI19" s="12">
        <v>154800.79999999999</v>
      </c>
      <c r="BJ19" s="12">
        <v>167319</v>
      </c>
      <c r="BK19" s="12">
        <v>150649.4</v>
      </c>
      <c r="BL19" s="12">
        <v>150203.6</v>
      </c>
      <c r="BM19" s="12">
        <v>143860.29999999999</v>
      </c>
      <c r="BN19" s="12">
        <v>165637.9</v>
      </c>
      <c r="BO19" s="12">
        <v>146134.1</v>
      </c>
      <c r="BP19" s="12">
        <v>157234.70000000001</v>
      </c>
      <c r="BQ19" s="12">
        <v>166587.79999999999</v>
      </c>
      <c r="BR19">
        <v>152078</v>
      </c>
      <c r="BS19">
        <v>170145.3</v>
      </c>
      <c r="BT19">
        <v>161051.4</v>
      </c>
      <c r="BU19">
        <v>150513.29999999999</v>
      </c>
      <c r="BV19">
        <v>149760</v>
      </c>
      <c r="BX19">
        <v>-5.0045000000000003E-3</v>
      </c>
      <c r="BZ19">
        <v>0.26506020000000002</v>
      </c>
      <c r="CA19">
        <v>0</v>
      </c>
      <c r="CB19">
        <v>0.51315789999999994</v>
      </c>
    </row>
    <row r="20" spans="1:80" x14ac:dyDescent="0.3">
      <c r="A20" s="13" t="s">
        <v>677</v>
      </c>
      <c r="B20" s="13" t="s">
        <v>467</v>
      </c>
      <c r="C20" s="12">
        <v>28800</v>
      </c>
      <c r="D20" s="12">
        <v>1</v>
      </c>
      <c r="E20" s="12">
        <v>29400</v>
      </c>
      <c r="F20" s="12">
        <v>1.0388139999999999</v>
      </c>
      <c r="G20" s="12">
        <v>32032</v>
      </c>
      <c r="H20" s="12">
        <v>1.0701400000000001</v>
      </c>
      <c r="I20" s="12">
        <v>32500</v>
      </c>
      <c r="J20" s="12">
        <v>1.134136</v>
      </c>
      <c r="K20" s="12">
        <v>32200</v>
      </c>
      <c r="L20" s="12">
        <v>1.1603840000000001</v>
      </c>
      <c r="M20" s="12">
        <v>30004</v>
      </c>
      <c r="N20" s="12">
        <v>1.1682779999999999</v>
      </c>
      <c r="O20" s="12">
        <v>31096</v>
      </c>
      <c r="P20" s="12">
        <v>1.1906760000000001</v>
      </c>
      <c r="Q20" s="12">
        <v>34000</v>
      </c>
      <c r="R20" s="12">
        <v>1.236534</v>
      </c>
      <c r="S20" s="12">
        <v>32500</v>
      </c>
      <c r="T20" s="12">
        <v>1.2534099999999999</v>
      </c>
      <c r="U20" s="12">
        <v>34600</v>
      </c>
      <c r="V20" s="12">
        <v>1.2927360000000001</v>
      </c>
      <c r="W20" s="12">
        <v>30056</v>
      </c>
      <c r="X20" s="12">
        <v>1.3284800000000001</v>
      </c>
      <c r="Y20" s="12">
        <v>32200</v>
      </c>
      <c r="Z20" s="12">
        <v>1.3443149999999999</v>
      </c>
      <c r="AA20" s="12">
        <v>34008</v>
      </c>
      <c r="AB20" s="12">
        <v>1.3650880000000001</v>
      </c>
      <c r="AC20" s="12">
        <v>33800</v>
      </c>
      <c r="AD20" s="12">
        <v>1.383402</v>
      </c>
      <c r="AE20" s="12">
        <v>35040</v>
      </c>
      <c r="AF20" s="12">
        <v>1.403165</v>
      </c>
      <c r="AG20" s="12">
        <v>35048</v>
      </c>
      <c r="AH20" s="12">
        <v>1.4355560000000001</v>
      </c>
      <c r="AI20" s="12">
        <v>35048</v>
      </c>
      <c r="AJ20" s="12">
        <v>1.465903</v>
      </c>
      <c r="AK20" s="12">
        <v>37500</v>
      </c>
      <c r="AL20" s="12">
        <v>1.5122770000000001</v>
      </c>
      <c r="AM20" s="12">
        <v>40040</v>
      </c>
      <c r="AN20" s="12">
        <v>1.5688219999999999</v>
      </c>
      <c r="AO20" s="12">
        <v>41000</v>
      </c>
      <c r="AP20" s="12">
        <v>1.6198999999999999</v>
      </c>
      <c r="AQ20" s="12">
        <v>41500</v>
      </c>
      <c r="AR20" s="12">
        <v>1.699695</v>
      </c>
      <c r="AS20" s="12">
        <v>45032</v>
      </c>
      <c r="AT20" s="12">
        <v>1.795669</v>
      </c>
      <c r="AU20" s="12">
        <v>47500</v>
      </c>
      <c r="AV20" s="12">
        <v>1.973813</v>
      </c>
      <c r="AW20" s="12">
        <v>50000</v>
      </c>
      <c r="AX20" s="12">
        <v>2.059793</v>
      </c>
      <c r="AY20" s="12">
        <v>59322.05</v>
      </c>
      <c r="AZ20" s="12">
        <v>58295.26</v>
      </c>
      <c r="BA20" s="12">
        <v>61654.81</v>
      </c>
      <c r="BB20" s="12">
        <v>59025.79</v>
      </c>
      <c r="BC20" s="12">
        <v>57158.11</v>
      </c>
      <c r="BD20" s="12">
        <v>52900.1</v>
      </c>
      <c r="BE20" s="12">
        <v>53794.11</v>
      </c>
      <c r="BF20" s="12">
        <v>56636.52</v>
      </c>
      <c r="BG20" s="12">
        <v>53408.95</v>
      </c>
      <c r="BH20" s="12">
        <v>55130.26</v>
      </c>
      <c r="BI20" s="12">
        <v>46601.5</v>
      </c>
      <c r="BJ20" s="12">
        <v>49337.65</v>
      </c>
      <c r="BK20" s="12">
        <v>51314.96</v>
      </c>
      <c r="BL20" s="12">
        <v>50325.95</v>
      </c>
      <c r="BM20" s="12">
        <v>51437.39</v>
      </c>
      <c r="BN20" s="12">
        <v>50288.27</v>
      </c>
      <c r="BO20" s="12">
        <v>49247.199999999997</v>
      </c>
      <c r="BP20" s="12">
        <v>51076.77</v>
      </c>
      <c r="BQ20" s="12">
        <v>52570.75</v>
      </c>
      <c r="BR20">
        <v>52133.78</v>
      </c>
      <c r="BS20">
        <v>50292.22</v>
      </c>
      <c r="BT20">
        <v>51655.73</v>
      </c>
      <c r="BU20">
        <v>49569.120000000003</v>
      </c>
      <c r="BV20">
        <v>50000</v>
      </c>
      <c r="BW20">
        <v>-0.15714310000000001</v>
      </c>
      <c r="BX20">
        <v>8.6925000000000006E-3</v>
      </c>
      <c r="BY20">
        <v>0</v>
      </c>
      <c r="BZ20">
        <v>0.26506020000000002</v>
      </c>
      <c r="CA20">
        <v>1</v>
      </c>
      <c r="CB20">
        <v>0.51315789999999994</v>
      </c>
    </row>
    <row r="21" spans="1:80" x14ac:dyDescent="0.3">
      <c r="A21" s="13" t="s">
        <v>65</v>
      </c>
      <c r="B21" s="13" t="s">
        <v>467</v>
      </c>
      <c r="C21" s="12"/>
      <c r="D21" s="12"/>
      <c r="E21" s="12"/>
      <c r="F21" s="12"/>
      <c r="G21" s="12">
        <v>37500</v>
      </c>
      <c r="H21" s="12">
        <v>1.0701400000000001</v>
      </c>
      <c r="I21" s="12">
        <v>33700</v>
      </c>
      <c r="J21" s="12">
        <v>1.134136</v>
      </c>
      <c r="K21" s="12">
        <v>38064</v>
      </c>
      <c r="L21" s="12">
        <v>1.1603840000000001</v>
      </c>
      <c r="M21" s="12">
        <v>35048</v>
      </c>
      <c r="N21" s="12">
        <v>1.1682779999999999</v>
      </c>
      <c r="O21" s="12">
        <v>60008</v>
      </c>
      <c r="P21" s="12">
        <v>1.1906760000000001</v>
      </c>
      <c r="Q21" s="12">
        <v>40040</v>
      </c>
      <c r="R21" s="12">
        <v>1.236534</v>
      </c>
      <c r="S21" s="12">
        <v>50000</v>
      </c>
      <c r="T21" s="12">
        <v>1.2534099999999999</v>
      </c>
      <c r="U21" s="12">
        <v>32000</v>
      </c>
      <c r="V21" s="12">
        <v>1.2927360000000001</v>
      </c>
      <c r="W21" s="12">
        <v>40700</v>
      </c>
      <c r="X21" s="12">
        <v>1.3284800000000001</v>
      </c>
      <c r="Y21" s="12">
        <v>38500</v>
      </c>
      <c r="Z21" s="12">
        <v>1.3443149999999999</v>
      </c>
      <c r="AA21" s="12">
        <v>50024</v>
      </c>
      <c r="AB21" s="12">
        <v>1.3650880000000001</v>
      </c>
      <c r="AC21" s="12">
        <v>48100</v>
      </c>
      <c r="AD21" s="12">
        <v>1.383402</v>
      </c>
      <c r="AE21" s="12">
        <v>52000</v>
      </c>
      <c r="AF21" s="12">
        <v>1.403165</v>
      </c>
      <c r="AG21" s="12">
        <v>50024</v>
      </c>
      <c r="AH21" s="12">
        <v>1.4355560000000001</v>
      </c>
      <c r="AI21" s="12">
        <v>48100</v>
      </c>
      <c r="AJ21" s="12">
        <v>1.465903</v>
      </c>
      <c r="AK21" s="12">
        <v>55016</v>
      </c>
      <c r="AL21" s="12">
        <v>1.5122770000000001</v>
      </c>
      <c r="AM21" s="12">
        <v>43056</v>
      </c>
      <c r="AN21" s="12">
        <v>1.5688219999999999</v>
      </c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Z21">
        <v>0.26506020000000002</v>
      </c>
      <c r="CB21">
        <v>0.51315789999999994</v>
      </c>
    </row>
    <row r="22" spans="1:80" x14ac:dyDescent="0.3">
      <c r="A22" s="13" t="s">
        <v>752</v>
      </c>
      <c r="B22" s="13" t="s">
        <v>467</v>
      </c>
      <c r="C22" s="12"/>
      <c r="D22" s="12"/>
      <c r="E22" s="12"/>
      <c r="F22" s="12"/>
      <c r="G22" s="12">
        <v>34500</v>
      </c>
      <c r="H22" s="12">
        <v>1.0701400000000001</v>
      </c>
      <c r="I22" s="12">
        <v>37500</v>
      </c>
      <c r="J22" s="12">
        <v>1.134136</v>
      </c>
      <c r="K22" s="12">
        <v>32500</v>
      </c>
      <c r="L22" s="12">
        <v>1.1603840000000001</v>
      </c>
      <c r="M22" s="12">
        <v>35000</v>
      </c>
      <c r="N22" s="12">
        <v>1.1682779999999999</v>
      </c>
      <c r="O22" s="12">
        <v>34700</v>
      </c>
      <c r="P22" s="12">
        <v>1.1906760000000001</v>
      </c>
      <c r="Q22" s="12">
        <v>39520</v>
      </c>
      <c r="R22" s="12">
        <v>1.236534</v>
      </c>
      <c r="S22" s="12">
        <v>38500</v>
      </c>
      <c r="T22" s="12">
        <v>1.2534099999999999</v>
      </c>
      <c r="U22" s="12">
        <v>36088</v>
      </c>
      <c r="V22" s="12">
        <v>1.2927360000000001</v>
      </c>
      <c r="W22" s="12">
        <v>44000</v>
      </c>
      <c r="X22" s="12">
        <v>1.3284800000000001</v>
      </c>
      <c r="Y22" s="12">
        <v>40040</v>
      </c>
      <c r="Z22" s="12">
        <v>1.3443149999999999</v>
      </c>
      <c r="AA22" s="12">
        <v>45800</v>
      </c>
      <c r="AB22" s="12">
        <v>1.3650880000000001</v>
      </c>
      <c r="AC22" s="12">
        <v>38500</v>
      </c>
      <c r="AD22" s="12">
        <v>1.383402</v>
      </c>
      <c r="AE22" s="12">
        <v>50000</v>
      </c>
      <c r="AF22" s="12">
        <v>1.403165</v>
      </c>
      <c r="AG22" s="12">
        <v>48000</v>
      </c>
      <c r="AH22" s="12">
        <v>1.4355560000000001</v>
      </c>
      <c r="AI22" s="12">
        <v>46600</v>
      </c>
      <c r="AJ22" s="12">
        <v>1.465903</v>
      </c>
      <c r="AK22" s="12">
        <v>46200</v>
      </c>
      <c r="AL22" s="12">
        <v>1.5122770000000001</v>
      </c>
      <c r="AM22" s="12">
        <v>50000</v>
      </c>
      <c r="AN22" s="12">
        <v>1.5688219999999999</v>
      </c>
      <c r="AO22" s="12">
        <v>44096</v>
      </c>
      <c r="AP22" s="12">
        <v>1.6198999999999999</v>
      </c>
      <c r="AQ22" s="12">
        <v>50024</v>
      </c>
      <c r="AR22" s="12">
        <v>1.699695</v>
      </c>
      <c r="AS22" s="12">
        <v>50000</v>
      </c>
      <c r="AT22" s="12">
        <v>1.795669</v>
      </c>
      <c r="AU22" s="12">
        <v>63000</v>
      </c>
      <c r="AV22" s="12">
        <v>1.973813</v>
      </c>
      <c r="AW22" s="12">
        <v>65000</v>
      </c>
      <c r="AX22" s="12">
        <v>2.059793</v>
      </c>
      <c r="AY22" s="12"/>
      <c r="AZ22" s="12"/>
      <c r="BA22" s="12">
        <v>66405.179999999993</v>
      </c>
      <c r="BB22" s="12">
        <v>68106.679999999993</v>
      </c>
      <c r="BC22" s="12">
        <v>57690.64</v>
      </c>
      <c r="BD22" s="12">
        <v>61708.56</v>
      </c>
      <c r="BE22" s="12">
        <v>60028.800000000003</v>
      </c>
      <c r="BF22" s="12">
        <v>65831.63</v>
      </c>
      <c r="BG22" s="12">
        <v>63269.07</v>
      </c>
      <c r="BH22" s="12">
        <v>57501.18</v>
      </c>
      <c r="BI22" s="12">
        <v>68221.52</v>
      </c>
      <c r="BJ22" s="12">
        <v>61350.29</v>
      </c>
      <c r="BK22" s="12">
        <v>69108.009999999995</v>
      </c>
      <c r="BL22" s="12">
        <v>57323.94</v>
      </c>
      <c r="BM22" s="12">
        <v>73398.11</v>
      </c>
      <c r="BN22" s="12">
        <v>68872.31</v>
      </c>
      <c r="BO22" s="12">
        <v>65479.33</v>
      </c>
      <c r="BP22" s="12">
        <v>62926.59</v>
      </c>
      <c r="BQ22" s="12">
        <v>65647.8</v>
      </c>
      <c r="BR22">
        <v>56070.52</v>
      </c>
      <c r="BS22">
        <v>60622.12</v>
      </c>
      <c r="BT22">
        <v>57354.47</v>
      </c>
      <c r="BU22">
        <v>65744.3</v>
      </c>
      <c r="BV22">
        <v>65000</v>
      </c>
      <c r="BX22">
        <v>-1.13212E-2</v>
      </c>
      <c r="BZ22">
        <v>0.26506020000000002</v>
      </c>
      <c r="CA22">
        <v>0</v>
      </c>
      <c r="CB22">
        <v>0.51315789999999994</v>
      </c>
    </row>
    <row r="23" spans="1:80" x14ac:dyDescent="0.3">
      <c r="A23" s="13" t="s">
        <v>66</v>
      </c>
      <c r="B23" s="13" t="s">
        <v>467</v>
      </c>
      <c r="C23" s="12">
        <v>40000</v>
      </c>
      <c r="D23" s="12">
        <v>1</v>
      </c>
      <c r="E23" s="12">
        <v>40040</v>
      </c>
      <c r="F23" s="12">
        <v>1.0388139999999999</v>
      </c>
      <c r="G23" s="12">
        <v>50024</v>
      </c>
      <c r="H23" s="12">
        <v>1.0701400000000001</v>
      </c>
      <c r="I23" s="12">
        <v>50024</v>
      </c>
      <c r="J23" s="12">
        <v>1.134136</v>
      </c>
      <c r="K23" s="12">
        <v>55016</v>
      </c>
      <c r="L23" s="12">
        <v>1.1603840000000001</v>
      </c>
      <c r="M23" s="12">
        <v>60000</v>
      </c>
      <c r="N23" s="12">
        <v>1.1682779999999999</v>
      </c>
      <c r="O23" s="12">
        <v>57700</v>
      </c>
      <c r="P23" s="12">
        <v>1.1906760000000001</v>
      </c>
      <c r="Q23" s="12">
        <v>60008</v>
      </c>
      <c r="R23" s="12">
        <v>1.236534</v>
      </c>
      <c r="S23" s="12">
        <v>62500</v>
      </c>
      <c r="T23" s="12">
        <v>1.2534099999999999</v>
      </c>
      <c r="U23" s="12">
        <v>62088</v>
      </c>
      <c r="V23" s="12">
        <v>1.2927360000000001</v>
      </c>
      <c r="W23" s="12">
        <v>62500</v>
      </c>
      <c r="X23" s="12">
        <v>1.3284800000000001</v>
      </c>
      <c r="Y23" s="12">
        <v>64000</v>
      </c>
      <c r="Z23" s="12">
        <v>1.3443149999999999</v>
      </c>
      <c r="AA23" s="12">
        <v>63960</v>
      </c>
      <c r="AB23" s="12">
        <v>1.3650880000000001</v>
      </c>
      <c r="AC23" s="12">
        <v>65000</v>
      </c>
      <c r="AD23" s="12">
        <v>1.383402</v>
      </c>
      <c r="AE23" s="12">
        <v>60008</v>
      </c>
      <c r="AF23" s="12">
        <v>1.403165</v>
      </c>
      <c r="AG23" s="12">
        <v>71760</v>
      </c>
      <c r="AH23" s="12">
        <v>1.4355560000000001</v>
      </c>
      <c r="AI23" s="12">
        <v>65000</v>
      </c>
      <c r="AJ23" s="12">
        <v>1.465903</v>
      </c>
      <c r="AK23" s="12">
        <v>70200</v>
      </c>
      <c r="AL23" s="12">
        <v>1.5122770000000001</v>
      </c>
      <c r="AM23" s="12">
        <v>74880</v>
      </c>
      <c r="AN23" s="12">
        <v>1.5688219999999999</v>
      </c>
      <c r="AO23" s="12">
        <v>76000</v>
      </c>
      <c r="AP23" s="12">
        <v>1.6198999999999999</v>
      </c>
      <c r="AQ23" s="12">
        <v>74880</v>
      </c>
      <c r="AR23" s="12">
        <v>1.699695</v>
      </c>
      <c r="AS23" s="12">
        <v>82000</v>
      </c>
      <c r="AT23" s="12">
        <v>1.795669</v>
      </c>
      <c r="AU23" s="12">
        <v>80080</v>
      </c>
      <c r="AV23" s="12">
        <v>1.973813</v>
      </c>
      <c r="AW23" s="12">
        <v>84760</v>
      </c>
      <c r="AX23" s="12">
        <v>2.059793</v>
      </c>
      <c r="AY23" s="12">
        <v>82391.740000000005</v>
      </c>
      <c r="AZ23" s="12">
        <v>79392.59</v>
      </c>
      <c r="BA23" s="12">
        <v>96285.59</v>
      </c>
      <c r="BB23" s="12">
        <v>90852.49</v>
      </c>
      <c r="BC23" s="12">
        <v>97658.71</v>
      </c>
      <c r="BD23" s="12">
        <v>105786.1</v>
      </c>
      <c r="BE23" s="12">
        <v>99817.34</v>
      </c>
      <c r="BF23" s="12">
        <v>99960.13</v>
      </c>
      <c r="BG23" s="12">
        <v>102709.5</v>
      </c>
      <c r="BH23" s="12">
        <v>98928.54</v>
      </c>
      <c r="BI23" s="12">
        <v>96905.56</v>
      </c>
      <c r="BJ23" s="12">
        <v>98062.41</v>
      </c>
      <c r="BK23" s="12">
        <v>96509.79</v>
      </c>
      <c r="BL23" s="12">
        <v>96780.67</v>
      </c>
      <c r="BM23" s="12">
        <v>88089.48</v>
      </c>
      <c r="BN23" s="12">
        <v>102964.1</v>
      </c>
      <c r="BO23" s="12">
        <v>91333.84</v>
      </c>
      <c r="BP23" s="12">
        <v>95615.72</v>
      </c>
      <c r="BQ23" s="12">
        <v>98314.13</v>
      </c>
      <c r="BR23">
        <v>96638.23</v>
      </c>
      <c r="BS23">
        <v>90744.13</v>
      </c>
      <c r="BT23">
        <v>94061.34</v>
      </c>
      <c r="BU23">
        <v>83568.320000000007</v>
      </c>
      <c r="BV23">
        <v>84760</v>
      </c>
      <c r="BW23">
        <v>2.8743899999999999E-2</v>
      </c>
      <c r="BX23">
        <v>1.4259900000000001E-2</v>
      </c>
      <c r="BY23">
        <v>1</v>
      </c>
      <c r="BZ23">
        <v>0.26506020000000002</v>
      </c>
      <c r="CA23">
        <v>1</v>
      </c>
      <c r="CB23">
        <v>0.51315789999999994</v>
      </c>
    </row>
    <row r="24" spans="1:80" x14ac:dyDescent="0.3">
      <c r="A24" s="13" t="s">
        <v>753</v>
      </c>
      <c r="B24" s="13" t="s">
        <v>467</v>
      </c>
      <c r="C24" s="12"/>
      <c r="D24" s="12"/>
      <c r="E24" s="12"/>
      <c r="F24" s="12"/>
      <c r="G24" s="12">
        <v>95160</v>
      </c>
      <c r="H24" s="12">
        <v>1.0701400000000001</v>
      </c>
      <c r="I24" s="12">
        <v>92040</v>
      </c>
      <c r="J24" s="12">
        <v>1.134136</v>
      </c>
      <c r="K24" s="12">
        <v>69500</v>
      </c>
      <c r="L24" s="12">
        <v>1.1603840000000001</v>
      </c>
      <c r="M24" s="12">
        <v>71760</v>
      </c>
      <c r="N24" s="12">
        <v>1.1682779999999999</v>
      </c>
      <c r="O24" s="12">
        <v>80080</v>
      </c>
      <c r="P24" s="12">
        <v>1.1906760000000001</v>
      </c>
      <c r="Q24" s="12">
        <v>56576</v>
      </c>
      <c r="R24" s="12">
        <v>1.236534</v>
      </c>
      <c r="S24" s="12">
        <v>96200</v>
      </c>
      <c r="T24" s="12">
        <v>1.2534099999999999</v>
      </c>
      <c r="U24" s="12">
        <v>62500</v>
      </c>
      <c r="V24" s="12">
        <v>1.2927360000000001</v>
      </c>
      <c r="W24" s="12">
        <v>80080</v>
      </c>
      <c r="X24" s="12">
        <v>1.3284800000000001</v>
      </c>
      <c r="Y24" s="12">
        <v>99840</v>
      </c>
      <c r="Z24" s="12">
        <v>1.3443149999999999</v>
      </c>
      <c r="AA24" s="12">
        <v>52900</v>
      </c>
      <c r="AB24" s="12">
        <v>1.3650880000000001</v>
      </c>
      <c r="AC24" s="12">
        <v>97000</v>
      </c>
      <c r="AD24" s="12">
        <v>1.383402</v>
      </c>
      <c r="AE24" s="12">
        <v>57096</v>
      </c>
      <c r="AF24" s="12">
        <v>1.403165</v>
      </c>
      <c r="AG24" s="12">
        <v>60008</v>
      </c>
      <c r="AH24" s="12">
        <v>1.4355560000000001</v>
      </c>
      <c r="AI24" s="12">
        <v>96000</v>
      </c>
      <c r="AJ24" s="12">
        <v>1.465903</v>
      </c>
      <c r="AK24" s="12">
        <v>71400</v>
      </c>
      <c r="AL24" s="12">
        <v>1.5122770000000001</v>
      </c>
      <c r="AM24" s="12">
        <v>144000</v>
      </c>
      <c r="AN24" s="12">
        <v>1.5688219999999999</v>
      </c>
      <c r="AO24" s="12">
        <v>74000</v>
      </c>
      <c r="AP24" s="12">
        <v>1.6198999999999999</v>
      </c>
      <c r="AQ24" s="12">
        <v>98000</v>
      </c>
      <c r="AR24" s="12">
        <v>1.699695</v>
      </c>
      <c r="AS24" s="12">
        <v>92500</v>
      </c>
      <c r="AT24" s="12">
        <v>1.795669</v>
      </c>
      <c r="AU24" s="12">
        <v>99840</v>
      </c>
      <c r="AV24" s="12">
        <v>1.973813</v>
      </c>
      <c r="AW24" s="12">
        <v>75920</v>
      </c>
      <c r="AX24" s="12">
        <v>2.059793</v>
      </c>
      <c r="AY24" s="12"/>
      <c r="AZ24" s="12"/>
      <c r="BA24" s="12">
        <v>183162.8</v>
      </c>
      <c r="BB24" s="12">
        <v>167161</v>
      </c>
      <c r="BC24" s="12">
        <v>123369.2</v>
      </c>
      <c r="BD24" s="12">
        <v>126520.2</v>
      </c>
      <c r="BE24" s="12">
        <v>138533.29999999999</v>
      </c>
      <c r="BF24" s="12">
        <v>94243.17</v>
      </c>
      <c r="BG24" s="12">
        <v>158090.5</v>
      </c>
      <c r="BH24" s="12">
        <v>99585.01</v>
      </c>
      <c r="BI24" s="12">
        <v>124163.2</v>
      </c>
      <c r="BJ24" s="12">
        <v>152977.4</v>
      </c>
      <c r="BK24" s="12">
        <v>79821.27</v>
      </c>
      <c r="BL24" s="12">
        <v>144426.5</v>
      </c>
      <c r="BM24" s="12">
        <v>83814.77</v>
      </c>
      <c r="BN24" s="12">
        <v>86101.87</v>
      </c>
      <c r="BO24" s="12">
        <v>134893</v>
      </c>
      <c r="BP24" s="12">
        <v>97250.18</v>
      </c>
      <c r="BQ24" s="12">
        <v>189065.60000000001</v>
      </c>
      <c r="BR24">
        <v>94095.11</v>
      </c>
      <c r="BS24">
        <v>118762.4</v>
      </c>
      <c r="BT24">
        <v>106105.8</v>
      </c>
      <c r="BU24">
        <v>104189.1</v>
      </c>
      <c r="BV24">
        <v>75920</v>
      </c>
      <c r="BX24">
        <v>-0.27132479999999998</v>
      </c>
      <c r="BZ24">
        <v>0.26506020000000002</v>
      </c>
      <c r="CA24">
        <v>0</v>
      </c>
      <c r="CB24">
        <v>0.51315789999999994</v>
      </c>
    </row>
    <row r="25" spans="1:80" ht="27" x14ac:dyDescent="0.3">
      <c r="A25" s="13" t="s">
        <v>67</v>
      </c>
      <c r="B25" s="13" t="s">
        <v>467</v>
      </c>
      <c r="C25" s="12">
        <v>34600</v>
      </c>
      <c r="D25" s="12">
        <v>1</v>
      </c>
      <c r="E25" s="12">
        <v>33700</v>
      </c>
      <c r="F25" s="12">
        <v>1.0388139999999999</v>
      </c>
      <c r="G25" s="12">
        <v>35048</v>
      </c>
      <c r="H25" s="12">
        <v>1.0701400000000001</v>
      </c>
      <c r="I25" s="12">
        <v>33000</v>
      </c>
      <c r="J25" s="12">
        <v>1.134136</v>
      </c>
      <c r="K25" s="12">
        <v>35000</v>
      </c>
      <c r="L25" s="12">
        <v>1.1603840000000001</v>
      </c>
      <c r="M25" s="12">
        <v>36088</v>
      </c>
      <c r="N25" s="12">
        <v>1.1682779999999999</v>
      </c>
      <c r="O25" s="12">
        <v>39000</v>
      </c>
      <c r="P25" s="12">
        <v>1.1906760000000001</v>
      </c>
      <c r="Q25" s="12">
        <v>40040</v>
      </c>
      <c r="R25" s="12">
        <v>1.236534</v>
      </c>
      <c r="S25" s="12">
        <v>41080</v>
      </c>
      <c r="T25" s="12">
        <v>1.2534099999999999</v>
      </c>
      <c r="U25" s="12">
        <v>41200</v>
      </c>
      <c r="V25" s="12">
        <v>1.2927360000000001</v>
      </c>
      <c r="W25" s="12">
        <v>44000</v>
      </c>
      <c r="X25" s="12">
        <v>1.3284800000000001</v>
      </c>
      <c r="Y25" s="12">
        <v>43300</v>
      </c>
      <c r="Z25" s="12">
        <v>1.3443149999999999</v>
      </c>
      <c r="AA25" s="12">
        <v>40040</v>
      </c>
      <c r="AB25" s="12">
        <v>1.3650880000000001</v>
      </c>
      <c r="AC25" s="12">
        <v>43056</v>
      </c>
      <c r="AD25" s="12">
        <v>1.383402</v>
      </c>
      <c r="AE25" s="12">
        <v>45000</v>
      </c>
      <c r="AF25" s="12">
        <v>1.403165</v>
      </c>
      <c r="AG25" s="12">
        <v>46200</v>
      </c>
      <c r="AH25" s="12">
        <v>1.4355560000000001</v>
      </c>
      <c r="AI25" s="12">
        <v>46200</v>
      </c>
      <c r="AJ25" s="12">
        <v>1.465903</v>
      </c>
      <c r="AK25" s="12">
        <v>50000</v>
      </c>
      <c r="AL25" s="12">
        <v>1.5122770000000001</v>
      </c>
      <c r="AM25" s="12">
        <v>47100</v>
      </c>
      <c r="AN25" s="12">
        <v>1.5688219999999999</v>
      </c>
      <c r="AO25" s="12">
        <v>56000</v>
      </c>
      <c r="AP25" s="12">
        <v>1.6198999999999999</v>
      </c>
      <c r="AQ25" s="12">
        <v>60008</v>
      </c>
      <c r="AR25" s="12">
        <v>1.699695</v>
      </c>
      <c r="AS25" s="12">
        <v>59072</v>
      </c>
      <c r="AT25" s="12">
        <v>1.795669</v>
      </c>
      <c r="AU25" s="12">
        <v>63500</v>
      </c>
      <c r="AV25" s="12">
        <v>1.973813</v>
      </c>
      <c r="AW25" s="12">
        <v>60008</v>
      </c>
      <c r="AX25" s="12">
        <v>2.059793</v>
      </c>
      <c r="AY25" s="12">
        <v>71268.850000000006</v>
      </c>
      <c r="AZ25" s="12">
        <v>66821.440000000002</v>
      </c>
      <c r="BA25" s="12">
        <v>67459.97</v>
      </c>
      <c r="BB25" s="12">
        <v>59933.88</v>
      </c>
      <c r="BC25" s="12">
        <v>62128.38</v>
      </c>
      <c r="BD25" s="12">
        <v>63626.81</v>
      </c>
      <c r="BE25" s="12">
        <v>67467.520000000004</v>
      </c>
      <c r="BF25" s="12">
        <v>66697.84</v>
      </c>
      <c r="BG25" s="12">
        <v>67508.91</v>
      </c>
      <c r="BH25" s="12">
        <v>65646.44</v>
      </c>
      <c r="BI25" s="12">
        <v>68221.52</v>
      </c>
      <c r="BJ25" s="12">
        <v>66345.34</v>
      </c>
      <c r="BK25" s="12">
        <v>60416.7</v>
      </c>
      <c r="BL25" s="12">
        <v>64107.519999999997</v>
      </c>
      <c r="BM25" s="12">
        <v>66058.3</v>
      </c>
      <c r="BN25" s="12">
        <v>66289.600000000006</v>
      </c>
      <c r="BO25" s="12">
        <v>64917.279999999999</v>
      </c>
      <c r="BP25" s="12">
        <v>68102.37</v>
      </c>
      <c r="BQ25" s="12">
        <v>61840.22</v>
      </c>
      <c r="BR25">
        <v>71207.11</v>
      </c>
      <c r="BS25">
        <v>72721.34</v>
      </c>
      <c r="BT25">
        <v>67760.87</v>
      </c>
      <c r="BU25">
        <v>66266.09</v>
      </c>
      <c r="BV25">
        <v>60008</v>
      </c>
      <c r="BW25">
        <v>-0.15800520000000001</v>
      </c>
      <c r="BX25">
        <v>-9.44387E-2</v>
      </c>
      <c r="BY25">
        <v>0</v>
      </c>
      <c r="BZ25">
        <v>0.26506020000000002</v>
      </c>
      <c r="CA25">
        <v>0</v>
      </c>
      <c r="CB25">
        <v>0.51315789999999994</v>
      </c>
    </row>
    <row r="26" spans="1:80" x14ac:dyDescent="0.3">
      <c r="A26" s="13" t="s">
        <v>68</v>
      </c>
      <c r="B26" s="13" t="s">
        <v>467</v>
      </c>
      <c r="C26" s="12">
        <v>36088</v>
      </c>
      <c r="D26" s="12">
        <v>1</v>
      </c>
      <c r="E26" s="12">
        <v>37024</v>
      </c>
      <c r="F26" s="12">
        <v>1.0388139999999999</v>
      </c>
      <c r="G26" s="12">
        <v>40040</v>
      </c>
      <c r="H26" s="12">
        <v>1.0701400000000001</v>
      </c>
      <c r="I26" s="12">
        <v>42016</v>
      </c>
      <c r="J26" s="12">
        <v>1.134136</v>
      </c>
      <c r="K26" s="12">
        <v>41080</v>
      </c>
      <c r="L26" s="12">
        <v>1.1603840000000001</v>
      </c>
      <c r="M26" s="12">
        <v>42016</v>
      </c>
      <c r="N26" s="12">
        <v>1.1682779999999999</v>
      </c>
      <c r="O26" s="12">
        <v>48048</v>
      </c>
      <c r="P26" s="12">
        <v>1.1906760000000001</v>
      </c>
      <c r="Q26" s="12">
        <v>47700</v>
      </c>
      <c r="R26" s="12">
        <v>1.236534</v>
      </c>
      <c r="S26" s="12">
        <v>50000</v>
      </c>
      <c r="T26" s="12">
        <v>1.2534099999999999</v>
      </c>
      <c r="U26" s="12">
        <v>50024</v>
      </c>
      <c r="V26" s="12">
        <v>1.2927360000000001</v>
      </c>
      <c r="W26" s="12">
        <v>50024</v>
      </c>
      <c r="X26" s="12">
        <v>1.3284800000000001</v>
      </c>
      <c r="Y26" s="12">
        <v>47200</v>
      </c>
      <c r="Z26" s="12">
        <v>1.3443149999999999</v>
      </c>
      <c r="AA26" s="12">
        <v>50024</v>
      </c>
      <c r="AB26" s="12">
        <v>1.3650880000000001</v>
      </c>
      <c r="AC26" s="12">
        <v>50024</v>
      </c>
      <c r="AD26" s="12">
        <v>1.383402</v>
      </c>
      <c r="AE26" s="12">
        <v>52000</v>
      </c>
      <c r="AF26" s="12">
        <v>1.403165</v>
      </c>
      <c r="AG26" s="12">
        <v>50024</v>
      </c>
      <c r="AH26" s="12">
        <v>1.4355560000000001</v>
      </c>
      <c r="AI26" s="12">
        <v>55016</v>
      </c>
      <c r="AJ26" s="12">
        <v>1.465903</v>
      </c>
      <c r="AK26" s="12">
        <v>56056</v>
      </c>
      <c r="AL26" s="12">
        <v>1.5122770000000001</v>
      </c>
      <c r="AM26" s="12">
        <v>62500</v>
      </c>
      <c r="AN26" s="12">
        <v>1.5688219999999999</v>
      </c>
      <c r="AO26" s="12">
        <v>60000</v>
      </c>
      <c r="AP26" s="12">
        <v>1.6198999999999999</v>
      </c>
      <c r="AQ26" s="12">
        <v>62088</v>
      </c>
      <c r="AR26" s="12">
        <v>1.699695</v>
      </c>
      <c r="AS26" s="12">
        <v>70000</v>
      </c>
      <c r="AT26" s="12">
        <v>1.795669</v>
      </c>
      <c r="AU26" s="12">
        <v>69230.64</v>
      </c>
      <c r="AV26" s="12">
        <v>1.973813</v>
      </c>
      <c r="AW26" s="12">
        <v>71240</v>
      </c>
      <c r="AX26" s="12">
        <v>2.059793</v>
      </c>
      <c r="AY26" s="12">
        <v>74333.83</v>
      </c>
      <c r="AZ26" s="12">
        <v>73412.37</v>
      </c>
      <c r="BA26" s="12">
        <v>77068.509999999995</v>
      </c>
      <c r="BB26" s="12">
        <v>76308.539999999994</v>
      </c>
      <c r="BC26" s="12">
        <v>72920.960000000006</v>
      </c>
      <c r="BD26" s="12">
        <v>74078.48</v>
      </c>
      <c r="BE26" s="12">
        <v>83119.990000000005</v>
      </c>
      <c r="BF26" s="12">
        <v>79457.710000000006</v>
      </c>
      <c r="BG26" s="12">
        <v>82167.62</v>
      </c>
      <c r="BH26" s="12">
        <v>79706.240000000005</v>
      </c>
      <c r="BI26" s="12">
        <v>77561.66</v>
      </c>
      <c r="BJ26" s="12">
        <v>72321.02</v>
      </c>
      <c r="BK26" s="12">
        <v>75481.64</v>
      </c>
      <c r="BL26" s="12">
        <v>74482.41</v>
      </c>
      <c r="BM26" s="12">
        <v>76334.03</v>
      </c>
      <c r="BN26" s="12">
        <v>71776.429999999993</v>
      </c>
      <c r="BO26" s="12">
        <v>77304.95</v>
      </c>
      <c r="BP26" s="12">
        <v>76350.92</v>
      </c>
      <c r="BQ26" s="12">
        <v>82059.740000000005</v>
      </c>
      <c r="BR26">
        <v>76293.34</v>
      </c>
      <c r="BS26">
        <v>75242.009999999995</v>
      </c>
      <c r="BT26">
        <v>80296.27</v>
      </c>
      <c r="BU26">
        <v>72246.36</v>
      </c>
      <c r="BV26">
        <v>71240</v>
      </c>
      <c r="BW26">
        <v>-4.1620699999999997E-2</v>
      </c>
      <c r="BX26">
        <v>-1.39296E-2</v>
      </c>
      <c r="BY26">
        <v>0</v>
      </c>
      <c r="BZ26">
        <v>0.26506020000000002</v>
      </c>
      <c r="CA26">
        <v>0</v>
      </c>
      <c r="CB26">
        <v>0.51315789999999994</v>
      </c>
    </row>
    <row r="27" spans="1:80" x14ac:dyDescent="0.3">
      <c r="A27" s="13" t="s">
        <v>754</v>
      </c>
      <c r="B27" s="13" t="s">
        <v>467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>
        <v>70200</v>
      </c>
      <c r="X27" s="12">
        <v>1.3284800000000001</v>
      </c>
      <c r="Y27" s="12">
        <v>83200</v>
      </c>
      <c r="Z27" s="12">
        <v>1.3443149999999999</v>
      </c>
      <c r="AA27" s="12">
        <v>97000</v>
      </c>
      <c r="AB27" s="12">
        <v>1.3650880000000001</v>
      </c>
      <c r="AC27" s="12">
        <v>55016</v>
      </c>
      <c r="AD27" s="12">
        <v>1.383402</v>
      </c>
      <c r="AE27" s="12">
        <v>105800</v>
      </c>
      <c r="AF27" s="12">
        <v>1.403165</v>
      </c>
      <c r="AG27" s="12">
        <v>45032</v>
      </c>
      <c r="AH27" s="12">
        <v>1.4355560000000001</v>
      </c>
      <c r="AI27" s="12">
        <v>54800</v>
      </c>
      <c r="AJ27" s="12">
        <v>1.465903</v>
      </c>
      <c r="AK27" s="12">
        <v>89960</v>
      </c>
      <c r="AL27" s="12">
        <v>1.5122770000000001</v>
      </c>
      <c r="AM27" s="12">
        <v>70200</v>
      </c>
      <c r="AN27" s="12">
        <v>1.5688219999999999</v>
      </c>
      <c r="AO27" s="12">
        <v>92000</v>
      </c>
      <c r="AP27" s="12">
        <v>1.6198999999999999</v>
      </c>
      <c r="AQ27" s="12">
        <v>75000</v>
      </c>
      <c r="AR27" s="12">
        <v>1.699695</v>
      </c>
      <c r="AS27" s="12">
        <v>99840</v>
      </c>
      <c r="AT27" s="12">
        <v>1.795669</v>
      </c>
      <c r="AU27" s="12">
        <v>62500</v>
      </c>
      <c r="AV27" s="12">
        <v>1.973813</v>
      </c>
      <c r="AW27" s="12">
        <v>114400</v>
      </c>
      <c r="AX27" s="12">
        <v>2.059793</v>
      </c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>
        <v>108844.3</v>
      </c>
      <c r="BJ27" s="12">
        <v>127481.1</v>
      </c>
      <c r="BK27" s="12">
        <v>146364.1</v>
      </c>
      <c r="BL27" s="12">
        <v>81915.16</v>
      </c>
      <c r="BM27" s="12">
        <v>155310.39999999999</v>
      </c>
      <c r="BN27" s="12">
        <v>64613.71</v>
      </c>
      <c r="BO27" s="12">
        <v>77001.45</v>
      </c>
      <c r="BP27" s="12">
        <v>122529.8</v>
      </c>
      <c r="BQ27" s="12">
        <v>92169.5</v>
      </c>
      <c r="BR27">
        <v>116983.1</v>
      </c>
      <c r="BS27">
        <v>90889.55</v>
      </c>
      <c r="BT27">
        <v>114525.4</v>
      </c>
      <c r="BU27">
        <v>65222.53</v>
      </c>
      <c r="BV27">
        <v>114400</v>
      </c>
      <c r="BX27">
        <v>0.75399519999999998</v>
      </c>
      <c r="BZ27">
        <v>0.26506020000000002</v>
      </c>
      <c r="CA27">
        <v>1</v>
      </c>
      <c r="CB27">
        <v>0.51315789999999994</v>
      </c>
    </row>
    <row r="28" spans="1:80" ht="27" x14ac:dyDescent="0.3">
      <c r="A28" s="13" t="s">
        <v>678</v>
      </c>
      <c r="B28" s="13" t="s">
        <v>467</v>
      </c>
      <c r="C28" s="12">
        <v>50024</v>
      </c>
      <c r="D28" s="12">
        <v>1</v>
      </c>
      <c r="E28" s="12">
        <v>51900</v>
      </c>
      <c r="F28" s="12">
        <v>1.0388139999999999</v>
      </c>
      <c r="G28" s="12">
        <v>52500</v>
      </c>
      <c r="H28" s="12">
        <v>1.0701400000000001</v>
      </c>
      <c r="I28" s="12">
        <v>55016</v>
      </c>
      <c r="J28" s="12">
        <v>1.134136</v>
      </c>
      <c r="K28" s="12">
        <v>55016</v>
      </c>
      <c r="L28" s="12">
        <v>1.1603840000000001</v>
      </c>
      <c r="M28" s="12">
        <v>57500</v>
      </c>
      <c r="N28" s="12">
        <v>1.1682779999999999</v>
      </c>
      <c r="O28" s="12">
        <v>60008</v>
      </c>
      <c r="P28" s="12">
        <v>1.1906760000000001</v>
      </c>
      <c r="Q28" s="12">
        <v>62088</v>
      </c>
      <c r="R28" s="12">
        <v>1.236534</v>
      </c>
      <c r="S28" s="12">
        <v>60000</v>
      </c>
      <c r="T28" s="12">
        <v>1.2534099999999999</v>
      </c>
      <c r="U28" s="12">
        <v>62088</v>
      </c>
      <c r="V28" s="12">
        <v>1.2927360000000001</v>
      </c>
      <c r="W28" s="12">
        <v>62500</v>
      </c>
      <c r="X28" s="12">
        <v>1.3284800000000001</v>
      </c>
      <c r="Y28" s="12">
        <v>62500</v>
      </c>
      <c r="Z28" s="12">
        <v>1.3443149999999999</v>
      </c>
      <c r="AA28" s="12">
        <v>62500</v>
      </c>
      <c r="AB28" s="12">
        <v>1.3650880000000001</v>
      </c>
      <c r="AC28" s="12">
        <v>65000</v>
      </c>
      <c r="AD28" s="12">
        <v>1.383402</v>
      </c>
      <c r="AE28" s="12">
        <v>70200</v>
      </c>
      <c r="AF28" s="12">
        <v>1.403165</v>
      </c>
      <c r="AG28" s="12">
        <v>71000</v>
      </c>
      <c r="AH28" s="12">
        <v>1.4355560000000001</v>
      </c>
      <c r="AI28" s="12">
        <v>74880</v>
      </c>
      <c r="AJ28" s="12">
        <v>1.465903</v>
      </c>
      <c r="AK28" s="12">
        <v>75000</v>
      </c>
      <c r="AL28" s="12">
        <v>1.5122770000000001</v>
      </c>
      <c r="AM28" s="12">
        <v>75000</v>
      </c>
      <c r="AN28" s="12">
        <v>1.5688219999999999</v>
      </c>
      <c r="AO28" s="12">
        <v>77000</v>
      </c>
      <c r="AP28" s="12">
        <v>1.6198999999999999</v>
      </c>
      <c r="AQ28" s="12">
        <v>80000</v>
      </c>
      <c r="AR28" s="12">
        <v>1.699695</v>
      </c>
      <c r="AS28" s="12">
        <v>85800</v>
      </c>
      <c r="AT28" s="12">
        <v>1.795669</v>
      </c>
      <c r="AU28" s="12">
        <v>85500</v>
      </c>
      <c r="AV28" s="12">
        <v>1.973813</v>
      </c>
      <c r="AW28" s="12">
        <v>92000</v>
      </c>
      <c r="AX28" s="12">
        <v>2.059793</v>
      </c>
      <c r="AY28" s="12">
        <v>103039.1</v>
      </c>
      <c r="AZ28" s="12">
        <v>102909</v>
      </c>
      <c r="BA28" s="12">
        <v>101051.4</v>
      </c>
      <c r="BB28" s="12">
        <v>99918.85</v>
      </c>
      <c r="BC28" s="12">
        <v>97658.71</v>
      </c>
      <c r="BD28" s="12">
        <v>101378.3</v>
      </c>
      <c r="BE28" s="12">
        <v>103810</v>
      </c>
      <c r="BF28" s="12">
        <v>103425</v>
      </c>
      <c r="BG28" s="12">
        <v>98601.14</v>
      </c>
      <c r="BH28" s="12">
        <v>98928.54</v>
      </c>
      <c r="BI28" s="12">
        <v>96905.56</v>
      </c>
      <c r="BJ28" s="12">
        <v>95764.07</v>
      </c>
      <c r="BK28" s="12">
        <v>94306.78</v>
      </c>
      <c r="BL28" s="12">
        <v>96780.67</v>
      </c>
      <c r="BM28" s="12">
        <v>103050.9</v>
      </c>
      <c r="BN28" s="12">
        <v>101873.60000000001</v>
      </c>
      <c r="BO28" s="12">
        <v>105216.6</v>
      </c>
      <c r="BP28" s="12">
        <v>102153.5</v>
      </c>
      <c r="BQ28" s="12">
        <v>98471.69</v>
      </c>
      <c r="BR28">
        <v>97909.78</v>
      </c>
      <c r="BS28">
        <v>96948.86</v>
      </c>
      <c r="BT28">
        <v>98420.27</v>
      </c>
      <c r="BU28">
        <v>89224.41</v>
      </c>
      <c r="BV28">
        <v>92000</v>
      </c>
      <c r="BW28">
        <v>-0.1071351</v>
      </c>
      <c r="BX28">
        <v>3.1107900000000001E-2</v>
      </c>
      <c r="BY28">
        <v>0</v>
      </c>
      <c r="BZ28">
        <v>0.26506020000000002</v>
      </c>
      <c r="CA28">
        <v>1</v>
      </c>
      <c r="CB28">
        <v>0.51315789999999994</v>
      </c>
    </row>
    <row r="29" spans="1:80" ht="27" x14ac:dyDescent="0.3">
      <c r="A29" s="13" t="s">
        <v>69</v>
      </c>
      <c r="B29" s="13" t="s">
        <v>468</v>
      </c>
      <c r="C29" s="12">
        <v>34700</v>
      </c>
      <c r="D29" s="12">
        <v>1</v>
      </c>
      <c r="E29" s="12">
        <v>29536</v>
      </c>
      <c r="F29" s="12">
        <v>1.0388139999999999</v>
      </c>
      <c r="G29" s="12">
        <v>40040</v>
      </c>
      <c r="H29" s="12">
        <v>1.0701400000000001</v>
      </c>
      <c r="I29" s="12">
        <v>40040</v>
      </c>
      <c r="J29" s="12">
        <v>1.134136</v>
      </c>
      <c r="K29" s="12">
        <v>29100</v>
      </c>
      <c r="L29" s="12">
        <v>1.1603840000000001</v>
      </c>
      <c r="M29" s="12">
        <v>41800</v>
      </c>
      <c r="N29" s="12">
        <v>1.1682779999999999</v>
      </c>
      <c r="O29" s="12">
        <v>33700</v>
      </c>
      <c r="P29" s="12">
        <v>1.1906760000000001</v>
      </c>
      <c r="Q29" s="12">
        <v>37000</v>
      </c>
      <c r="R29" s="12">
        <v>1.236534</v>
      </c>
      <c r="S29" s="12">
        <v>52000</v>
      </c>
      <c r="T29" s="12">
        <v>1.2534099999999999</v>
      </c>
      <c r="U29" s="12">
        <v>37000</v>
      </c>
      <c r="V29" s="12">
        <v>1.2927360000000001</v>
      </c>
      <c r="W29" s="12">
        <v>52900</v>
      </c>
      <c r="X29" s="12">
        <v>1.3284800000000001</v>
      </c>
      <c r="Y29" s="12">
        <v>42016</v>
      </c>
      <c r="Z29" s="12">
        <v>1.3443149999999999</v>
      </c>
      <c r="AA29" s="12">
        <v>45032</v>
      </c>
      <c r="AB29" s="12">
        <v>1.3650880000000001</v>
      </c>
      <c r="AC29" s="12">
        <v>45032</v>
      </c>
      <c r="AD29" s="12">
        <v>1.383402</v>
      </c>
      <c r="AE29" s="12">
        <v>50024</v>
      </c>
      <c r="AF29" s="12">
        <v>1.403165</v>
      </c>
      <c r="AG29" s="12">
        <v>40040</v>
      </c>
      <c r="AH29" s="12">
        <v>1.4355560000000001</v>
      </c>
      <c r="AI29" s="12">
        <v>55016</v>
      </c>
      <c r="AJ29" s="12">
        <v>1.465903</v>
      </c>
      <c r="AK29" s="12">
        <v>60000</v>
      </c>
      <c r="AL29" s="12">
        <v>1.5122770000000001</v>
      </c>
      <c r="AM29" s="12">
        <v>70200</v>
      </c>
      <c r="AN29" s="12">
        <v>1.5688219999999999</v>
      </c>
      <c r="AO29" s="12">
        <v>50024</v>
      </c>
      <c r="AP29" s="12">
        <v>1.6198999999999999</v>
      </c>
      <c r="AQ29" s="12">
        <v>67500</v>
      </c>
      <c r="AR29" s="12">
        <v>1.699695</v>
      </c>
      <c r="AS29" s="12">
        <v>82500</v>
      </c>
      <c r="AT29" s="12">
        <v>1.795669</v>
      </c>
      <c r="AU29" s="12">
        <v>72000</v>
      </c>
      <c r="AV29" s="12">
        <v>1.973813</v>
      </c>
      <c r="AW29" s="12">
        <v>72000</v>
      </c>
      <c r="AX29" s="12">
        <v>2.059793</v>
      </c>
      <c r="AY29" s="12">
        <v>71474.84</v>
      </c>
      <c r="AZ29" s="12">
        <v>58564.93</v>
      </c>
      <c r="BA29" s="12">
        <v>77068.509999999995</v>
      </c>
      <c r="BB29" s="12">
        <v>72719.77</v>
      </c>
      <c r="BC29" s="12">
        <v>51655.31</v>
      </c>
      <c r="BD29" s="12">
        <v>73697.649999999994</v>
      </c>
      <c r="BE29" s="12">
        <v>58298.86</v>
      </c>
      <c r="BF29" s="12">
        <v>61633.86</v>
      </c>
      <c r="BG29" s="12">
        <v>85454.32</v>
      </c>
      <c r="BH29" s="12">
        <v>58954.32</v>
      </c>
      <c r="BI29" s="12">
        <v>82020.87</v>
      </c>
      <c r="BJ29" s="12">
        <v>64377.97</v>
      </c>
      <c r="BK29" s="12">
        <v>67949.17</v>
      </c>
      <c r="BL29" s="12">
        <v>67049.649999999994</v>
      </c>
      <c r="BM29" s="12">
        <v>73433.34</v>
      </c>
      <c r="BN29" s="12">
        <v>57450.98</v>
      </c>
      <c r="BO29" s="12">
        <v>77304.95</v>
      </c>
      <c r="BP29" s="12">
        <v>81722.84</v>
      </c>
      <c r="BQ29" s="12">
        <v>92169.5</v>
      </c>
      <c r="BR29">
        <v>63608.3</v>
      </c>
      <c r="BS29">
        <v>81800.600000000006</v>
      </c>
      <c r="BT29">
        <v>94634.880000000005</v>
      </c>
      <c r="BU29">
        <v>75136.350000000006</v>
      </c>
      <c r="BV29">
        <v>72000</v>
      </c>
      <c r="BW29">
        <v>7.3474999999999999E-3</v>
      </c>
      <c r="BX29">
        <v>-4.1742099999999997E-2</v>
      </c>
      <c r="BY29">
        <v>1</v>
      </c>
      <c r="BZ29">
        <v>0.26506020000000002</v>
      </c>
      <c r="CA29">
        <v>0</v>
      </c>
      <c r="CB29">
        <v>0.51315789999999994</v>
      </c>
    </row>
    <row r="30" spans="1:80" x14ac:dyDescent="0.3">
      <c r="A30" s="13" t="s">
        <v>70</v>
      </c>
      <c r="B30" s="13" t="s">
        <v>468</v>
      </c>
      <c r="C30" s="12">
        <v>43056</v>
      </c>
      <c r="D30" s="12">
        <v>1</v>
      </c>
      <c r="E30" s="12">
        <v>40000</v>
      </c>
      <c r="F30" s="12">
        <v>1.0388139999999999</v>
      </c>
      <c r="G30" s="12">
        <v>30056</v>
      </c>
      <c r="H30" s="12">
        <v>1.0701400000000001</v>
      </c>
      <c r="I30" s="12">
        <v>50024</v>
      </c>
      <c r="J30" s="12">
        <v>1.134136</v>
      </c>
      <c r="K30" s="12">
        <v>58032</v>
      </c>
      <c r="L30" s="12">
        <v>1.1603840000000001</v>
      </c>
      <c r="M30" s="12">
        <v>40040</v>
      </c>
      <c r="N30" s="12">
        <v>1.1682779999999999</v>
      </c>
      <c r="O30" s="12">
        <v>45000</v>
      </c>
      <c r="P30" s="12">
        <v>1.1906760000000001</v>
      </c>
      <c r="Q30" s="12">
        <v>40000</v>
      </c>
      <c r="R30" s="12">
        <v>1.236534</v>
      </c>
      <c r="S30" s="12">
        <v>48000</v>
      </c>
      <c r="T30" s="12">
        <v>1.2534099999999999</v>
      </c>
      <c r="U30" s="12">
        <v>45032</v>
      </c>
      <c r="V30" s="12">
        <v>1.2927360000000001</v>
      </c>
      <c r="W30" s="12">
        <v>40040</v>
      </c>
      <c r="X30" s="12">
        <v>1.3284800000000001</v>
      </c>
      <c r="Y30" s="12">
        <v>59600</v>
      </c>
      <c r="Z30" s="12">
        <v>1.3443149999999999</v>
      </c>
      <c r="AA30" s="12">
        <v>48100</v>
      </c>
      <c r="AB30" s="12">
        <v>1.3650880000000001</v>
      </c>
      <c r="AC30" s="12">
        <v>43300</v>
      </c>
      <c r="AD30" s="12">
        <v>1.383402</v>
      </c>
      <c r="AE30" s="12">
        <v>60000</v>
      </c>
      <c r="AF30" s="12">
        <v>1.403165</v>
      </c>
      <c r="AG30" s="12">
        <v>50000</v>
      </c>
      <c r="AH30" s="12">
        <v>1.4355560000000001</v>
      </c>
      <c r="AI30" s="12">
        <v>43000</v>
      </c>
      <c r="AJ30" s="12">
        <v>1.465903</v>
      </c>
      <c r="AK30" s="12">
        <v>55848</v>
      </c>
      <c r="AL30" s="12">
        <v>1.5122770000000001</v>
      </c>
      <c r="AM30" s="12">
        <v>40000</v>
      </c>
      <c r="AN30" s="12">
        <v>1.5688219999999999</v>
      </c>
      <c r="AO30" s="12">
        <v>71760</v>
      </c>
      <c r="AP30" s="12">
        <v>1.6198999999999999</v>
      </c>
      <c r="AQ30" s="12">
        <v>74880</v>
      </c>
      <c r="AR30" s="12">
        <v>1.699695</v>
      </c>
      <c r="AS30" s="12">
        <v>50000</v>
      </c>
      <c r="AT30" s="12">
        <v>1.795669</v>
      </c>
      <c r="AU30" s="12">
        <v>44200</v>
      </c>
      <c r="AV30" s="12">
        <v>1.973813</v>
      </c>
      <c r="AW30" s="12">
        <v>40000</v>
      </c>
      <c r="AX30" s="12">
        <v>2.059793</v>
      </c>
      <c r="AY30" s="12">
        <v>88686.47</v>
      </c>
      <c r="AZ30" s="12">
        <v>79313.279999999999</v>
      </c>
      <c r="BA30" s="12">
        <v>57851.43</v>
      </c>
      <c r="BB30" s="12">
        <v>90852.49</v>
      </c>
      <c r="BC30" s="12">
        <v>103012.4</v>
      </c>
      <c r="BD30" s="12">
        <v>70594.59</v>
      </c>
      <c r="BE30" s="12">
        <v>77847.149999999994</v>
      </c>
      <c r="BF30" s="12">
        <v>66631.199999999997</v>
      </c>
      <c r="BG30" s="12">
        <v>78880.91</v>
      </c>
      <c r="BH30" s="12">
        <v>71752.2</v>
      </c>
      <c r="BI30" s="12">
        <v>62081.58</v>
      </c>
      <c r="BJ30" s="12">
        <v>91320.62</v>
      </c>
      <c r="BK30" s="12">
        <v>72578.5</v>
      </c>
      <c r="BL30" s="12">
        <v>64470.82</v>
      </c>
      <c r="BM30" s="12">
        <v>88077.73</v>
      </c>
      <c r="BN30" s="12">
        <v>71741.990000000005</v>
      </c>
      <c r="BO30" s="12">
        <v>60420.84</v>
      </c>
      <c r="BP30" s="12">
        <v>76067.62</v>
      </c>
      <c r="BQ30" s="12">
        <v>52518.23</v>
      </c>
      <c r="BR30">
        <v>91246.83</v>
      </c>
      <c r="BS30">
        <v>90744.13</v>
      </c>
      <c r="BT30">
        <v>57354.47</v>
      </c>
      <c r="BU30">
        <v>46125.37</v>
      </c>
      <c r="BV30">
        <v>40000</v>
      </c>
      <c r="BW30">
        <v>-0.54897289999999999</v>
      </c>
      <c r="BX30">
        <v>-0.13279830000000001</v>
      </c>
      <c r="BY30">
        <v>0</v>
      </c>
      <c r="BZ30">
        <v>0.26506020000000002</v>
      </c>
      <c r="CA30">
        <v>0</v>
      </c>
      <c r="CB30">
        <v>0.51315789999999994</v>
      </c>
    </row>
    <row r="31" spans="1:80" x14ac:dyDescent="0.3">
      <c r="A31" s="13" t="s">
        <v>71</v>
      </c>
      <c r="B31" s="13" t="s">
        <v>468</v>
      </c>
      <c r="C31" s="12">
        <v>29800</v>
      </c>
      <c r="D31" s="12">
        <v>1</v>
      </c>
      <c r="E31" s="12">
        <v>30800</v>
      </c>
      <c r="F31" s="12">
        <v>1.0388139999999999</v>
      </c>
      <c r="G31" s="12">
        <v>35800</v>
      </c>
      <c r="H31" s="12">
        <v>1.0701400000000001</v>
      </c>
      <c r="I31" s="12">
        <v>37024</v>
      </c>
      <c r="J31" s="12">
        <v>1.134136</v>
      </c>
      <c r="K31" s="12">
        <v>40040</v>
      </c>
      <c r="L31" s="12">
        <v>1.1603840000000001</v>
      </c>
      <c r="M31" s="12">
        <v>37500</v>
      </c>
      <c r="N31" s="12">
        <v>1.1682779999999999</v>
      </c>
      <c r="O31" s="12">
        <v>36088</v>
      </c>
      <c r="P31" s="12">
        <v>1.1906760000000001</v>
      </c>
      <c r="Q31" s="12">
        <v>38800</v>
      </c>
      <c r="R31" s="12">
        <v>1.236534</v>
      </c>
      <c r="S31" s="12">
        <v>38500</v>
      </c>
      <c r="T31" s="12">
        <v>1.2534099999999999</v>
      </c>
      <c r="U31" s="12">
        <v>37024</v>
      </c>
      <c r="V31" s="12">
        <v>1.2927360000000001</v>
      </c>
      <c r="W31" s="12">
        <v>42016</v>
      </c>
      <c r="X31" s="12">
        <v>1.3284800000000001</v>
      </c>
      <c r="Y31" s="12">
        <v>38500</v>
      </c>
      <c r="Z31" s="12">
        <v>1.3443149999999999</v>
      </c>
      <c r="AA31" s="12">
        <v>40000</v>
      </c>
      <c r="AB31" s="12">
        <v>1.3650880000000001</v>
      </c>
      <c r="AC31" s="12">
        <v>36900</v>
      </c>
      <c r="AD31" s="12">
        <v>1.383402</v>
      </c>
      <c r="AE31" s="12">
        <v>44096</v>
      </c>
      <c r="AF31" s="12">
        <v>1.403165</v>
      </c>
      <c r="AG31" s="12">
        <v>37500</v>
      </c>
      <c r="AH31" s="12">
        <v>1.4355560000000001</v>
      </c>
      <c r="AI31" s="12">
        <v>40000</v>
      </c>
      <c r="AJ31" s="12">
        <v>1.465903</v>
      </c>
      <c r="AK31" s="12">
        <v>39900</v>
      </c>
      <c r="AL31" s="12">
        <v>1.5122770000000001</v>
      </c>
      <c r="AM31" s="12">
        <v>43300</v>
      </c>
      <c r="AN31" s="12">
        <v>1.5688219999999999</v>
      </c>
      <c r="AO31" s="12">
        <v>43000</v>
      </c>
      <c r="AP31" s="12">
        <v>1.6198999999999999</v>
      </c>
      <c r="AQ31" s="12">
        <v>50000</v>
      </c>
      <c r="AR31" s="12">
        <v>1.699695</v>
      </c>
      <c r="AS31" s="12">
        <v>48100</v>
      </c>
      <c r="AT31" s="12">
        <v>1.795669</v>
      </c>
      <c r="AU31" s="12">
        <v>50500</v>
      </c>
      <c r="AV31" s="12">
        <v>1.973813</v>
      </c>
      <c r="AW31" s="12">
        <v>50024</v>
      </c>
      <c r="AX31" s="12">
        <v>2.059793</v>
      </c>
      <c r="AY31" s="12">
        <v>61381.84</v>
      </c>
      <c r="AZ31" s="12">
        <v>61071.22</v>
      </c>
      <c r="BA31" s="12">
        <v>68907.41</v>
      </c>
      <c r="BB31" s="12">
        <v>67242.17</v>
      </c>
      <c r="BC31" s="12">
        <v>71074.87</v>
      </c>
      <c r="BD31" s="12">
        <v>66116.31</v>
      </c>
      <c r="BE31" s="12">
        <v>62429.95</v>
      </c>
      <c r="BF31" s="12">
        <v>64632.27</v>
      </c>
      <c r="BG31" s="12">
        <v>63269.07</v>
      </c>
      <c r="BH31" s="12">
        <v>58992.56</v>
      </c>
      <c r="BI31" s="12">
        <v>65145.35</v>
      </c>
      <c r="BJ31" s="12">
        <v>58990.67</v>
      </c>
      <c r="BK31" s="12">
        <v>60356.34</v>
      </c>
      <c r="BL31" s="12">
        <v>54941.64</v>
      </c>
      <c r="BM31" s="12">
        <v>64731.26</v>
      </c>
      <c r="BN31" s="12">
        <v>53806.49</v>
      </c>
      <c r="BO31" s="12">
        <v>56205.43</v>
      </c>
      <c r="BP31" s="12">
        <v>54345.69</v>
      </c>
      <c r="BQ31" s="12">
        <v>56850.99</v>
      </c>
      <c r="BR31">
        <v>54676.89</v>
      </c>
      <c r="BS31">
        <v>60593.04</v>
      </c>
      <c r="BT31">
        <v>55175</v>
      </c>
      <c r="BU31">
        <v>52699.8</v>
      </c>
      <c r="BV31">
        <v>50024</v>
      </c>
      <c r="BW31">
        <v>-0.1850359</v>
      </c>
      <c r="BX31">
        <v>-5.0774399999999997E-2</v>
      </c>
      <c r="BY31">
        <v>0</v>
      </c>
      <c r="BZ31">
        <v>0.26506020000000002</v>
      </c>
      <c r="CA31">
        <v>0</v>
      </c>
      <c r="CB31">
        <v>0.51315789999999994</v>
      </c>
    </row>
    <row r="32" spans="1:80" ht="27" x14ac:dyDescent="0.3">
      <c r="A32" s="13" t="s">
        <v>72</v>
      </c>
      <c r="B32" s="13" t="s">
        <v>468</v>
      </c>
      <c r="C32" s="12">
        <v>34000</v>
      </c>
      <c r="D32" s="12">
        <v>1</v>
      </c>
      <c r="E32" s="12">
        <v>37500</v>
      </c>
      <c r="F32" s="12">
        <v>1.0388139999999999</v>
      </c>
      <c r="G32" s="12">
        <v>40000</v>
      </c>
      <c r="H32" s="12">
        <v>1.0701400000000001</v>
      </c>
      <c r="I32" s="12">
        <v>40500</v>
      </c>
      <c r="J32" s="12">
        <v>1.134136</v>
      </c>
      <c r="K32" s="12">
        <v>40000</v>
      </c>
      <c r="L32" s="12">
        <v>1.1603840000000001</v>
      </c>
      <c r="M32" s="12">
        <v>46200</v>
      </c>
      <c r="N32" s="12">
        <v>1.1682779999999999</v>
      </c>
      <c r="O32" s="12">
        <v>45032</v>
      </c>
      <c r="P32" s="12">
        <v>1.1906760000000001</v>
      </c>
      <c r="Q32" s="12">
        <v>46072</v>
      </c>
      <c r="R32" s="12">
        <v>1.236534</v>
      </c>
      <c r="S32" s="12">
        <v>43300</v>
      </c>
      <c r="T32" s="12">
        <v>1.2534099999999999</v>
      </c>
      <c r="U32" s="12">
        <v>50000</v>
      </c>
      <c r="V32" s="12">
        <v>1.2927360000000001</v>
      </c>
      <c r="W32" s="12">
        <v>52000</v>
      </c>
      <c r="X32" s="12">
        <v>1.3284800000000001</v>
      </c>
      <c r="Y32" s="12">
        <v>50000</v>
      </c>
      <c r="Z32" s="12">
        <v>1.3443149999999999</v>
      </c>
      <c r="AA32" s="12">
        <v>50000</v>
      </c>
      <c r="AB32" s="12">
        <v>1.3650880000000001</v>
      </c>
      <c r="AC32" s="12">
        <v>48100</v>
      </c>
      <c r="AD32" s="12">
        <v>1.383402</v>
      </c>
      <c r="AE32" s="12">
        <v>50024</v>
      </c>
      <c r="AF32" s="12">
        <v>1.403165</v>
      </c>
      <c r="AG32" s="12">
        <v>53100</v>
      </c>
      <c r="AH32" s="12">
        <v>1.4355560000000001</v>
      </c>
      <c r="AI32" s="12">
        <v>55000</v>
      </c>
      <c r="AJ32" s="12">
        <v>1.465903</v>
      </c>
      <c r="AK32" s="12">
        <v>58000</v>
      </c>
      <c r="AL32" s="12">
        <v>1.5122770000000001</v>
      </c>
      <c r="AM32" s="12">
        <v>58968</v>
      </c>
      <c r="AN32" s="12">
        <v>1.5688219999999999</v>
      </c>
      <c r="AO32" s="12">
        <v>62088</v>
      </c>
      <c r="AP32" s="12">
        <v>1.6198999999999999</v>
      </c>
      <c r="AQ32" s="12">
        <v>60008</v>
      </c>
      <c r="AR32" s="12">
        <v>1.699695</v>
      </c>
      <c r="AS32" s="12">
        <v>62500</v>
      </c>
      <c r="AT32" s="12">
        <v>1.795669</v>
      </c>
      <c r="AU32" s="12">
        <v>70200</v>
      </c>
      <c r="AV32" s="12">
        <v>1.973813</v>
      </c>
      <c r="AW32" s="12">
        <v>74880</v>
      </c>
      <c r="AX32" s="12">
        <v>2.059793</v>
      </c>
      <c r="AY32" s="12">
        <v>70032.98</v>
      </c>
      <c r="AZ32" s="12">
        <v>74356.2</v>
      </c>
      <c r="BA32" s="12">
        <v>76991.520000000004</v>
      </c>
      <c r="BB32" s="12">
        <v>73555.210000000006</v>
      </c>
      <c r="BC32" s="12">
        <v>71003.86</v>
      </c>
      <c r="BD32" s="12">
        <v>81455.3</v>
      </c>
      <c r="BE32" s="12">
        <v>77902.5</v>
      </c>
      <c r="BF32" s="12">
        <v>76745.820000000007</v>
      </c>
      <c r="BG32" s="12">
        <v>71157.16</v>
      </c>
      <c r="BH32" s="12">
        <v>79668.009999999995</v>
      </c>
      <c r="BI32" s="12">
        <v>80625.429999999993</v>
      </c>
      <c r="BJ32" s="12">
        <v>76611.259999999995</v>
      </c>
      <c r="BK32" s="12">
        <v>75445.429999999993</v>
      </c>
      <c r="BL32" s="12">
        <v>71617.7</v>
      </c>
      <c r="BM32" s="12">
        <v>73433.34</v>
      </c>
      <c r="BN32" s="12">
        <v>76189.990000000005</v>
      </c>
      <c r="BO32" s="12">
        <v>77282.48</v>
      </c>
      <c r="BP32" s="12">
        <v>78998.740000000005</v>
      </c>
      <c r="BQ32" s="12">
        <v>77422.38</v>
      </c>
      <c r="BR32">
        <v>78948.34</v>
      </c>
      <c r="BS32">
        <v>72721.34</v>
      </c>
      <c r="BT32">
        <v>71693.09</v>
      </c>
      <c r="BU32">
        <v>73257.95</v>
      </c>
      <c r="BV32">
        <v>74880</v>
      </c>
      <c r="BW32">
        <v>6.9210599999999997E-2</v>
      </c>
      <c r="BX32">
        <v>2.21417E-2</v>
      </c>
      <c r="BY32">
        <v>1</v>
      </c>
      <c r="BZ32">
        <v>0.26506020000000002</v>
      </c>
      <c r="CA32">
        <v>1</v>
      </c>
      <c r="CB32">
        <v>0.51315789999999994</v>
      </c>
    </row>
    <row r="33" spans="1:80" ht="27" x14ac:dyDescent="0.3">
      <c r="A33" s="13" t="s">
        <v>73</v>
      </c>
      <c r="B33" s="13" t="s">
        <v>468</v>
      </c>
      <c r="C33" s="12">
        <v>28500</v>
      </c>
      <c r="D33" s="12">
        <v>1</v>
      </c>
      <c r="E33" s="12">
        <v>30056</v>
      </c>
      <c r="F33" s="12">
        <v>1.0388139999999999</v>
      </c>
      <c r="G33" s="12">
        <v>36088</v>
      </c>
      <c r="H33" s="12">
        <v>1.0701400000000001</v>
      </c>
      <c r="I33" s="12">
        <v>38000</v>
      </c>
      <c r="J33" s="12">
        <v>1.134136</v>
      </c>
      <c r="K33" s="12">
        <v>40040</v>
      </c>
      <c r="L33" s="12">
        <v>1.1603840000000001</v>
      </c>
      <c r="M33" s="12">
        <v>43056</v>
      </c>
      <c r="N33" s="12">
        <v>1.1682779999999999</v>
      </c>
      <c r="O33" s="12">
        <v>41000</v>
      </c>
      <c r="P33" s="12">
        <v>1.1906760000000001</v>
      </c>
      <c r="Q33" s="12">
        <v>42016</v>
      </c>
      <c r="R33" s="12">
        <v>1.236534</v>
      </c>
      <c r="S33" s="12">
        <v>46300</v>
      </c>
      <c r="T33" s="12">
        <v>1.2534099999999999</v>
      </c>
      <c r="U33" s="12">
        <v>47008</v>
      </c>
      <c r="V33" s="12">
        <v>1.2927360000000001</v>
      </c>
      <c r="W33" s="12">
        <v>46072</v>
      </c>
      <c r="X33" s="12">
        <v>1.3284800000000001</v>
      </c>
      <c r="Y33" s="12">
        <v>46200</v>
      </c>
      <c r="Z33" s="12">
        <v>1.3443149999999999</v>
      </c>
      <c r="AA33" s="12">
        <v>48000</v>
      </c>
      <c r="AB33" s="12">
        <v>1.3650880000000001</v>
      </c>
      <c r="AC33" s="12">
        <v>50024</v>
      </c>
      <c r="AD33" s="12">
        <v>1.383402</v>
      </c>
      <c r="AE33" s="12">
        <v>50000</v>
      </c>
      <c r="AF33" s="12">
        <v>1.403165</v>
      </c>
      <c r="AG33" s="12">
        <v>50024</v>
      </c>
      <c r="AH33" s="12">
        <v>1.4355560000000001</v>
      </c>
      <c r="AI33" s="12">
        <v>50800</v>
      </c>
      <c r="AJ33" s="12">
        <v>1.465903</v>
      </c>
      <c r="AK33" s="12">
        <v>50024</v>
      </c>
      <c r="AL33" s="12">
        <v>1.5122770000000001</v>
      </c>
      <c r="AM33" s="12">
        <v>55800</v>
      </c>
      <c r="AN33" s="12">
        <v>1.5688219999999999</v>
      </c>
      <c r="AO33" s="12">
        <v>55016</v>
      </c>
      <c r="AP33" s="12">
        <v>1.6198999999999999</v>
      </c>
      <c r="AQ33" s="12">
        <v>58032</v>
      </c>
      <c r="AR33" s="12">
        <v>1.699695</v>
      </c>
      <c r="AS33" s="12">
        <v>62500</v>
      </c>
      <c r="AT33" s="12">
        <v>1.795669</v>
      </c>
      <c r="AU33" s="12">
        <v>71500</v>
      </c>
      <c r="AV33" s="12">
        <v>1.973813</v>
      </c>
      <c r="AW33" s="12">
        <v>70000</v>
      </c>
      <c r="AX33" s="12">
        <v>2.059793</v>
      </c>
      <c r="AY33" s="12">
        <v>58704.11</v>
      </c>
      <c r="AZ33" s="12">
        <v>59596</v>
      </c>
      <c r="BA33" s="12">
        <v>69461.75</v>
      </c>
      <c r="BB33" s="12">
        <v>69014.77</v>
      </c>
      <c r="BC33" s="12">
        <v>71074.87</v>
      </c>
      <c r="BD33" s="12">
        <v>75912.100000000006</v>
      </c>
      <c r="BE33" s="12">
        <v>70927.399999999994</v>
      </c>
      <c r="BF33" s="12">
        <v>69989.41</v>
      </c>
      <c r="BG33" s="12">
        <v>76087.210000000006</v>
      </c>
      <c r="BH33" s="12">
        <v>74900.67</v>
      </c>
      <c r="BI33" s="12">
        <v>71434.13</v>
      </c>
      <c r="BJ33" s="12">
        <v>70788.800000000003</v>
      </c>
      <c r="BK33" s="12">
        <v>72427.61</v>
      </c>
      <c r="BL33" s="12">
        <v>74482.41</v>
      </c>
      <c r="BM33" s="12">
        <v>73398.11</v>
      </c>
      <c r="BN33" s="12">
        <v>71776.429999999993</v>
      </c>
      <c r="BO33" s="12">
        <v>71380.91</v>
      </c>
      <c r="BP33" s="12">
        <v>68135.05</v>
      </c>
      <c r="BQ33" s="12">
        <v>73262.94</v>
      </c>
      <c r="BR33">
        <v>69955.899999999994</v>
      </c>
      <c r="BS33">
        <v>70326.7</v>
      </c>
      <c r="BT33">
        <v>71693.09</v>
      </c>
      <c r="BU33">
        <v>74614.570000000007</v>
      </c>
      <c r="BV33">
        <v>70000</v>
      </c>
      <c r="BW33">
        <v>0.1924207</v>
      </c>
      <c r="BX33">
        <v>-6.1845400000000002E-2</v>
      </c>
      <c r="BY33">
        <v>1</v>
      </c>
      <c r="BZ33">
        <v>0.26506020000000002</v>
      </c>
      <c r="CA33">
        <v>0</v>
      </c>
      <c r="CB33">
        <v>0.51315789999999994</v>
      </c>
    </row>
    <row r="34" spans="1:80" x14ac:dyDescent="0.3">
      <c r="A34" s="13" t="s">
        <v>679</v>
      </c>
      <c r="B34" s="13" t="s">
        <v>468</v>
      </c>
      <c r="C34" s="12">
        <v>43700</v>
      </c>
      <c r="D34" s="12">
        <v>1</v>
      </c>
      <c r="E34" s="12">
        <v>45032</v>
      </c>
      <c r="F34" s="12">
        <v>1.0388139999999999</v>
      </c>
      <c r="G34" s="12">
        <v>46000</v>
      </c>
      <c r="H34" s="12">
        <v>1.0701400000000001</v>
      </c>
      <c r="I34" s="12">
        <v>48200</v>
      </c>
      <c r="J34" s="12">
        <v>1.134136</v>
      </c>
      <c r="K34" s="12">
        <v>48048</v>
      </c>
      <c r="L34" s="12">
        <v>1.1603840000000001</v>
      </c>
      <c r="M34" s="12">
        <v>48000</v>
      </c>
      <c r="N34" s="12">
        <v>1.1682779999999999</v>
      </c>
      <c r="O34" s="12">
        <v>50000</v>
      </c>
      <c r="P34" s="12">
        <v>1.1906760000000001</v>
      </c>
      <c r="Q34" s="12">
        <v>57700</v>
      </c>
      <c r="R34" s="12">
        <v>1.236534</v>
      </c>
      <c r="S34" s="12">
        <v>55016</v>
      </c>
      <c r="T34" s="12">
        <v>1.2534099999999999</v>
      </c>
      <c r="U34" s="12">
        <v>60008</v>
      </c>
      <c r="V34" s="12">
        <v>1.2927360000000001</v>
      </c>
      <c r="W34" s="12">
        <v>57500</v>
      </c>
      <c r="X34" s="12">
        <v>1.3284800000000001</v>
      </c>
      <c r="Y34" s="12">
        <v>60000</v>
      </c>
      <c r="Z34" s="12">
        <v>1.3443149999999999</v>
      </c>
      <c r="AA34" s="12">
        <v>58032</v>
      </c>
      <c r="AB34" s="12">
        <v>1.3650880000000001</v>
      </c>
      <c r="AC34" s="12">
        <v>59072</v>
      </c>
      <c r="AD34" s="12">
        <v>1.383402</v>
      </c>
      <c r="AE34" s="12">
        <v>60008</v>
      </c>
      <c r="AF34" s="12">
        <v>1.403165</v>
      </c>
      <c r="AG34" s="12">
        <v>62920</v>
      </c>
      <c r="AH34" s="12">
        <v>1.4355560000000001</v>
      </c>
      <c r="AI34" s="12">
        <v>70000</v>
      </c>
      <c r="AJ34" s="12">
        <v>1.465903</v>
      </c>
      <c r="AK34" s="12">
        <v>66040</v>
      </c>
      <c r="AL34" s="12">
        <v>1.5122770000000001</v>
      </c>
      <c r="AM34" s="12">
        <v>68120</v>
      </c>
      <c r="AN34" s="12">
        <v>1.5688219999999999</v>
      </c>
      <c r="AO34" s="12">
        <v>71240</v>
      </c>
      <c r="AP34" s="12">
        <v>1.6198999999999999</v>
      </c>
      <c r="AQ34" s="12">
        <v>70200</v>
      </c>
      <c r="AR34" s="12">
        <v>1.699695</v>
      </c>
      <c r="AS34" s="12">
        <v>71760</v>
      </c>
      <c r="AT34" s="12">
        <v>1.795669</v>
      </c>
      <c r="AU34" s="12">
        <v>74999.86</v>
      </c>
      <c r="AV34" s="12">
        <v>1.973813</v>
      </c>
      <c r="AW34" s="12">
        <v>75000</v>
      </c>
      <c r="AX34" s="12">
        <v>2.059793</v>
      </c>
      <c r="AY34" s="12">
        <v>90012.98</v>
      </c>
      <c r="AZ34" s="12">
        <v>89290.89</v>
      </c>
      <c r="BA34" s="12">
        <v>88540.24</v>
      </c>
      <c r="BB34" s="12">
        <v>87539.78</v>
      </c>
      <c r="BC34" s="12">
        <v>85289.84</v>
      </c>
      <c r="BD34" s="12">
        <v>84628.88</v>
      </c>
      <c r="BE34" s="12">
        <v>86496.83</v>
      </c>
      <c r="BF34" s="12">
        <v>96115.51</v>
      </c>
      <c r="BG34" s="12">
        <v>90410.67</v>
      </c>
      <c r="BH34" s="12">
        <v>95614.35</v>
      </c>
      <c r="BI34" s="12">
        <v>89153.12</v>
      </c>
      <c r="BJ34" s="12">
        <v>91933.51</v>
      </c>
      <c r="BK34" s="12">
        <v>87564.98</v>
      </c>
      <c r="BL34" s="12">
        <v>87954.27</v>
      </c>
      <c r="BM34" s="12">
        <v>88089.48</v>
      </c>
      <c r="BN34" s="12">
        <v>90280.12</v>
      </c>
      <c r="BO34" s="12">
        <v>98359.52</v>
      </c>
      <c r="BP34" s="12">
        <v>89949.6</v>
      </c>
      <c r="BQ34" s="12">
        <v>89438.55</v>
      </c>
      <c r="BR34">
        <v>90585.62</v>
      </c>
      <c r="BS34">
        <v>85072.63</v>
      </c>
      <c r="BT34">
        <v>82315.14</v>
      </c>
      <c r="BU34">
        <v>78266.880000000005</v>
      </c>
      <c r="BV34">
        <v>75000</v>
      </c>
      <c r="BW34">
        <v>-0.16678680000000001</v>
      </c>
      <c r="BX34">
        <v>-4.1740300000000001E-2</v>
      </c>
      <c r="BY34">
        <v>0</v>
      </c>
      <c r="BZ34">
        <v>0.26506020000000002</v>
      </c>
      <c r="CA34">
        <v>0</v>
      </c>
      <c r="CB34">
        <v>0.51315789999999994</v>
      </c>
    </row>
    <row r="35" spans="1:80" x14ac:dyDescent="0.3">
      <c r="A35" s="13" t="s">
        <v>74</v>
      </c>
      <c r="B35" s="13" t="s">
        <v>468</v>
      </c>
      <c r="C35" s="12"/>
      <c r="D35" s="12"/>
      <c r="E35" s="12"/>
      <c r="F35" s="12"/>
      <c r="G35" s="12">
        <v>42500</v>
      </c>
      <c r="H35" s="12">
        <v>1.0701400000000001</v>
      </c>
      <c r="I35" s="12">
        <v>45000</v>
      </c>
      <c r="J35" s="12">
        <v>1.134136</v>
      </c>
      <c r="K35" s="12">
        <v>47500</v>
      </c>
      <c r="L35" s="12">
        <v>1.1603840000000001</v>
      </c>
      <c r="M35" s="12">
        <v>50024</v>
      </c>
      <c r="N35" s="12">
        <v>1.1682779999999999</v>
      </c>
      <c r="O35" s="12">
        <v>50024</v>
      </c>
      <c r="P35" s="12">
        <v>1.1906760000000001</v>
      </c>
      <c r="Q35" s="12">
        <v>52000</v>
      </c>
      <c r="R35" s="12">
        <v>1.236534</v>
      </c>
      <c r="S35" s="12">
        <v>50000</v>
      </c>
      <c r="T35" s="12">
        <v>1.2534099999999999</v>
      </c>
      <c r="U35" s="12">
        <v>52520</v>
      </c>
      <c r="V35" s="12">
        <v>1.2927360000000001</v>
      </c>
      <c r="W35" s="12">
        <v>50100</v>
      </c>
      <c r="X35" s="12">
        <v>1.3284800000000001</v>
      </c>
      <c r="Y35" s="12">
        <v>57700</v>
      </c>
      <c r="Z35" s="12">
        <v>1.3443149999999999</v>
      </c>
      <c r="AA35" s="12">
        <v>52900</v>
      </c>
      <c r="AB35" s="12">
        <v>1.3650880000000001</v>
      </c>
      <c r="AC35" s="12">
        <v>55016</v>
      </c>
      <c r="AD35" s="12">
        <v>1.383402</v>
      </c>
      <c r="AE35" s="12">
        <v>61048</v>
      </c>
      <c r="AF35" s="12">
        <v>1.403165</v>
      </c>
      <c r="AG35" s="12">
        <v>57700</v>
      </c>
      <c r="AH35" s="12">
        <v>1.4355560000000001</v>
      </c>
      <c r="AI35" s="12">
        <v>59300</v>
      </c>
      <c r="AJ35" s="12">
        <v>1.465903</v>
      </c>
      <c r="AK35" s="12">
        <v>60008</v>
      </c>
      <c r="AL35" s="12">
        <v>1.5122770000000001</v>
      </c>
      <c r="AM35" s="12">
        <v>65000</v>
      </c>
      <c r="AN35" s="12">
        <v>1.5688219999999999</v>
      </c>
      <c r="AO35" s="12">
        <v>72800</v>
      </c>
      <c r="AP35" s="12">
        <v>1.6198999999999999</v>
      </c>
      <c r="AQ35" s="12">
        <v>74880</v>
      </c>
      <c r="AR35" s="12">
        <v>1.699695</v>
      </c>
      <c r="AS35" s="12">
        <v>72500</v>
      </c>
      <c r="AT35" s="12">
        <v>1.795669</v>
      </c>
      <c r="AU35" s="12">
        <v>70200</v>
      </c>
      <c r="AV35" s="12">
        <v>1.973813</v>
      </c>
      <c r="AW35" s="12">
        <v>83720</v>
      </c>
      <c r="AX35" s="12">
        <v>2.059793</v>
      </c>
      <c r="AY35" s="12"/>
      <c r="AZ35" s="12"/>
      <c r="BA35" s="12">
        <v>81803.48</v>
      </c>
      <c r="BB35" s="12">
        <v>81728.009999999995</v>
      </c>
      <c r="BC35" s="12">
        <v>84317.09</v>
      </c>
      <c r="BD35" s="12">
        <v>88197.4</v>
      </c>
      <c r="BE35" s="12">
        <v>86538.34</v>
      </c>
      <c r="BF35" s="12">
        <v>86620.56</v>
      </c>
      <c r="BG35" s="12">
        <v>82167.62</v>
      </c>
      <c r="BH35" s="12">
        <v>83683.27</v>
      </c>
      <c r="BI35" s="12">
        <v>77679.5</v>
      </c>
      <c r="BJ35" s="12">
        <v>88409.39</v>
      </c>
      <c r="BK35" s="12">
        <v>79821.27</v>
      </c>
      <c r="BL35" s="12">
        <v>81915.16</v>
      </c>
      <c r="BM35" s="12">
        <v>89616.16</v>
      </c>
      <c r="BN35" s="12">
        <v>82790.259999999995</v>
      </c>
      <c r="BO35" s="12">
        <v>83324.55</v>
      </c>
      <c r="BP35" s="12">
        <v>81733.73</v>
      </c>
      <c r="BQ35" s="12">
        <v>85342.13</v>
      </c>
      <c r="BR35">
        <v>92569.24</v>
      </c>
      <c r="BS35">
        <v>90744.13</v>
      </c>
      <c r="BT35">
        <v>83163.98</v>
      </c>
      <c r="BU35">
        <v>73257.95</v>
      </c>
      <c r="BV35">
        <v>83720</v>
      </c>
      <c r="BX35">
        <v>0.1428112</v>
      </c>
      <c r="BZ35">
        <v>0.26506020000000002</v>
      </c>
      <c r="CA35">
        <v>1</v>
      </c>
      <c r="CB35">
        <v>0.51315789999999994</v>
      </c>
    </row>
    <row r="36" spans="1:80" x14ac:dyDescent="0.3">
      <c r="A36" s="13" t="s">
        <v>680</v>
      </c>
      <c r="B36" s="13" t="s">
        <v>468</v>
      </c>
      <c r="C36" s="12">
        <v>35700</v>
      </c>
      <c r="D36" s="12">
        <v>1</v>
      </c>
      <c r="E36" s="12">
        <v>38000</v>
      </c>
      <c r="F36" s="12">
        <v>1.0388139999999999</v>
      </c>
      <c r="G36" s="12">
        <v>40400</v>
      </c>
      <c r="H36" s="12">
        <v>1.0701400000000001</v>
      </c>
      <c r="I36" s="12">
        <v>40040</v>
      </c>
      <c r="J36" s="12">
        <v>1.134136</v>
      </c>
      <c r="K36" s="12">
        <v>40040</v>
      </c>
      <c r="L36" s="12">
        <v>1.1603840000000001</v>
      </c>
      <c r="M36" s="12">
        <v>43800</v>
      </c>
      <c r="N36" s="12">
        <v>1.1682779999999999</v>
      </c>
      <c r="O36" s="12">
        <v>45000</v>
      </c>
      <c r="P36" s="12">
        <v>1.1906760000000001</v>
      </c>
      <c r="Q36" s="12">
        <v>47008</v>
      </c>
      <c r="R36" s="12">
        <v>1.236534</v>
      </c>
      <c r="S36" s="12">
        <v>45200</v>
      </c>
      <c r="T36" s="12">
        <v>1.2534099999999999</v>
      </c>
      <c r="U36" s="12">
        <v>48048</v>
      </c>
      <c r="V36" s="12">
        <v>1.2927360000000001</v>
      </c>
      <c r="W36" s="12">
        <v>47500</v>
      </c>
      <c r="X36" s="12">
        <v>1.3284800000000001</v>
      </c>
      <c r="Y36" s="12">
        <v>50024</v>
      </c>
      <c r="Z36" s="12">
        <v>1.3443149999999999</v>
      </c>
      <c r="AA36" s="12">
        <v>49088</v>
      </c>
      <c r="AB36" s="12">
        <v>1.3650880000000001</v>
      </c>
      <c r="AC36" s="12">
        <v>48500</v>
      </c>
      <c r="AD36" s="12">
        <v>1.383402</v>
      </c>
      <c r="AE36" s="12">
        <v>50024</v>
      </c>
      <c r="AF36" s="12">
        <v>1.403165</v>
      </c>
      <c r="AG36" s="12">
        <v>55328</v>
      </c>
      <c r="AH36" s="12">
        <v>1.4355560000000001</v>
      </c>
      <c r="AI36" s="12">
        <v>54000</v>
      </c>
      <c r="AJ36" s="12">
        <v>1.465903</v>
      </c>
      <c r="AK36" s="12">
        <v>57200</v>
      </c>
      <c r="AL36" s="12">
        <v>1.5122770000000001</v>
      </c>
      <c r="AM36" s="12">
        <v>60000</v>
      </c>
      <c r="AN36" s="12">
        <v>1.5688219999999999</v>
      </c>
      <c r="AO36" s="12">
        <v>62400</v>
      </c>
      <c r="AP36" s="12">
        <v>1.6198999999999999</v>
      </c>
      <c r="AQ36" s="12">
        <v>61500</v>
      </c>
      <c r="AR36" s="12">
        <v>1.699695</v>
      </c>
      <c r="AS36" s="12">
        <v>68120</v>
      </c>
      <c r="AT36" s="12">
        <v>1.795669</v>
      </c>
      <c r="AU36" s="12">
        <v>65000</v>
      </c>
      <c r="AV36" s="12">
        <v>1.973813</v>
      </c>
      <c r="AW36" s="12">
        <v>74000</v>
      </c>
      <c r="AX36" s="12">
        <v>2.059793</v>
      </c>
      <c r="AY36" s="12">
        <v>73534.63</v>
      </c>
      <c r="AZ36" s="12">
        <v>75347.62</v>
      </c>
      <c r="BA36" s="12">
        <v>77761.429999999993</v>
      </c>
      <c r="BB36" s="12">
        <v>72719.77</v>
      </c>
      <c r="BC36" s="12">
        <v>71074.87</v>
      </c>
      <c r="BD36" s="12">
        <v>77223.850000000006</v>
      </c>
      <c r="BE36" s="12">
        <v>77847.149999999994</v>
      </c>
      <c r="BF36" s="12">
        <v>78304.990000000005</v>
      </c>
      <c r="BG36" s="12">
        <v>74279.520000000004</v>
      </c>
      <c r="BH36" s="12">
        <v>76557.77</v>
      </c>
      <c r="BI36" s="12">
        <v>73648.23</v>
      </c>
      <c r="BJ36" s="12">
        <v>76648.03</v>
      </c>
      <c r="BK36" s="12">
        <v>74069.3</v>
      </c>
      <c r="BL36" s="12">
        <v>72213.27</v>
      </c>
      <c r="BM36" s="12">
        <v>73433.34</v>
      </c>
      <c r="BN36" s="12">
        <v>79386.81</v>
      </c>
      <c r="BO36" s="12">
        <v>75877.34</v>
      </c>
      <c r="BP36" s="12">
        <v>77909.11</v>
      </c>
      <c r="BQ36" s="12">
        <v>78777.350000000006</v>
      </c>
      <c r="BR36">
        <v>79345.070000000007</v>
      </c>
      <c r="BS36">
        <v>74529.440000000002</v>
      </c>
      <c r="BT36">
        <v>78139.73</v>
      </c>
      <c r="BU36">
        <v>67831.429999999993</v>
      </c>
      <c r="BV36">
        <v>74000</v>
      </c>
      <c r="BW36">
        <v>6.3286999999999996E-3</v>
      </c>
      <c r="BX36">
        <v>9.0939699999999998E-2</v>
      </c>
      <c r="BY36">
        <v>1</v>
      </c>
      <c r="BZ36">
        <v>0.26506020000000002</v>
      </c>
      <c r="CA36">
        <v>1</v>
      </c>
      <c r="CB36">
        <v>0.51315789999999994</v>
      </c>
    </row>
    <row r="37" spans="1:80" x14ac:dyDescent="0.3">
      <c r="A37" s="13" t="s">
        <v>755</v>
      </c>
      <c r="B37" s="13" t="s">
        <v>468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>
        <v>41400</v>
      </c>
      <c r="X37" s="12">
        <v>1.3284800000000001</v>
      </c>
      <c r="Y37" s="12">
        <v>50000</v>
      </c>
      <c r="Z37" s="12">
        <v>1.3443149999999999</v>
      </c>
      <c r="AA37" s="12">
        <v>49000</v>
      </c>
      <c r="AB37" s="12">
        <v>1.3650880000000001</v>
      </c>
      <c r="AC37" s="12">
        <v>50024</v>
      </c>
      <c r="AD37" s="12">
        <v>1.383402</v>
      </c>
      <c r="AE37" s="12">
        <v>50100</v>
      </c>
      <c r="AF37" s="12">
        <v>1.403165</v>
      </c>
      <c r="AG37" s="12">
        <v>54800</v>
      </c>
      <c r="AH37" s="12">
        <v>1.4355560000000001</v>
      </c>
      <c r="AI37" s="12">
        <v>56056</v>
      </c>
      <c r="AJ37" s="12">
        <v>1.465903</v>
      </c>
      <c r="AK37" s="12">
        <v>67080</v>
      </c>
      <c r="AL37" s="12">
        <v>1.5122770000000001</v>
      </c>
      <c r="AM37" s="12">
        <v>55016</v>
      </c>
      <c r="AN37" s="12">
        <v>1.5688219999999999</v>
      </c>
      <c r="AO37" s="12">
        <v>57700</v>
      </c>
      <c r="AP37" s="12">
        <v>1.6198999999999999</v>
      </c>
      <c r="AQ37" s="12">
        <v>65000</v>
      </c>
      <c r="AR37" s="12">
        <v>1.699695</v>
      </c>
      <c r="AS37" s="12">
        <v>58000</v>
      </c>
      <c r="AT37" s="12">
        <v>1.795669</v>
      </c>
      <c r="AU37" s="12">
        <v>65000</v>
      </c>
      <c r="AV37" s="12">
        <v>1.973813</v>
      </c>
      <c r="AW37" s="12">
        <v>60008</v>
      </c>
      <c r="AX37" s="12">
        <v>2.059793</v>
      </c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>
        <v>64190.25</v>
      </c>
      <c r="BJ37" s="12">
        <v>76611.259999999995</v>
      </c>
      <c r="BK37" s="12">
        <v>73936.52</v>
      </c>
      <c r="BL37" s="12">
        <v>74482.41</v>
      </c>
      <c r="BM37" s="12">
        <v>73544.91</v>
      </c>
      <c r="BN37" s="12">
        <v>78629.22</v>
      </c>
      <c r="BO37" s="12">
        <v>78766.3</v>
      </c>
      <c r="BP37" s="12">
        <v>91366.13</v>
      </c>
      <c r="BQ37" s="12">
        <v>72233.58</v>
      </c>
      <c r="BR37">
        <v>73368.759999999995</v>
      </c>
      <c r="BS37">
        <v>78770.95</v>
      </c>
      <c r="BT37">
        <v>66531.19</v>
      </c>
      <c r="BU37">
        <v>67831.429999999993</v>
      </c>
      <c r="BV37">
        <v>60008</v>
      </c>
      <c r="BX37">
        <v>-0.11533640000000001</v>
      </c>
      <c r="BZ37">
        <v>0.26506020000000002</v>
      </c>
      <c r="CA37">
        <v>0</v>
      </c>
      <c r="CB37">
        <v>0.51315789999999994</v>
      </c>
    </row>
    <row r="38" spans="1:80" x14ac:dyDescent="0.3">
      <c r="A38" s="13" t="s">
        <v>756</v>
      </c>
      <c r="B38" s="13" t="s">
        <v>468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>
        <v>54600</v>
      </c>
      <c r="X38" s="12">
        <v>1.3284800000000001</v>
      </c>
      <c r="Y38" s="12">
        <v>48048</v>
      </c>
      <c r="Z38" s="12">
        <v>1.3443149999999999</v>
      </c>
      <c r="AA38" s="12">
        <v>52900</v>
      </c>
      <c r="AB38" s="12">
        <v>1.3650880000000001</v>
      </c>
      <c r="AC38" s="12">
        <v>54800</v>
      </c>
      <c r="AD38" s="12">
        <v>1.383402</v>
      </c>
      <c r="AE38" s="12">
        <v>50000</v>
      </c>
      <c r="AF38" s="12">
        <v>1.403165</v>
      </c>
      <c r="AG38" s="12">
        <v>55000</v>
      </c>
      <c r="AH38" s="12">
        <v>1.4355560000000001</v>
      </c>
      <c r="AI38" s="12">
        <v>52000</v>
      </c>
      <c r="AJ38" s="12">
        <v>1.465903</v>
      </c>
      <c r="AK38" s="12">
        <v>52000</v>
      </c>
      <c r="AL38" s="12">
        <v>1.5122770000000001</v>
      </c>
      <c r="AM38" s="12">
        <v>57700</v>
      </c>
      <c r="AN38" s="12">
        <v>1.5688219999999999</v>
      </c>
      <c r="AO38" s="12">
        <v>57700</v>
      </c>
      <c r="AP38" s="12">
        <v>1.6198999999999999</v>
      </c>
      <c r="AQ38" s="12">
        <v>62192</v>
      </c>
      <c r="AR38" s="12">
        <v>1.699695</v>
      </c>
      <c r="AS38" s="12">
        <v>65000</v>
      </c>
      <c r="AT38" s="12">
        <v>1.795669</v>
      </c>
      <c r="AU38" s="12">
        <v>70200</v>
      </c>
      <c r="AV38" s="12">
        <v>1.973813</v>
      </c>
      <c r="AW38" s="12">
        <v>71500</v>
      </c>
      <c r="AX38" s="12">
        <v>2.059793</v>
      </c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>
        <v>84656.7</v>
      </c>
      <c r="BJ38" s="12">
        <v>73620.350000000006</v>
      </c>
      <c r="BK38" s="12">
        <v>79821.27</v>
      </c>
      <c r="BL38" s="12">
        <v>81593.55</v>
      </c>
      <c r="BM38" s="12">
        <v>73398.11</v>
      </c>
      <c r="BN38" s="12">
        <v>78916.19</v>
      </c>
      <c r="BO38" s="12">
        <v>73067.06</v>
      </c>
      <c r="BP38" s="12">
        <v>70826.460000000006</v>
      </c>
      <c r="BQ38" s="12">
        <v>75757.55</v>
      </c>
      <c r="BR38">
        <v>73368.759999999995</v>
      </c>
      <c r="BS38">
        <v>75368.039999999994</v>
      </c>
      <c r="BT38">
        <v>74560.81</v>
      </c>
      <c r="BU38">
        <v>73257.95</v>
      </c>
      <c r="BV38">
        <v>71500</v>
      </c>
      <c r="BX38">
        <v>-2.3996699999999999E-2</v>
      </c>
      <c r="BZ38">
        <v>0.26506020000000002</v>
      </c>
      <c r="CA38">
        <v>0</v>
      </c>
      <c r="CB38">
        <v>0.51315789999999994</v>
      </c>
    </row>
    <row r="39" spans="1:80" x14ac:dyDescent="0.3">
      <c r="A39" s="13" t="s">
        <v>75</v>
      </c>
      <c r="B39" s="13" t="s">
        <v>468</v>
      </c>
      <c r="C39" s="12"/>
      <c r="D39" s="12"/>
      <c r="E39" s="12"/>
      <c r="F39" s="12"/>
      <c r="G39" s="12">
        <v>43800</v>
      </c>
      <c r="H39" s="12">
        <v>1.0701400000000001</v>
      </c>
      <c r="I39" s="12">
        <v>48048</v>
      </c>
      <c r="J39" s="12">
        <v>1.134136</v>
      </c>
      <c r="K39" s="12">
        <v>49000</v>
      </c>
      <c r="L39" s="12">
        <v>1.1603840000000001</v>
      </c>
      <c r="M39" s="12">
        <v>55016</v>
      </c>
      <c r="N39" s="12">
        <v>1.1682779999999999</v>
      </c>
      <c r="O39" s="12">
        <v>52000</v>
      </c>
      <c r="P39" s="12">
        <v>1.1906760000000001</v>
      </c>
      <c r="Q39" s="12">
        <v>52900</v>
      </c>
      <c r="R39" s="12">
        <v>1.236534</v>
      </c>
      <c r="S39" s="12">
        <v>50000</v>
      </c>
      <c r="T39" s="12">
        <v>1.2534099999999999</v>
      </c>
      <c r="U39" s="12">
        <v>46000</v>
      </c>
      <c r="V39" s="12">
        <v>1.2927360000000001</v>
      </c>
      <c r="W39" s="12">
        <v>43500</v>
      </c>
      <c r="X39" s="12">
        <v>1.3284800000000001</v>
      </c>
      <c r="Y39" s="12">
        <v>50024</v>
      </c>
      <c r="Z39" s="12">
        <v>1.3443149999999999</v>
      </c>
      <c r="AA39" s="12">
        <v>51600</v>
      </c>
      <c r="AB39" s="12">
        <v>1.3650880000000001</v>
      </c>
      <c r="AC39" s="12">
        <v>49920</v>
      </c>
      <c r="AD39" s="12">
        <v>1.383402</v>
      </c>
      <c r="AE39" s="12">
        <v>43300</v>
      </c>
      <c r="AF39" s="12">
        <v>1.403165</v>
      </c>
      <c r="AG39" s="12">
        <v>50000</v>
      </c>
      <c r="AH39" s="12">
        <v>1.4355560000000001</v>
      </c>
      <c r="AI39" s="12">
        <v>62000</v>
      </c>
      <c r="AJ39" s="12">
        <v>1.465903</v>
      </c>
      <c r="AK39" s="12">
        <v>50000</v>
      </c>
      <c r="AL39" s="12">
        <v>1.5122770000000001</v>
      </c>
      <c r="AM39" s="12">
        <v>56000</v>
      </c>
      <c r="AN39" s="12">
        <v>1.5688219999999999</v>
      </c>
      <c r="AO39" s="12">
        <v>60008</v>
      </c>
      <c r="AP39" s="12">
        <v>1.6198999999999999</v>
      </c>
      <c r="AQ39" s="12">
        <v>67200</v>
      </c>
      <c r="AR39" s="12">
        <v>1.699695</v>
      </c>
      <c r="AS39" s="12">
        <v>68000</v>
      </c>
      <c r="AT39" s="12">
        <v>1.795669</v>
      </c>
      <c r="AU39" s="12">
        <v>56000</v>
      </c>
      <c r="AV39" s="12">
        <v>1.973813</v>
      </c>
      <c r="AW39" s="12">
        <v>61000</v>
      </c>
      <c r="AX39" s="12">
        <v>2.059793</v>
      </c>
      <c r="AY39" s="12"/>
      <c r="AZ39" s="12"/>
      <c r="BA39" s="12">
        <v>84305.71</v>
      </c>
      <c r="BB39" s="12">
        <v>87263.72</v>
      </c>
      <c r="BC39" s="12">
        <v>86979.73</v>
      </c>
      <c r="BD39" s="12">
        <v>96998.8</v>
      </c>
      <c r="BE39" s="12">
        <v>89956.7</v>
      </c>
      <c r="BF39" s="12">
        <v>88119.77</v>
      </c>
      <c r="BG39" s="12">
        <v>82167.62</v>
      </c>
      <c r="BH39" s="12">
        <v>73294.559999999998</v>
      </c>
      <c r="BI39" s="12">
        <v>67446.27</v>
      </c>
      <c r="BJ39" s="12">
        <v>76648.03</v>
      </c>
      <c r="BK39" s="12">
        <v>77859.679999999993</v>
      </c>
      <c r="BL39" s="12">
        <v>74327.55</v>
      </c>
      <c r="BM39" s="12">
        <v>63562.76</v>
      </c>
      <c r="BN39" s="12">
        <v>71741.990000000005</v>
      </c>
      <c r="BO39" s="12">
        <v>87118.42</v>
      </c>
      <c r="BP39" s="12">
        <v>68102.37</v>
      </c>
      <c r="BQ39" s="12">
        <v>73525.53</v>
      </c>
      <c r="BR39">
        <v>76303.509999999995</v>
      </c>
      <c r="BS39">
        <v>81437.039999999994</v>
      </c>
      <c r="BT39">
        <v>78002.09</v>
      </c>
      <c r="BU39">
        <v>58439.38</v>
      </c>
      <c r="BV39">
        <v>61000</v>
      </c>
      <c r="BX39">
        <v>4.3816599999999997E-2</v>
      </c>
      <c r="BZ39">
        <v>0.26506020000000002</v>
      </c>
      <c r="CA39">
        <v>1</v>
      </c>
      <c r="CB39">
        <v>0.51315789999999994</v>
      </c>
    </row>
    <row r="40" spans="1:80" x14ac:dyDescent="0.3">
      <c r="A40" s="13" t="s">
        <v>76</v>
      </c>
      <c r="B40" s="13" t="s">
        <v>468</v>
      </c>
      <c r="C40" s="12">
        <v>56056</v>
      </c>
      <c r="D40" s="12">
        <v>1</v>
      </c>
      <c r="E40" s="12">
        <v>54080</v>
      </c>
      <c r="F40" s="12">
        <v>1.0388139999999999</v>
      </c>
      <c r="G40" s="12">
        <v>55016</v>
      </c>
      <c r="H40" s="12">
        <v>1.0701400000000001</v>
      </c>
      <c r="I40" s="12">
        <v>50500</v>
      </c>
      <c r="J40" s="12">
        <v>1.134136</v>
      </c>
      <c r="K40" s="12">
        <v>60008</v>
      </c>
      <c r="L40" s="12">
        <v>1.1603840000000001</v>
      </c>
      <c r="M40" s="12">
        <v>62500</v>
      </c>
      <c r="N40" s="12">
        <v>1.1682779999999999</v>
      </c>
      <c r="O40" s="12">
        <v>60008</v>
      </c>
      <c r="P40" s="12">
        <v>1.1906760000000001</v>
      </c>
      <c r="Q40" s="12">
        <v>63960</v>
      </c>
      <c r="R40" s="12">
        <v>1.236534</v>
      </c>
      <c r="S40" s="12">
        <v>62920</v>
      </c>
      <c r="T40" s="12">
        <v>1.2534099999999999</v>
      </c>
      <c r="U40" s="12">
        <v>65000</v>
      </c>
      <c r="V40" s="12">
        <v>1.2927360000000001</v>
      </c>
      <c r="W40" s="12">
        <v>67500</v>
      </c>
      <c r="X40" s="12">
        <v>1.3284800000000001</v>
      </c>
      <c r="Y40" s="12">
        <v>71760</v>
      </c>
      <c r="Z40" s="12">
        <v>1.3443149999999999</v>
      </c>
      <c r="AA40" s="12">
        <v>73840</v>
      </c>
      <c r="AB40" s="12">
        <v>1.3650880000000001</v>
      </c>
      <c r="AC40" s="12">
        <v>74880</v>
      </c>
      <c r="AD40" s="12">
        <v>1.383402</v>
      </c>
      <c r="AE40" s="12">
        <v>72000</v>
      </c>
      <c r="AF40" s="12">
        <v>1.403165</v>
      </c>
      <c r="AG40" s="12">
        <v>73500</v>
      </c>
      <c r="AH40" s="12">
        <v>1.4355560000000001</v>
      </c>
      <c r="AI40" s="12">
        <v>73000</v>
      </c>
      <c r="AJ40" s="12">
        <v>1.465903</v>
      </c>
      <c r="AK40" s="12">
        <v>74880</v>
      </c>
      <c r="AL40" s="12">
        <v>1.5122770000000001</v>
      </c>
      <c r="AM40" s="12">
        <v>80080</v>
      </c>
      <c r="AN40" s="12">
        <v>1.5688219999999999</v>
      </c>
      <c r="AO40" s="12">
        <v>80080</v>
      </c>
      <c r="AP40" s="12">
        <v>1.6198999999999999</v>
      </c>
      <c r="AQ40" s="12">
        <v>79000</v>
      </c>
      <c r="AR40" s="12">
        <v>1.699695</v>
      </c>
      <c r="AS40" s="12">
        <v>82160</v>
      </c>
      <c r="AT40" s="12">
        <v>1.795669</v>
      </c>
      <c r="AU40" s="12">
        <v>96000</v>
      </c>
      <c r="AV40" s="12">
        <v>1.973813</v>
      </c>
      <c r="AW40" s="12">
        <v>99840</v>
      </c>
      <c r="AX40" s="12">
        <v>2.059793</v>
      </c>
      <c r="AY40" s="12">
        <v>115463.8</v>
      </c>
      <c r="AZ40" s="12">
        <v>107231.6</v>
      </c>
      <c r="BA40" s="12">
        <v>105894.1</v>
      </c>
      <c r="BB40" s="12">
        <v>91716.99</v>
      </c>
      <c r="BC40" s="12">
        <v>106520</v>
      </c>
      <c r="BD40" s="12">
        <v>110193.9</v>
      </c>
      <c r="BE40" s="12">
        <v>103810</v>
      </c>
      <c r="BF40" s="12">
        <v>106543.3</v>
      </c>
      <c r="BG40" s="12">
        <v>103399.7</v>
      </c>
      <c r="BH40" s="12">
        <v>103568.4</v>
      </c>
      <c r="BI40" s="12">
        <v>104658</v>
      </c>
      <c r="BJ40" s="12">
        <v>109952.5</v>
      </c>
      <c r="BK40" s="12">
        <v>111417.8</v>
      </c>
      <c r="BL40" s="12">
        <v>111491.3</v>
      </c>
      <c r="BM40" s="12">
        <v>105693.3</v>
      </c>
      <c r="BN40" s="12">
        <v>105460.7</v>
      </c>
      <c r="BO40" s="12">
        <v>102574.9</v>
      </c>
      <c r="BP40" s="12">
        <v>101990.1</v>
      </c>
      <c r="BQ40" s="12">
        <v>105141.5</v>
      </c>
      <c r="BR40">
        <v>101826.2</v>
      </c>
      <c r="BS40">
        <v>95737</v>
      </c>
      <c r="BT40">
        <v>94244.87</v>
      </c>
      <c r="BU40">
        <v>100181.8</v>
      </c>
      <c r="BV40">
        <v>99840</v>
      </c>
      <c r="BW40">
        <v>-0.1353133</v>
      </c>
      <c r="BX40">
        <v>-3.4118E-3</v>
      </c>
      <c r="BY40">
        <v>0</v>
      </c>
      <c r="BZ40">
        <v>0.26506020000000002</v>
      </c>
      <c r="CA40">
        <v>0</v>
      </c>
      <c r="CB40">
        <v>0.51315789999999994</v>
      </c>
    </row>
    <row r="41" spans="1:80" x14ac:dyDescent="0.3">
      <c r="A41" s="13" t="s">
        <v>757</v>
      </c>
      <c r="B41" s="13" t="s">
        <v>468</v>
      </c>
      <c r="C41" s="12"/>
      <c r="D41" s="12"/>
      <c r="E41" s="12"/>
      <c r="F41" s="12"/>
      <c r="G41" s="12">
        <v>35048</v>
      </c>
      <c r="H41" s="12">
        <v>1.0701400000000001</v>
      </c>
      <c r="I41" s="12">
        <v>37500</v>
      </c>
      <c r="J41" s="12">
        <v>1.134136</v>
      </c>
      <c r="K41" s="12">
        <v>42800</v>
      </c>
      <c r="L41" s="12">
        <v>1.1603840000000001</v>
      </c>
      <c r="M41" s="12">
        <v>42016</v>
      </c>
      <c r="N41" s="12">
        <v>1.1682779999999999</v>
      </c>
      <c r="O41" s="12">
        <v>40500</v>
      </c>
      <c r="P41" s="12">
        <v>1.1906760000000001</v>
      </c>
      <c r="Q41" s="12">
        <v>39000</v>
      </c>
      <c r="R41" s="12">
        <v>1.236534</v>
      </c>
      <c r="S41" s="12">
        <v>50024</v>
      </c>
      <c r="T41" s="12">
        <v>1.2534099999999999</v>
      </c>
      <c r="U41" s="12">
        <v>46072</v>
      </c>
      <c r="V41" s="12">
        <v>1.2927360000000001</v>
      </c>
      <c r="W41" s="12">
        <v>44096</v>
      </c>
      <c r="X41" s="12">
        <v>1.3284800000000001</v>
      </c>
      <c r="Y41" s="12">
        <v>41000</v>
      </c>
      <c r="Z41" s="12">
        <v>1.3443149999999999</v>
      </c>
      <c r="AA41" s="12">
        <v>42300</v>
      </c>
      <c r="AB41" s="12">
        <v>1.3650880000000001</v>
      </c>
      <c r="AC41" s="12">
        <v>46592</v>
      </c>
      <c r="AD41" s="12">
        <v>1.383402</v>
      </c>
      <c r="AE41" s="12">
        <v>37600</v>
      </c>
      <c r="AF41" s="12">
        <v>1.403165</v>
      </c>
      <c r="AG41" s="12">
        <v>43269.15</v>
      </c>
      <c r="AH41" s="12">
        <v>1.4355560000000001</v>
      </c>
      <c r="AI41" s="12">
        <v>48100</v>
      </c>
      <c r="AJ41" s="12">
        <v>1.465903</v>
      </c>
      <c r="AK41" s="12">
        <v>47008</v>
      </c>
      <c r="AL41" s="12">
        <v>1.5122770000000001</v>
      </c>
      <c r="AM41" s="12">
        <v>49600</v>
      </c>
      <c r="AN41" s="12">
        <v>1.5688219999999999</v>
      </c>
      <c r="AO41" s="12">
        <v>50024</v>
      </c>
      <c r="AP41" s="12">
        <v>1.6198999999999999</v>
      </c>
      <c r="AQ41" s="12">
        <v>52900</v>
      </c>
      <c r="AR41" s="12">
        <v>1.699695</v>
      </c>
      <c r="AS41" s="12">
        <v>59072</v>
      </c>
      <c r="AT41" s="12">
        <v>1.795669</v>
      </c>
      <c r="AU41" s="12">
        <v>58032</v>
      </c>
      <c r="AV41" s="12">
        <v>1.973813</v>
      </c>
      <c r="AW41" s="12">
        <v>57096</v>
      </c>
      <c r="AX41" s="12">
        <v>2.059793</v>
      </c>
      <c r="AY41" s="12"/>
      <c r="AZ41" s="12"/>
      <c r="BA41" s="12">
        <v>67459.97</v>
      </c>
      <c r="BB41" s="12">
        <v>68106.679999999993</v>
      </c>
      <c r="BC41" s="12">
        <v>75974.13</v>
      </c>
      <c r="BD41" s="12">
        <v>74078.48</v>
      </c>
      <c r="BE41" s="12">
        <v>70062.429999999993</v>
      </c>
      <c r="BF41" s="12">
        <v>64965.42</v>
      </c>
      <c r="BG41" s="12">
        <v>82207.06</v>
      </c>
      <c r="BH41" s="12">
        <v>73409.289999999994</v>
      </c>
      <c r="BI41" s="12">
        <v>68370.37</v>
      </c>
      <c r="BJ41" s="12">
        <v>62821.23</v>
      </c>
      <c r="BK41" s="12">
        <v>63826.83</v>
      </c>
      <c r="BL41" s="12">
        <v>69372.38</v>
      </c>
      <c r="BM41" s="12">
        <v>55195.38</v>
      </c>
      <c r="BN41" s="12">
        <v>62084.3</v>
      </c>
      <c r="BO41" s="12">
        <v>67587.039999999994</v>
      </c>
      <c r="BP41" s="12">
        <v>64027.12</v>
      </c>
      <c r="BQ41" s="12">
        <v>65122.61</v>
      </c>
      <c r="BR41">
        <v>63608.3</v>
      </c>
      <c r="BS41">
        <v>64107.43</v>
      </c>
      <c r="BT41">
        <v>67760.87</v>
      </c>
      <c r="BU41">
        <v>60559.9</v>
      </c>
      <c r="BV41">
        <v>57096</v>
      </c>
      <c r="BX41">
        <v>-5.7197900000000003E-2</v>
      </c>
      <c r="BZ41">
        <v>0.26506020000000002</v>
      </c>
      <c r="CA41">
        <v>0</v>
      </c>
      <c r="CB41">
        <v>0.51315789999999994</v>
      </c>
    </row>
    <row r="42" spans="1:80" x14ac:dyDescent="0.3">
      <c r="A42" s="13" t="s">
        <v>758</v>
      </c>
      <c r="B42" s="13" t="s">
        <v>468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>
        <v>50024</v>
      </c>
      <c r="X42" s="12">
        <v>1.3284800000000001</v>
      </c>
      <c r="Y42" s="12">
        <v>50024</v>
      </c>
      <c r="Z42" s="12">
        <v>1.3443149999999999</v>
      </c>
      <c r="AA42" s="12">
        <v>50024</v>
      </c>
      <c r="AB42" s="12">
        <v>1.3650880000000001</v>
      </c>
      <c r="AC42" s="12">
        <v>50024</v>
      </c>
      <c r="AD42" s="12">
        <v>1.383402</v>
      </c>
      <c r="AE42" s="12">
        <v>50000</v>
      </c>
      <c r="AF42" s="12">
        <v>1.403165</v>
      </c>
      <c r="AG42" s="12">
        <v>50024</v>
      </c>
      <c r="AH42" s="12">
        <v>1.4355560000000001</v>
      </c>
      <c r="AI42" s="12">
        <v>57096</v>
      </c>
      <c r="AJ42" s="12">
        <v>1.465903</v>
      </c>
      <c r="AK42" s="12">
        <v>61048</v>
      </c>
      <c r="AL42" s="12">
        <v>1.5122770000000001</v>
      </c>
      <c r="AM42" s="12">
        <v>60008</v>
      </c>
      <c r="AN42" s="12">
        <v>1.5688219999999999</v>
      </c>
      <c r="AO42" s="12">
        <v>74880</v>
      </c>
      <c r="AP42" s="12">
        <v>1.6198999999999999</v>
      </c>
      <c r="AQ42" s="12">
        <v>75000</v>
      </c>
      <c r="AR42" s="12">
        <v>1.699695</v>
      </c>
      <c r="AS42" s="12">
        <v>74880</v>
      </c>
      <c r="AT42" s="12">
        <v>1.795669</v>
      </c>
      <c r="AU42" s="12">
        <v>71760</v>
      </c>
      <c r="AV42" s="12">
        <v>1.973813</v>
      </c>
      <c r="AW42" s="12">
        <v>83500</v>
      </c>
      <c r="AX42" s="12">
        <v>2.059793</v>
      </c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>
        <v>77561.66</v>
      </c>
      <c r="BJ42" s="12">
        <v>76648.03</v>
      </c>
      <c r="BK42" s="12">
        <v>75481.64</v>
      </c>
      <c r="BL42" s="12">
        <v>74482.41</v>
      </c>
      <c r="BM42" s="12">
        <v>73398.11</v>
      </c>
      <c r="BN42" s="12">
        <v>71776.429999999993</v>
      </c>
      <c r="BO42" s="12">
        <v>80227.64</v>
      </c>
      <c r="BP42" s="12">
        <v>83150.27</v>
      </c>
      <c r="BQ42" s="12">
        <v>78787.86</v>
      </c>
      <c r="BR42">
        <v>95214.080000000002</v>
      </c>
      <c r="BS42">
        <v>90889.55</v>
      </c>
      <c r="BT42">
        <v>85894.05</v>
      </c>
      <c r="BU42">
        <v>74885.899999999994</v>
      </c>
      <c r="BV42">
        <v>83500</v>
      </c>
      <c r="BX42">
        <v>0.1150297</v>
      </c>
      <c r="BZ42">
        <v>0.26506020000000002</v>
      </c>
      <c r="CA42">
        <v>1</v>
      </c>
      <c r="CB42">
        <v>0.51315789999999994</v>
      </c>
    </row>
    <row r="43" spans="1:80" x14ac:dyDescent="0.3">
      <c r="A43" s="13" t="s">
        <v>681</v>
      </c>
      <c r="B43" s="13" t="s">
        <v>468</v>
      </c>
      <c r="C43" s="12">
        <v>45032</v>
      </c>
      <c r="D43" s="12">
        <v>1</v>
      </c>
      <c r="E43" s="12">
        <v>42016</v>
      </c>
      <c r="F43" s="12">
        <v>1.0388139999999999</v>
      </c>
      <c r="G43" s="12">
        <v>41300</v>
      </c>
      <c r="H43" s="12">
        <v>1.0701400000000001</v>
      </c>
      <c r="I43" s="12">
        <v>47528</v>
      </c>
      <c r="J43" s="12">
        <v>1.134136</v>
      </c>
      <c r="K43" s="12">
        <v>50000</v>
      </c>
      <c r="L43" s="12">
        <v>1.1603840000000001</v>
      </c>
      <c r="M43" s="12">
        <v>50000</v>
      </c>
      <c r="N43" s="12">
        <v>1.1682779999999999</v>
      </c>
      <c r="O43" s="12">
        <v>52000</v>
      </c>
      <c r="P43" s="12">
        <v>1.1906760000000001</v>
      </c>
      <c r="Q43" s="12">
        <v>50024</v>
      </c>
      <c r="R43" s="12">
        <v>1.236534</v>
      </c>
      <c r="S43" s="12">
        <v>53800</v>
      </c>
      <c r="T43" s="12">
        <v>1.2534099999999999</v>
      </c>
      <c r="U43" s="12">
        <v>57700</v>
      </c>
      <c r="V43" s="12">
        <v>1.2927360000000001</v>
      </c>
      <c r="W43" s="12">
        <v>57700</v>
      </c>
      <c r="X43" s="12">
        <v>1.3284800000000001</v>
      </c>
      <c r="Y43" s="12">
        <v>58032</v>
      </c>
      <c r="Z43" s="12">
        <v>1.3443149999999999</v>
      </c>
      <c r="AA43" s="12">
        <v>55016</v>
      </c>
      <c r="AB43" s="12">
        <v>1.3650880000000001</v>
      </c>
      <c r="AC43" s="12">
        <v>50024</v>
      </c>
      <c r="AD43" s="12">
        <v>1.383402</v>
      </c>
      <c r="AE43" s="12">
        <v>62500</v>
      </c>
      <c r="AF43" s="12">
        <v>1.403165</v>
      </c>
      <c r="AG43" s="12">
        <v>58032</v>
      </c>
      <c r="AH43" s="12">
        <v>1.4355560000000001</v>
      </c>
      <c r="AI43" s="12">
        <v>57300</v>
      </c>
      <c r="AJ43" s="12">
        <v>1.465903</v>
      </c>
      <c r="AK43" s="12">
        <v>60000</v>
      </c>
      <c r="AL43" s="12">
        <v>1.5122770000000001</v>
      </c>
      <c r="AM43" s="12">
        <v>66040</v>
      </c>
      <c r="AN43" s="12">
        <v>1.5688219999999999</v>
      </c>
      <c r="AO43" s="12">
        <v>60008</v>
      </c>
      <c r="AP43" s="12">
        <v>1.6198999999999999</v>
      </c>
      <c r="AQ43" s="12">
        <v>65000</v>
      </c>
      <c r="AR43" s="12">
        <v>1.699695</v>
      </c>
      <c r="AS43" s="12">
        <v>75000</v>
      </c>
      <c r="AT43" s="12">
        <v>1.795669</v>
      </c>
      <c r="AU43" s="12">
        <v>75500</v>
      </c>
      <c r="AV43" s="12">
        <v>1.973813</v>
      </c>
      <c r="AW43" s="12">
        <v>81120</v>
      </c>
      <c r="AX43" s="12">
        <v>2.059793</v>
      </c>
      <c r="AY43" s="12">
        <v>92756.62</v>
      </c>
      <c r="AZ43" s="12">
        <v>83310.66</v>
      </c>
      <c r="BA43" s="12">
        <v>79493.740000000005</v>
      </c>
      <c r="BB43" s="12">
        <v>86319.31</v>
      </c>
      <c r="BC43" s="12">
        <v>88754.83</v>
      </c>
      <c r="BD43" s="12">
        <v>88155.09</v>
      </c>
      <c r="BE43" s="12">
        <v>89956.7</v>
      </c>
      <c r="BF43" s="12">
        <v>83328.98</v>
      </c>
      <c r="BG43" s="12">
        <v>88412.36</v>
      </c>
      <c r="BH43" s="12">
        <v>91936.88</v>
      </c>
      <c r="BI43" s="12">
        <v>89463.22</v>
      </c>
      <c r="BJ43" s="12">
        <v>88918.09</v>
      </c>
      <c r="BK43" s="12">
        <v>83014.11</v>
      </c>
      <c r="BL43" s="12">
        <v>74482.41</v>
      </c>
      <c r="BM43" s="12">
        <v>91747.63</v>
      </c>
      <c r="BN43" s="12">
        <v>83266.63</v>
      </c>
      <c r="BO43" s="12">
        <v>80514.289999999994</v>
      </c>
      <c r="BP43" s="12">
        <v>81722.84</v>
      </c>
      <c r="BQ43" s="12">
        <v>86707.61</v>
      </c>
      <c r="BR43">
        <v>76303.509999999995</v>
      </c>
      <c r="BS43">
        <v>78770.95</v>
      </c>
      <c r="BT43">
        <v>86031.71</v>
      </c>
      <c r="BU43">
        <v>78788.81</v>
      </c>
      <c r="BV43">
        <v>81120</v>
      </c>
      <c r="BW43">
        <v>-0.12545319999999999</v>
      </c>
      <c r="BX43">
        <v>2.9587800000000001E-2</v>
      </c>
      <c r="BY43">
        <v>0</v>
      </c>
      <c r="BZ43">
        <v>0.26506020000000002</v>
      </c>
      <c r="CA43">
        <v>1</v>
      </c>
      <c r="CB43">
        <v>0.51315789999999994</v>
      </c>
    </row>
    <row r="44" spans="1:80" x14ac:dyDescent="0.3">
      <c r="A44" s="13" t="s">
        <v>682</v>
      </c>
      <c r="B44" s="13" t="s">
        <v>468</v>
      </c>
      <c r="C44" s="12">
        <v>29900</v>
      </c>
      <c r="D44" s="12">
        <v>1</v>
      </c>
      <c r="E44" s="12">
        <v>30800</v>
      </c>
      <c r="F44" s="12">
        <v>1.0388139999999999</v>
      </c>
      <c r="G44" s="12">
        <v>33300</v>
      </c>
      <c r="H44" s="12">
        <v>1.0701400000000001</v>
      </c>
      <c r="I44" s="12">
        <v>35600</v>
      </c>
      <c r="J44" s="12">
        <v>1.134136</v>
      </c>
      <c r="K44" s="12">
        <v>38100</v>
      </c>
      <c r="L44" s="12">
        <v>1.1603840000000001</v>
      </c>
      <c r="M44" s="12">
        <v>38064</v>
      </c>
      <c r="N44" s="12">
        <v>1.1682779999999999</v>
      </c>
      <c r="O44" s="12">
        <v>41600</v>
      </c>
      <c r="P44" s="12">
        <v>1.1906760000000001</v>
      </c>
      <c r="Q44" s="12">
        <v>46000</v>
      </c>
      <c r="R44" s="12">
        <v>1.236534</v>
      </c>
      <c r="S44" s="12">
        <v>45552</v>
      </c>
      <c r="T44" s="12">
        <v>1.2534099999999999</v>
      </c>
      <c r="U44" s="12">
        <v>50000</v>
      </c>
      <c r="V44" s="12">
        <v>1.2927360000000001</v>
      </c>
      <c r="W44" s="12">
        <v>49100</v>
      </c>
      <c r="X44" s="12">
        <v>1.3284800000000001</v>
      </c>
      <c r="Y44" s="12">
        <v>49000</v>
      </c>
      <c r="Z44" s="12">
        <v>1.3443149999999999</v>
      </c>
      <c r="AA44" s="12">
        <v>52900</v>
      </c>
      <c r="AB44" s="12">
        <v>1.3650880000000001</v>
      </c>
      <c r="AC44" s="12">
        <v>56056</v>
      </c>
      <c r="AD44" s="12">
        <v>1.383402</v>
      </c>
      <c r="AE44" s="12">
        <v>55016</v>
      </c>
      <c r="AF44" s="12">
        <v>1.403165</v>
      </c>
      <c r="AG44" s="12">
        <v>54000</v>
      </c>
      <c r="AH44" s="12">
        <v>1.4355560000000001</v>
      </c>
      <c r="AI44" s="12">
        <v>56472</v>
      </c>
      <c r="AJ44" s="12">
        <v>1.465903</v>
      </c>
      <c r="AK44" s="12">
        <v>57700</v>
      </c>
      <c r="AL44" s="12">
        <v>1.5122770000000001</v>
      </c>
      <c r="AM44" s="12">
        <v>63960</v>
      </c>
      <c r="AN44" s="12">
        <v>1.5688219999999999</v>
      </c>
      <c r="AO44" s="12">
        <v>63960</v>
      </c>
      <c r="AP44" s="12">
        <v>1.6198999999999999</v>
      </c>
      <c r="AQ44" s="12">
        <v>62088</v>
      </c>
      <c r="AR44" s="12">
        <v>1.699695</v>
      </c>
      <c r="AS44" s="12">
        <v>63000</v>
      </c>
      <c r="AT44" s="12">
        <v>1.795669</v>
      </c>
      <c r="AU44" s="12">
        <v>70200</v>
      </c>
      <c r="AV44" s="12">
        <v>1.973813</v>
      </c>
      <c r="AW44" s="12">
        <v>65500</v>
      </c>
      <c r="AX44" s="12">
        <v>2.059793</v>
      </c>
      <c r="AY44" s="12">
        <v>61587.82</v>
      </c>
      <c r="AZ44" s="12">
        <v>61071.22</v>
      </c>
      <c r="BA44" s="12">
        <v>64095.44</v>
      </c>
      <c r="BB44" s="12">
        <v>64655.94</v>
      </c>
      <c r="BC44" s="12">
        <v>67631.179999999993</v>
      </c>
      <c r="BD44" s="12">
        <v>67110.7</v>
      </c>
      <c r="BE44" s="12">
        <v>71965.36</v>
      </c>
      <c r="BF44" s="12">
        <v>76625.88</v>
      </c>
      <c r="BG44" s="12">
        <v>74857.98</v>
      </c>
      <c r="BH44" s="12">
        <v>79668.009999999995</v>
      </c>
      <c r="BI44" s="12">
        <v>76129.009999999995</v>
      </c>
      <c r="BJ44" s="12">
        <v>75079.03</v>
      </c>
      <c r="BK44" s="12">
        <v>79821.27</v>
      </c>
      <c r="BL44" s="12">
        <v>83463.66</v>
      </c>
      <c r="BM44" s="12">
        <v>80761.41</v>
      </c>
      <c r="BN44" s="12">
        <v>77481.350000000006</v>
      </c>
      <c r="BO44" s="12">
        <v>79350.84</v>
      </c>
      <c r="BP44" s="12">
        <v>78590.13</v>
      </c>
      <c r="BQ44" s="12">
        <v>83976.66</v>
      </c>
      <c r="BR44">
        <v>81328.7</v>
      </c>
      <c r="BS44">
        <v>75242.009999999995</v>
      </c>
      <c r="BT44">
        <v>72266.63</v>
      </c>
      <c r="BU44">
        <v>73257.95</v>
      </c>
      <c r="BV44">
        <v>65500</v>
      </c>
      <c r="BW44">
        <v>6.3521900000000006E-2</v>
      </c>
      <c r="BX44">
        <v>-0.10589899999999999</v>
      </c>
      <c r="BY44">
        <v>1</v>
      </c>
      <c r="BZ44">
        <v>0.26506020000000002</v>
      </c>
      <c r="CA44">
        <v>0</v>
      </c>
      <c r="CB44">
        <v>0.51315789999999994</v>
      </c>
    </row>
    <row r="45" spans="1:80" x14ac:dyDescent="0.3">
      <c r="A45" s="13" t="s">
        <v>77</v>
      </c>
      <c r="B45" s="13" t="s">
        <v>469</v>
      </c>
      <c r="C45" s="12">
        <v>40040</v>
      </c>
      <c r="D45" s="12">
        <v>1</v>
      </c>
      <c r="E45" s="12">
        <v>40040</v>
      </c>
      <c r="F45" s="12">
        <v>1.0388139999999999</v>
      </c>
      <c r="G45" s="12">
        <v>43300</v>
      </c>
      <c r="H45" s="12">
        <v>1.0701400000000001</v>
      </c>
      <c r="I45" s="12">
        <v>42500</v>
      </c>
      <c r="J45" s="12">
        <v>1.134136</v>
      </c>
      <c r="K45" s="12">
        <v>45000</v>
      </c>
      <c r="L45" s="12">
        <v>1.1603840000000001</v>
      </c>
      <c r="M45" s="12">
        <v>48100</v>
      </c>
      <c r="N45" s="12">
        <v>1.1682779999999999</v>
      </c>
      <c r="O45" s="12">
        <v>50000</v>
      </c>
      <c r="P45" s="12">
        <v>1.1906760000000001</v>
      </c>
      <c r="Q45" s="12">
        <v>50000</v>
      </c>
      <c r="R45" s="12">
        <v>1.236534</v>
      </c>
      <c r="S45" s="12">
        <v>50024</v>
      </c>
      <c r="T45" s="12">
        <v>1.2534099999999999</v>
      </c>
      <c r="U45" s="12">
        <v>52900</v>
      </c>
      <c r="V45" s="12">
        <v>1.2927360000000001</v>
      </c>
      <c r="W45" s="12">
        <v>52000</v>
      </c>
      <c r="X45" s="12">
        <v>1.3284800000000001</v>
      </c>
      <c r="Y45" s="12">
        <v>55016</v>
      </c>
      <c r="Z45" s="12">
        <v>1.3443149999999999</v>
      </c>
      <c r="AA45" s="12">
        <v>54300</v>
      </c>
      <c r="AB45" s="12">
        <v>1.3650880000000001</v>
      </c>
      <c r="AC45" s="12">
        <v>53040</v>
      </c>
      <c r="AD45" s="12">
        <v>1.383402</v>
      </c>
      <c r="AE45" s="12">
        <v>56700</v>
      </c>
      <c r="AF45" s="12">
        <v>1.403165</v>
      </c>
      <c r="AG45" s="12">
        <v>57700</v>
      </c>
      <c r="AH45" s="12">
        <v>1.4355560000000001</v>
      </c>
      <c r="AI45" s="12">
        <v>58700</v>
      </c>
      <c r="AJ45" s="12">
        <v>1.465903</v>
      </c>
      <c r="AK45" s="12">
        <v>62000</v>
      </c>
      <c r="AL45" s="12">
        <v>1.5122770000000001</v>
      </c>
      <c r="AM45" s="12">
        <v>60008</v>
      </c>
      <c r="AN45" s="12">
        <v>1.5688219999999999</v>
      </c>
      <c r="AO45" s="12">
        <v>65000</v>
      </c>
      <c r="AP45" s="12">
        <v>1.6198999999999999</v>
      </c>
      <c r="AQ45" s="12">
        <v>65000</v>
      </c>
      <c r="AR45" s="12">
        <v>1.699695</v>
      </c>
      <c r="AS45" s="12">
        <v>75000</v>
      </c>
      <c r="AT45" s="12">
        <v>1.795669</v>
      </c>
      <c r="AU45" s="12">
        <v>77000</v>
      </c>
      <c r="AV45" s="12">
        <v>1.973813</v>
      </c>
      <c r="AW45" s="12">
        <v>80080</v>
      </c>
      <c r="AX45" s="12">
        <v>2.059793</v>
      </c>
      <c r="AY45" s="12">
        <v>82474.13</v>
      </c>
      <c r="AZ45" s="12">
        <v>79392.59</v>
      </c>
      <c r="BA45" s="12">
        <v>83343.320000000007</v>
      </c>
      <c r="BB45" s="12">
        <v>77187.570000000007</v>
      </c>
      <c r="BC45" s="12">
        <v>79879.34</v>
      </c>
      <c r="BD45" s="12">
        <v>84805.19</v>
      </c>
      <c r="BE45" s="12">
        <v>86496.83</v>
      </c>
      <c r="BF45" s="12">
        <v>83289</v>
      </c>
      <c r="BG45" s="12">
        <v>82207.06</v>
      </c>
      <c r="BH45" s="12">
        <v>84288.75</v>
      </c>
      <c r="BI45" s="12">
        <v>80625.429999999993</v>
      </c>
      <c r="BJ45" s="12">
        <v>84296.9</v>
      </c>
      <c r="BK45" s="12">
        <v>81933.73</v>
      </c>
      <c r="BL45" s="12">
        <v>78973.03</v>
      </c>
      <c r="BM45" s="12">
        <v>83233.45</v>
      </c>
      <c r="BN45" s="12">
        <v>82790.259999999995</v>
      </c>
      <c r="BO45" s="12">
        <v>82481.48</v>
      </c>
      <c r="BP45" s="12">
        <v>84446.93</v>
      </c>
      <c r="BQ45" s="12">
        <v>78787.86</v>
      </c>
      <c r="BR45">
        <v>82651.11</v>
      </c>
      <c r="BS45">
        <v>78770.95</v>
      </c>
      <c r="BT45">
        <v>86031.71</v>
      </c>
      <c r="BU45">
        <v>80354.16</v>
      </c>
      <c r="BV45">
        <v>80080</v>
      </c>
      <c r="BW45">
        <v>-2.90289E-2</v>
      </c>
      <c r="BX45">
        <v>-3.4118E-3</v>
      </c>
      <c r="BY45">
        <v>0</v>
      </c>
      <c r="BZ45">
        <v>0.26506020000000002</v>
      </c>
      <c r="CA45">
        <v>0</v>
      </c>
      <c r="CB45">
        <v>0.51315789999999994</v>
      </c>
    </row>
    <row r="46" spans="1:80" x14ac:dyDescent="0.3">
      <c r="A46" s="13" t="s">
        <v>78</v>
      </c>
      <c r="B46" s="13" t="s">
        <v>469</v>
      </c>
      <c r="C46" s="12"/>
      <c r="D46" s="12"/>
      <c r="E46" s="12"/>
      <c r="F46" s="12"/>
      <c r="G46" s="12">
        <v>40040</v>
      </c>
      <c r="H46" s="12">
        <v>1.0701400000000001</v>
      </c>
      <c r="I46" s="12">
        <v>42500</v>
      </c>
      <c r="J46" s="12">
        <v>1.134136</v>
      </c>
      <c r="K46" s="12">
        <v>40040</v>
      </c>
      <c r="L46" s="12">
        <v>1.1603840000000001</v>
      </c>
      <c r="M46" s="12">
        <v>43300</v>
      </c>
      <c r="N46" s="12">
        <v>1.1682779999999999</v>
      </c>
      <c r="O46" s="12">
        <v>45032</v>
      </c>
      <c r="P46" s="12">
        <v>1.1906760000000001</v>
      </c>
      <c r="Q46" s="12">
        <v>52000</v>
      </c>
      <c r="R46" s="12">
        <v>1.236534</v>
      </c>
      <c r="S46" s="12">
        <v>50000</v>
      </c>
      <c r="T46" s="12">
        <v>1.2534099999999999</v>
      </c>
      <c r="U46" s="12">
        <v>43000</v>
      </c>
      <c r="V46" s="12">
        <v>1.2927360000000001</v>
      </c>
      <c r="W46" s="12">
        <v>50000</v>
      </c>
      <c r="X46" s="12">
        <v>1.3284800000000001</v>
      </c>
      <c r="Y46" s="12">
        <v>46072</v>
      </c>
      <c r="Z46" s="12">
        <v>1.3443149999999999</v>
      </c>
      <c r="AA46" s="12">
        <v>60008</v>
      </c>
      <c r="AB46" s="12">
        <v>1.3650880000000001</v>
      </c>
      <c r="AC46" s="12">
        <v>50000</v>
      </c>
      <c r="AD46" s="12">
        <v>1.383402</v>
      </c>
      <c r="AE46" s="12">
        <v>52000</v>
      </c>
      <c r="AF46" s="12">
        <v>1.403165</v>
      </c>
      <c r="AG46" s="12">
        <v>60000</v>
      </c>
      <c r="AH46" s="12">
        <v>1.4355560000000001</v>
      </c>
      <c r="AI46" s="12">
        <v>55016</v>
      </c>
      <c r="AJ46" s="12">
        <v>1.465903</v>
      </c>
      <c r="AK46" s="12">
        <v>60008</v>
      </c>
      <c r="AL46" s="12">
        <v>1.5122770000000001</v>
      </c>
      <c r="AM46" s="12">
        <v>56056</v>
      </c>
      <c r="AN46" s="12">
        <v>1.5688219999999999</v>
      </c>
      <c r="AO46" s="12">
        <v>60400</v>
      </c>
      <c r="AP46" s="12">
        <v>1.6198999999999999</v>
      </c>
      <c r="AQ46" s="12">
        <v>50000</v>
      </c>
      <c r="AR46" s="12">
        <v>1.699695</v>
      </c>
      <c r="AS46" s="12">
        <v>57700</v>
      </c>
      <c r="AT46" s="12">
        <v>1.795669</v>
      </c>
      <c r="AU46" s="12">
        <v>71760</v>
      </c>
      <c r="AV46" s="12">
        <v>1.973813</v>
      </c>
      <c r="AW46" s="12">
        <v>70200</v>
      </c>
      <c r="AX46" s="12">
        <v>2.059793</v>
      </c>
      <c r="AY46" s="12"/>
      <c r="AZ46" s="12"/>
      <c r="BA46" s="12">
        <v>77068.509999999995</v>
      </c>
      <c r="BB46" s="12">
        <v>77187.570000000007</v>
      </c>
      <c r="BC46" s="12">
        <v>71074.87</v>
      </c>
      <c r="BD46" s="12">
        <v>76342.3</v>
      </c>
      <c r="BE46" s="12">
        <v>77902.5</v>
      </c>
      <c r="BF46" s="12">
        <v>86620.56</v>
      </c>
      <c r="BG46" s="12">
        <v>82167.62</v>
      </c>
      <c r="BH46" s="12">
        <v>68514.48</v>
      </c>
      <c r="BI46" s="12">
        <v>77524.45</v>
      </c>
      <c r="BJ46" s="12">
        <v>70592.67</v>
      </c>
      <c r="BK46" s="12">
        <v>90546.59</v>
      </c>
      <c r="BL46" s="12">
        <v>74446.67</v>
      </c>
      <c r="BM46" s="12">
        <v>76334.03</v>
      </c>
      <c r="BN46" s="12">
        <v>86090.39</v>
      </c>
      <c r="BO46" s="12">
        <v>77304.95</v>
      </c>
      <c r="BP46" s="12">
        <v>81733.73</v>
      </c>
      <c r="BQ46" s="12">
        <v>73599.05</v>
      </c>
      <c r="BR46">
        <v>76801.95</v>
      </c>
      <c r="BS46">
        <v>60593.04</v>
      </c>
      <c r="BT46">
        <v>66187.06</v>
      </c>
      <c r="BU46">
        <v>74885.899999999994</v>
      </c>
      <c r="BV46">
        <v>70200</v>
      </c>
      <c r="BX46">
        <v>-6.2573799999999999E-2</v>
      </c>
      <c r="BZ46">
        <v>0.26506020000000002</v>
      </c>
      <c r="CA46">
        <v>0</v>
      </c>
      <c r="CB46">
        <v>0.51315789999999994</v>
      </c>
    </row>
    <row r="47" spans="1:80" x14ac:dyDescent="0.3">
      <c r="A47" s="13" t="s">
        <v>79</v>
      </c>
      <c r="B47" s="13" t="s">
        <v>469</v>
      </c>
      <c r="C47" s="12"/>
      <c r="D47" s="12"/>
      <c r="E47" s="12"/>
      <c r="F47" s="12"/>
      <c r="G47" s="12">
        <v>51500</v>
      </c>
      <c r="H47" s="12">
        <v>1.0701400000000001</v>
      </c>
      <c r="I47" s="12">
        <v>50024</v>
      </c>
      <c r="J47" s="12">
        <v>1.134136</v>
      </c>
      <c r="K47" s="12">
        <v>55016</v>
      </c>
      <c r="L47" s="12">
        <v>1.1603840000000001</v>
      </c>
      <c r="M47" s="12">
        <v>52900</v>
      </c>
      <c r="N47" s="12">
        <v>1.1682779999999999</v>
      </c>
      <c r="O47" s="12">
        <v>58032</v>
      </c>
      <c r="P47" s="12">
        <v>1.1906760000000001</v>
      </c>
      <c r="Q47" s="12">
        <v>60008</v>
      </c>
      <c r="R47" s="12">
        <v>1.236534</v>
      </c>
      <c r="S47" s="12">
        <v>64480</v>
      </c>
      <c r="T47" s="12">
        <v>1.2534099999999999</v>
      </c>
      <c r="U47" s="12">
        <v>62500</v>
      </c>
      <c r="V47" s="12">
        <v>1.2927360000000001</v>
      </c>
      <c r="W47" s="12">
        <v>61048</v>
      </c>
      <c r="X47" s="12">
        <v>1.3284800000000001</v>
      </c>
      <c r="Y47" s="12">
        <v>62500</v>
      </c>
      <c r="Z47" s="12">
        <v>1.3443149999999999</v>
      </c>
      <c r="AA47" s="12">
        <v>62500</v>
      </c>
      <c r="AB47" s="12">
        <v>1.3650880000000001</v>
      </c>
      <c r="AC47" s="12">
        <v>65000</v>
      </c>
      <c r="AD47" s="12">
        <v>1.383402</v>
      </c>
      <c r="AE47" s="12">
        <v>71760</v>
      </c>
      <c r="AF47" s="12">
        <v>1.403165</v>
      </c>
      <c r="AG47" s="12">
        <v>72800</v>
      </c>
      <c r="AH47" s="12">
        <v>1.4355560000000001</v>
      </c>
      <c r="AI47" s="12">
        <v>70200</v>
      </c>
      <c r="AJ47" s="12">
        <v>1.465903</v>
      </c>
      <c r="AK47" s="12">
        <v>67500</v>
      </c>
      <c r="AL47" s="12">
        <v>1.5122770000000001</v>
      </c>
      <c r="AM47" s="12">
        <v>62088</v>
      </c>
      <c r="AN47" s="12">
        <v>1.5688219999999999</v>
      </c>
      <c r="AO47" s="12">
        <v>74360</v>
      </c>
      <c r="AP47" s="12">
        <v>1.6198999999999999</v>
      </c>
      <c r="AQ47" s="12">
        <v>80080</v>
      </c>
      <c r="AR47" s="12">
        <v>1.699695</v>
      </c>
      <c r="AS47" s="12">
        <v>92040</v>
      </c>
      <c r="AT47" s="12">
        <v>1.795669</v>
      </c>
      <c r="AU47" s="12">
        <v>99840</v>
      </c>
      <c r="AV47" s="12">
        <v>1.973813</v>
      </c>
      <c r="AW47" s="12">
        <v>106000</v>
      </c>
      <c r="AX47" s="12">
        <v>2.059793</v>
      </c>
      <c r="AY47" s="12"/>
      <c r="AZ47" s="12"/>
      <c r="BA47" s="12">
        <v>99126.58</v>
      </c>
      <c r="BB47" s="12">
        <v>90852.49</v>
      </c>
      <c r="BC47" s="12">
        <v>97658.71</v>
      </c>
      <c r="BD47" s="12">
        <v>93268.08</v>
      </c>
      <c r="BE47" s="12">
        <v>100391.7</v>
      </c>
      <c r="BF47" s="12">
        <v>99960.13</v>
      </c>
      <c r="BG47" s="12">
        <v>105963.4</v>
      </c>
      <c r="BH47" s="12">
        <v>99585.01</v>
      </c>
      <c r="BI47" s="12">
        <v>94654.25</v>
      </c>
      <c r="BJ47" s="12">
        <v>95764.07</v>
      </c>
      <c r="BK47" s="12">
        <v>94306.78</v>
      </c>
      <c r="BL47" s="12">
        <v>96780.67</v>
      </c>
      <c r="BM47" s="12">
        <v>105341</v>
      </c>
      <c r="BN47" s="12">
        <v>104456.3</v>
      </c>
      <c r="BO47" s="12">
        <v>98640.54</v>
      </c>
      <c r="BP47" s="12">
        <v>91938.2</v>
      </c>
      <c r="BQ47" s="12">
        <v>81518.8</v>
      </c>
      <c r="BR47">
        <v>94552.88</v>
      </c>
      <c r="BS47">
        <v>97045.8</v>
      </c>
      <c r="BT47">
        <v>105578.1</v>
      </c>
      <c r="BU47">
        <v>104189.1</v>
      </c>
      <c r="BV47">
        <v>106000</v>
      </c>
      <c r="BX47">
        <v>1.73811E-2</v>
      </c>
      <c r="BZ47">
        <v>0.26506020000000002</v>
      </c>
      <c r="CA47">
        <v>1</v>
      </c>
      <c r="CB47">
        <v>0.51315789999999994</v>
      </c>
    </row>
    <row r="48" spans="1:80" x14ac:dyDescent="0.3">
      <c r="A48" s="13" t="s">
        <v>80</v>
      </c>
      <c r="B48" s="13" t="s">
        <v>469</v>
      </c>
      <c r="C48" s="12"/>
      <c r="D48" s="12"/>
      <c r="E48" s="12"/>
      <c r="F48" s="12"/>
      <c r="G48" s="12">
        <v>35048</v>
      </c>
      <c r="H48" s="12">
        <v>1.0701400000000001</v>
      </c>
      <c r="I48" s="12">
        <v>41300</v>
      </c>
      <c r="J48" s="12">
        <v>1.134136</v>
      </c>
      <c r="K48" s="12">
        <v>38000</v>
      </c>
      <c r="L48" s="12">
        <v>1.1603840000000001</v>
      </c>
      <c r="M48" s="12">
        <v>40040</v>
      </c>
      <c r="N48" s="12">
        <v>1.1682779999999999</v>
      </c>
      <c r="O48" s="12">
        <v>43056</v>
      </c>
      <c r="P48" s="12">
        <v>1.1906760000000001</v>
      </c>
      <c r="Q48" s="12">
        <v>43300</v>
      </c>
      <c r="R48" s="12">
        <v>1.236534</v>
      </c>
      <c r="S48" s="12">
        <v>55000</v>
      </c>
      <c r="T48" s="12">
        <v>1.2534099999999999</v>
      </c>
      <c r="U48" s="12">
        <v>51700</v>
      </c>
      <c r="V48" s="12">
        <v>1.2927360000000001</v>
      </c>
      <c r="W48" s="12">
        <v>46200</v>
      </c>
      <c r="X48" s="12">
        <v>1.3284800000000001</v>
      </c>
      <c r="Y48" s="12">
        <v>50000</v>
      </c>
      <c r="Z48" s="12">
        <v>1.3443149999999999</v>
      </c>
      <c r="AA48" s="12">
        <v>60008</v>
      </c>
      <c r="AB48" s="12">
        <v>1.3650880000000001</v>
      </c>
      <c r="AC48" s="12">
        <v>50024</v>
      </c>
      <c r="AD48" s="12">
        <v>1.383402</v>
      </c>
      <c r="AE48" s="12">
        <v>52400</v>
      </c>
      <c r="AF48" s="12">
        <v>1.403165</v>
      </c>
      <c r="AG48" s="12">
        <v>56000</v>
      </c>
      <c r="AH48" s="12">
        <v>1.4355560000000001</v>
      </c>
      <c r="AI48" s="12">
        <v>55016</v>
      </c>
      <c r="AJ48" s="12">
        <v>1.465903</v>
      </c>
      <c r="AK48" s="12">
        <v>53100</v>
      </c>
      <c r="AL48" s="12">
        <v>1.5122770000000001</v>
      </c>
      <c r="AM48" s="12">
        <v>58700</v>
      </c>
      <c r="AN48" s="12">
        <v>1.5688219999999999</v>
      </c>
      <c r="AO48" s="12">
        <v>65000</v>
      </c>
      <c r="AP48" s="12">
        <v>1.6198999999999999</v>
      </c>
      <c r="AQ48" s="12">
        <v>65000</v>
      </c>
      <c r="AR48" s="12">
        <v>1.699695</v>
      </c>
      <c r="AS48" s="12">
        <v>62500</v>
      </c>
      <c r="AT48" s="12">
        <v>1.795669</v>
      </c>
      <c r="AU48" s="12">
        <v>77000</v>
      </c>
      <c r="AV48" s="12">
        <v>1.973813</v>
      </c>
      <c r="AW48" s="12">
        <v>76960</v>
      </c>
      <c r="AX48" s="12">
        <v>2.059793</v>
      </c>
      <c r="AY48" s="12"/>
      <c r="AZ48" s="12"/>
      <c r="BA48" s="12">
        <v>67459.97</v>
      </c>
      <c r="BB48" s="12">
        <v>75008.160000000003</v>
      </c>
      <c r="BC48" s="12">
        <v>67453.66</v>
      </c>
      <c r="BD48" s="12">
        <v>70594.59</v>
      </c>
      <c r="BE48" s="12">
        <v>74484.149999999994</v>
      </c>
      <c r="BF48" s="12">
        <v>72128.27</v>
      </c>
      <c r="BG48" s="12">
        <v>90384.38</v>
      </c>
      <c r="BH48" s="12">
        <v>82376.72</v>
      </c>
      <c r="BI48" s="12">
        <v>71632.59</v>
      </c>
      <c r="BJ48" s="12">
        <v>76611.259999999995</v>
      </c>
      <c r="BK48" s="12">
        <v>90546.59</v>
      </c>
      <c r="BL48" s="12">
        <v>74482.41</v>
      </c>
      <c r="BM48" s="12">
        <v>76921.22</v>
      </c>
      <c r="BN48" s="12">
        <v>80351.03</v>
      </c>
      <c r="BO48" s="12">
        <v>77304.95</v>
      </c>
      <c r="BP48" s="12">
        <v>72324.710000000006</v>
      </c>
      <c r="BQ48" s="12">
        <v>77070.509999999995</v>
      </c>
      <c r="BR48">
        <v>82651.11</v>
      </c>
      <c r="BS48">
        <v>78770.95</v>
      </c>
      <c r="BT48">
        <v>71693.09</v>
      </c>
      <c r="BU48">
        <v>80354.16</v>
      </c>
      <c r="BV48">
        <v>76960</v>
      </c>
      <c r="BX48">
        <v>-4.224E-2</v>
      </c>
      <c r="BZ48">
        <v>0.26506020000000002</v>
      </c>
      <c r="CA48">
        <v>0</v>
      </c>
      <c r="CB48">
        <v>0.51315789999999994</v>
      </c>
    </row>
    <row r="49" spans="1:80" x14ac:dyDescent="0.3">
      <c r="A49" s="13" t="s">
        <v>81</v>
      </c>
      <c r="B49" s="13" t="s">
        <v>469</v>
      </c>
      <c r="C49" s="12"/>
      <c r="D49" s="12"/>
      <c r="E49" s="12"/>
      <c r="F49" s="12"/>
      <c r="G49" s="12">
        <v>59072</v>
      </c>
      <c r="H49" s="12">
        <v>1.0701400000000001</v>
      </c>
      <c r="I49" s="12">
        <v>69000</v>
      </c>
      <c r="J49" s="12">
        <v>1.134136</v>
      </c>
      <c r="K49" s="12">
        <v>57700</v>
      </c>
      <c r="L49" s="12">
        <v>1.1603840000000001</v>
      </c>
      <c r="M49" s="12">
        <v>57700</v>
      </c>
      <c r="N49" s="12">
        <v>1.1682779999999999</v>
      </c>
      <c r="O49" s="12">
        <v>62500</v>
      </c>
      <c r="P49" s="12">
        <v>1.1906760000000001</v>
      </c>
      <c r="Q49" s="12">
        <v>69160</v>
      </c>
      <c r="R49" s="12">
        <v>1.236534</v>
      </c>
      <c r="S49" s="12">
        <v>70000</v>
      </c>
      <c r="T49" s="12">
        <v>1.2534099999999999</v>
      </c>
      <c r="U49" s="12">
        <v>72280</v>
      </c>
      <c r="V49" s="12">
        <v>1.2927360000000001</v>
      </c>
      <c r="W49" s="12">
        <v>86500</v>
      </c>
      <c r="X49" s="12">
        <v>1.3284800000000001</v>
      </c>
      <c r="Y49" s="12">
        <v>75000</v>
      </c>
      <c r="Z49" s="12">
        <v>1.3443149999999999</v>
      </c>
      <c r="AA49" s="12">
        <v>77000</v>
      </c>
      <c r="AB49" s="12">
        <v>1.3650880000000001</v>
      </c>
      <c r="AC49" s="12">
        <v>72000</v>
      </c>
      <c r="AD49" s="12">
        <v>1.383402</v>
      </c>
      <c r="AE49" s="12">
        <v>70200</v>
      </c>
      <c r="AF49" s="12">
        <v>1.403165</v>
      </c>
      <c r="AG49" s="12">
        <v>74880</v>
      </c>
      <c r="AH49" s="12">
        <v>1.4355560000000001</v>
      </c>
      <c r="AI49" s="12">
        <v>75000</v>
      </c>
      <c r="AJ49" s="12">
        <v>1.465903</v>
      </c>
      <c r="AK49" s="12">
        <v>74880</v>
      </c>
      <c r="AL49" s="12">
        <v>1.5122770000000001</v>
      </c>
      <c r="AM49" s="12">
        <v>81120</v>
      </c>
      <c r="AN49" s="12">
        <v>1.5688219999999999</v>
      </c>
      <c r="AO49" s="12">
        <v>81500</v>
      </c>
      <c r="AP49" s="12">
        <v>1.6198999999999999</v>
      </c>
      <c r="AQ49" s="12">
        <v>80080</v>
      </c>
      <c r="AR49" s="12">
        <v>1.699695</v>
      </c>
      <c r="AS49" s="12">
        <v>86840</v>
      </c>
      <c r="AT49" s="12">
        <v>1.795669</v>
      </c>
      <c r="AU49" s="12">
        <v>84760</v>
      </c>
      <c r="AV49" s="12">
        <v>1.973813</v>
      </c>
      <c r="AW49" s="12">
        <v>96000</v>
      </c>
      <c r="AX49" s="12">
        <v>2.059793</v>
      </c>
      <c r="AY49" s="12"/>
      <c r="AZ49" s="12"/>
      <c r="BA49" s="12">
        <v>113701.1</v>
      </c>
      <c r="BB49" s="12">
        <v>125316.3</v>
      </c>
      <c r="BC49" s="12">
        <v>102423.1</v>
      </c>
      <c r="BD49" s="12">
        <v>101731</v>
      </c>
      <c r="BE49" s="12">
        <v>108121</v>
      </c>
      <c r="BF49" s="12">
        <v>115205.4</v>
      </c>
      <c r="BG49" s="12">
        <v>115034.7</v>
      </c>
      <c r="BH49" s="12">
        <v>115168.1</v>
      </c>
      <c r="BI49" s="12">
        <v>134117.29999999999</v>
      </c>
      <c r="BJ49" s="12">
        <v>114916.9</v>
      </c>
      <c r="BK49" s="12">
        <v>116186</v>
      </c>
      <c r="BL49" s="12">
        <v>107203.2</v>
      </c>
      <c r="BM49" s="12">
        <v>103050.9</v>
      </c>
      <c r="BN49" s="12">
        <v>107440.8</v>
      </c>
      <c r="BO49" s="12">
        <v>105385.2</v>
      </c>
      <c r="BP49" s="12">
        <v>101990.1</v>
      </c>
      <c r="BQ49" s="12">
        <v>106507</v>
      </c>
      <c r="BR49">
        <v>103631.8</v>
      </c>
      <c r="BS49">
        <v>97045.8</v>
      </c>
      <c r="BT49">
        <v>99613.25</v>
      </c>
      <c r="BU49">
        <v>88452.18</v>
      </c>
      <c r="BV49">
        <v>96000</v>
      </c>
      <c r="BX49">
        <v>8.5332199999999997E-2</v>
      </c>
      <c r="BZ49">
        <v>0.26506020000000002</v>
      </c>
      <c r="CA49">
        <v>1</v>
      </c>
      <c r="CB49">
        <v>0.51315789999999994</v>
      </c>
    </row>
    <row r="50" spans="1:80" x14ac:dyDescent="0.3">
      <c r="A50" s="13" t="s">
        <v>82</v>
      </c>
      <c r="B50" s="13" t="s">
        <v>469</v>
      </c>
      <c r="C50" s="12"/>
      <c r="D50" s="12"/>
      <c r="E50" s="12"/>
      <c r="F50" s="12"/>
      <c r="G50" s="12">
        <v>55400</v>
      </c>
      <c r="H50" s="12">
        <v>1.0701400000000001</v>
      </c>
      <c r="I50" s="12">
        <v>51900</v>
      </c>
      <c r="J50" s="12">
        <v>1.134136</v>
      </c>
      <c r="K50" s="12">
        <v>57700</v>
      </c>
      <c r="L50" s="12">
        <v>1.1603840000000001</v>
      </c>
      <c r="M50" s="12">
        <v>60008</v>
      </c>
      <c r="N50" s="12">
        <v>1.1682779999999999</v>
      </c>
      <c r="O50" s="12">
        <v>62000</v>
      </c>
      <c r="P50" s="12">
        <v>1.1906760000000001</v>
      </c>
      <c r="Q50" s="12">
        <v>60008</v>
      </c>
      <c r="R50" s="12">
        <v>1.236534</v>
      </c>
      <c r="S50" s="12">
        <v>62500</v>
      </c>
      <c r="T50" s="12">
        <v>1.2534099999999999</v>
      </c>
      <c r="U50" s="12">
        <v>69000</v>
      </c>
      <c r="V50" s="12">
        <v>1.2927360000000001</v>
      </c>
      <c r="W50" s="12">
        <v>62500</v>
      </c>
      <c r="X50" s="12">
        <v>1.3284800000000001</v>
      </c>
      <c r="Y50" s="12">
        <v>67500</v>
      </c>
      <c r="Z50" s="12">
        <v>1.3443149999999999</v>
      </c>
      <c r="AA50" s="12">
        <v>70200</v>
      </c>
      <c r="AB50" s="12">
        <v>1.3650880000000001</v>
      </c>
      <c r="AC50" s="12">
        <v>66144</v>
      </c>
      <c r="AD50" s="12">
        <v>1.383402</v>
      </c>
      <c r="AE50" s="12">
        <v>70200</v>
      </c>
      <c r="AF50" s="12">
        <v>1.403165</v>
      </c>
      <c r="AG50" s="12">
        <v>70200</v>
      </c>
      <c r="AH50" s="12">
        <v>1.4355560000000001</v>
      </c>
      <c r="AI50" s="12">
        <v>70200</v>
      </c>
      <c r="AJ50" s="12">
        <v>1.465903</v>
      </c>
      <c r="AK50" s="12">
        <v>74880</v>
      </c>
      <c r="AL50" s="12">
        <v>1.5122770000000001</v>
      </c>
      <c r="AM50" s="12">
        <v>80080</v>
      </c>
      <c r="AN50" s="12">
        <v>1.5688219999999999</v>
      </c>
      <c r="AO50" s="12">
        <v>81500</v>
      </c>
      <c r="AP50" s="12">
        <v>1.6198999999999999</v>
      </c>
      <c r="AQ50" s="12">
        <v>86500</v>
      </c>
      <c r="AR50" s="12">
        <v>1.699695</v>
      </c>
      <c r="AS50" s="12">
        <v>81000</v>
      </c>
      <c r="AT50" s="12">
        <v>1.795669</v>
      </c>
      <c r="AU50" s="12">
        <v>95000</v>
      </c>
      <c r="AV50" s="12">
        <v>1.973813</v>
      </c>
      <c r="AW50" s="12">
        <v>99840</v>
      </c>
      <c r="AX50" s="12">
        <v>2.059793</v>
      </c>
      <c r="AY50" s="12"/>
      <c r="AZ50" s="12"/>
      <c r="BA50" s="12">
        <v>106633.3</v>
      </c>
      <c r="BB50" s="12">
        <v>94259.64</v>
      </c>
      <c r="BC50" s="12">
        <v>102423.1</v>
      </c>
      <c r="BD50" s="12">
        <v>105800.2</v>
      </c>
      <c r="BE50" s="12">
        <v>107256.1</v>
      </c>
      <c r="BF50" s="12">
        <v>99960.13</v>
      </c>
      <c r="BG50" s="12">
        <v>102709.5</v>
      </c>
      <c r="BH50" s="12">
        <v>109941.8</v>
      </c>
      <c r="BI50" s="12">
        <v>96905.56</v>
      </c>
      <c r="BJ50" s="12">
        <v>103425.2</v>
      </c>
      <c r="BK50" s="12">
        <v>105925.4</v>
      </c>
      <c r="BL50" s="12">
        <v>98484.02</v>
      </c>
      <c r="BM50" s="12">
        <v>103050.9</v>
      </c>
      <c r="BN50" s="12">
        <v>100725.8</v>
      </c>
      <c r="BO50" s="12">
        <v>98640.54</v>
      </c>
      <c r="BP50" s="12">
        <v>101990.1</v>
      </c>
      <c r="BQ50" s="12">
        <v>105141.5</v>
      </c>
      <c r="BR50">
        <v>103631.8</v>
      </c>
      <c r="BS50">
        <v>104826</v>
      </c>
      <c r="BT50">
        <v>92914.240000000005</v>
      </c>
      <c r="BU50">
        <v>99138.240000000005</v>
      </c>
      <c r="BV50">
        <v>99840</v>
      </c>
      <c r="BX50">
        <v>7.0786E-3</v>
      </c>
      <c r="BZ50">
        <v>0.26506020000000002</v>
      </c>
      <c r="CA50">
        <v>1</v>
      </c>
      <c r="CB50">
        <v>0.51315789999999994</v>
      </c>
    </row>
    <row r="51" spans="1:80" x14ac:dyDescent="0.3">
      <c r="A51" s="13" t="s">
        <v>83</v>
      </c>
      <c r="B51" s="13" t="s">
        <v>469</v>
      </c>
      <c r="C51" s="12">
        <v>40000</v>
      </c>
      <c r="D51" s="12">
        <v>1</v>
      </c>
      <c r="E51" s="12">
        <v>37024</v>
      </c>
      <c r="F51" s="12">
        <v>1.0388139999999999</v>
      </c>
      <c r="G51" s="12">
        <v>40000</v>
      </c>
      <c r="H51" s="12">
        <v>1.0701400000000001</v>
      </c>
      <c r="I51" s="12">
        <v>44096</v>
      </c>
      <c r="J51" s="12">
        <v>1.134136</v>
      </c>
      <c r="K51" s="12">
        <v>45032</v>
      </c>
      <c r="L51" s="12">
        <v>1.1603840000000001</v>
      </c>
      <c r="M51" s="12">
        <v>44200</v>
      </c>
      <c r="N51" s="12">
        <v>1.1682779999999999</v>
      </c>
      <c r="O51" s="12">
        <v>52000</v>
      </c>
      <c r="P51" s="12">
        <v>1.1906760000000001</v>
      </c>
      <c r="Q51" s="12">
        <v>49088</v>
      </c>
      <c r="R51" s="12">
        <v>1.236534</v>
      </c>
      <c r="S51" s="12">
        <v>56000</v>
      </c>
      <c r="T51" s="12">
        <v>1.2534099999999999</v>
      </c>
      <c r="U51" s="12">
        <v>57700</v>
      </c>
      <c r="V51" s="12">
        <v>1.2927360000000001</v>
      </c>
      <c r="W51" s="12">
        <v>50000</v>
      </c>
      <c r="X51" s="12">
        <v>1.3284800000000001</v>
      </c>
      <c r="Y51" s="12">
        <v>49088</v>
      </c>
      <c r="Z51" s="12">
        <v>1.3443149999999999</v>
      </c>
      <c r="AA51" s="12">
        <v>53040</v>
      </c>
      <c r="AB51" s="12">
        <v>1.3650880000000001</v>
      </c>
      <c r="AC51" s="12">
        <v>60008</v>
      </c>
      <c r="AD51" s="12">
        <v>1.383402</v>
      </c>
      <c r="AE51" s="12">
        <v>61600</v>
      </c>
      <c r="AF51" s="12">
        <v>1.403165</v>
      </c>
      <c r="AG51" s="12">
        <v>57700</v>
      </c>
      <c r="AH51" s="12">
        <v>1.4355560000000001</v>
      </c>
      <c r="AI51" s="12">
        <v>60008</v>
      </c>
      <c r="AJ51" s="12">
        <v>1.465903</v>
      </c>
      <c r="AK51" s="12">
        <v>62500</v>
      </c>
      <c r="AL51" s="12">
        <v>1.5122770000000001</v>
      </c>
      <c r="AM51" s="12">
        <v>60008</v>
      </c>
      <c r="AN51" s="12">
        <v>1.5688219999999999</v>
      </c>
      <c r="AO51" s="12">
        <v>65000</v>
      </c>
      <c r="AP51" s="12">
        <v>1.6198999999999999</v>
      </c>
      <c r="AQ51" s="12">
        <v>70200</v>
      </c>
      <c r="AR51" s="12">
        <v>1.699695</v>
      </c>
      <c r="AS51" s="12">
        <v>65000</v>
      </c>
      <c r="AT51" s="12">
        <v>1.795669</v>
      </c>
      <c r="AU51" s="12">
        <v>70200</v>
      </c>
      <c r="AV51" s="12">
        <v>1.973813</v>
      </c>
      <c r="AW51" s="12">
        <v>69160</v>
      </c>
      <c r="AX51" s="12">
        <v>2.059793</v>
      </c>
      <c r="AY51" s="12">
        <v>82391.740000000005</v>
      </c>
      <c r="AZ51" s="12">
        <v>73412.37</v>
      </c>
      <c r="BA51" s="12">
        <v>76991.520000000004</v>
      </c>
      <c r="BB51" s="12">
        <v>80086.19</v>
      </c>
      <c r="BC51" s="12">
        <v>79936.149999999994</v>
      </c>
      <c r="BD51" s="12">
        <v>77929.09</v>
      </c>
      <c r="BE51" s="12">
        <v>89956.7</v>
      </c>
      <c r="BF51" s="12">
        <v>81769.81</v>
      </c>
      <c r="BG51" s="12">
        <v>92027.73</v>
      </c>
      <c r="BH51" s="12">
        <v>91936.88</v>
      </c>
      <c r="BI51" s="12">
        <v>77524.45</v>
      </c>
      <c r="BJ51" s="12">
        <v>75213.87</v>
      </c>
      <c r="BK51" s="12">
        <v>80032.509999999995</v>
      </c>
      <c r="BL51" s="12">
        <v>89347.91</v>
      </c>
      <c r="BM51" s="12">
        <v>90426.47</v>
      </c>
      <c r="BN51" s="12">
        <v>82790.259999999995</v>
      </c>
      <c r="BO51" s="12">
        <v>84319.39</v>
      </c>
      <c r="BP51" s="12">
        <v>85127.95</v>
      </c>
      <c r="BQ51" s="12">
        <v>78787.86</v>
      </c>
      <c r="BR51">
        <v>82651.11</v>
      </c>
      <c r="BS51">
        <v>85072.63</v>
      </c>
      <c r="BT51">
        <v>74560.81</v>
      </c>
      <c r="BU51">
        <v>73257.95</v>
      </c>
      <c r="BV51">
        <v>69160</v>
      </c>
      <c r="BW51">
        <v>-0.1605955</v>
      </c>
      <c r="BX51">
        <v>-5.5938599999999998E-2</v>
      </c>
      <c r="BY51">
        <v>0</v>
      </c>
      <c r="BZ51">
        <v>0.26506020000000002</v>
      </c>
      <c r="CA51">
        <v>0</v>
      </c>
      <c r="CB51">
        <v>0.51315789999999994</v>
      </c>
    </row>
    <row r="52" spans="1:80" x14ac:dyDescent="0.3">
      <c r="A52" s="13" t="s">
        <v>84</v>
      </c>
      <c r="B52" s="13" t="s">
        <v>469</v>
      </c>
      <c r="C52" s="12"/>
      <c r="D52" s="12"/>
      <c r="E52" s="12"/>
      <c r="F52" s="12"/>
      <c r="G52" s="12">
        <v>43368</v>
      </c>
      <c r="H52" s="12">
        <v>1.0701400000000001</v>
      </c>
      <c r="I52" s="12">
        <v>54000</v>
      </c>
      <c r="J52" s="12">
        <v>1.134136</v>
      </c>
      <c r="K52" s="12">
        <v>43056</v>
      </c>
      <c r="L52" s="12">
        <v>1.1603840000000001</v>
      </c>
      <c r="M52" s="12">
        <v>84760</v>
      </c>
      <c r="N52" s="12">
        <v>1.1682779999999999</v>
      </c>
      <c r="O52" s="12">
        <v>92040</v>
      </c>
      <c r="P52" s="12">
        <v>1.1906760000000001</v>
      </c>
      <c r="Q52" s="12">
        <v>62920</v>
      </c>
      <c r="R52" s="12">
        <v>1.236534</v>
      </c>
      <c r="S52" s="12">
        <v>60008</v>
      </c>
      <c r="T52" s="12">
        <v>1.2534099999999999</v>
      </c>
      <c r="U52" s="12">
        <v>71760</v>
      </c>
      <c r="V52" s="12">
        <v>1.2927360000000001</v>
      </c>
      <c r="W52" s="12">
        <v>70000</v>
      </c>
      <c r="X52" s="12">
        <v>1.3284800000000001</v>
      </c>
      <c r="Y52" s="12">
        <v>48568</v>
      </c>
      <c r="Z52" s="12">
        <v>1.3443149999999999</v>
      </c>
      <c r="AA52" s="12">
        <v>58032</v>
      </c>
      <c r="AB52" s="12">
        <v>1.3650880000000001</v>
      </c>
      <c r="AC52" s="12">
        <v>68500</v>
      </c>
      <c r="AD52" s="12">
        <v>1.383402</v>
      </c>
      <c r="AE52" s="12">
        <v>80000</v>
      </c>
      <c r="AF52" s="12">
        <v>1.403165</v>
      </c>
      <c r="AG52" s="12">
        <v>61000</v>
      </c>
      <c r="AH52" s="12">
        <v>1.4355560000000001</v>
      </c>
      <c r="AI52" s="12">
        <v>79000</v>
      </c>
      <c r="AJ52" s="12">
        <v>1.465903</v>
      </c>
      <c r="AK52" s="12">
        <v>70200</v>
      </c>
      <c r="AL52" s="12">
        <v>1.5122770000000001</v>
      </c>
      <c r="AM52" s="12">
        <v>97240</v>
      </c>
      <c r="AN52" s="12">
        <v>1.5688219999999999</v>
      </c>
      <c r="AO52" s="12">
        <v>83000</v>
      </c>
      <c r="AP52" s="12">
        <v>1.6198999999999999</v>
      </c>
      <c r="AQ52" s="12">
        <v>75000</v>
      </c>
      <c r="AR52" s="12">
        <v>1.699695</v>
      </c>
      <c r="AS52" s="12">
        <v>65000</v>
      </c>
      <c r="AT52" s="12">
        <v>1.795669</v>
      </c>
      <c r="AU52" s="12">
        <v>113000</v>
      </c>
      <c r="AV52" s="12">
        <v>1.973813</v>
      </c>
      <c r="AW52" s="12">
        <v>100000</v>
      </c>
      <c r="AX52" s="12">
        <v>2.059793</v>
      </c>
      <c r="AY52" s="12"/>
      <c r="AZ52" s="12"/>
      <c r="BA52" s="12">
        <v>83474.2</v>
      </c>
      <c r="BB52" s="12">
        <v>98073.62</v>
      </c>
      <c r="BC52" s="12">
        <v>76428.55</v>
      </c>
      <c r="BD52" s="12">
        <v>149440.5</v>
      </c>
      <c r="BE52" s="12">
        <v>159223.4</v>
      </c>
      <c r="BF52" s="12">
        <v>104810.9</v>
      </c>
      <c r="BG52" s="12">
        <v>98614.29</v>
      </c>
      <c r="BH52" s="12">
        <v>114339.5</v>
      </c>
      <c r="BI52" s="12">
        <v>108534.2</v>
      </c>
      <c r="BJ52" s="12">
        <v>74417.11</v>
      </c>
      <c r="BK52" s="12">
        <v>87564.98</v>
      </c>
      <c r="BL52" s="12">
        <v>101991.9</v>
      </c>
      <c r="BM52" s="12">
        <v>117437</v>
      </c>
      <c r="BN52" s="12">
        <v>87525.23</v>
      </c>
      <c r="BO52" s="12">
        <v>111005.7</v>
      </c>
      <c r="BP52" s="12">
        <v>95615.72</v>
      </c>
      <c r="BQ52" s="12">
        <v>127671.8</v>
      </c>
      <c r="BR52">
        <v>105539.1</v>
      </c>
      <c r="BS52">
        <v>90889.55</v>
      </c>
      <c r="BT52">
        <v>74560.81</v>
      </c>
      <c r="BU52">
        <v>117922.3</v>
      </c>
      <c r="BV52">
        <v>100000</v>
      </c>
      <c r="BX52">
        <v>-0.15198420000000001</v>
      </c>
      <c r="BZ52">
        <v>0.26506020000000002</v>
      </c>
      <c r="CA52">
        <v>0</v>
      </c>
      <c r="CB52">
        <v>0.51315789999999994</v>
      </c>
    </row>
    <row r="53" spans="1:80" x14ac:dyDescent="0.3">
      <c r="A53" s="13" t="s">
        <v>85</v>
      </c>
      <c r="B53" s="13" t="s">
        <v>469</v>
      </c>
      <c r="C53" s="12">
        <v>43300</v>
      </c>
      <c r="D53" s="12">
        <v>1</v>
      </c>
      <c r="E53" s="12">
        <v>46200</v>
      </c>
      <c r="F53" s="12">
        <v>1.0388139999999999</v>
      </c>
      <c r="G53" s="12">
        <v>40040</v>
      </c>
      <c r="H53" s="12">
        <v>1.0701400000000001</v>
      </c>
      <c r="I53" s="12">
        <v>40040</v>
      </c>
      <c r="J53" s="12">
        <v>1.134136</v>
      </c>
      <c r="K53" s="12">
        <v>44096</v>
      </c>
      <c r="L53" s="12">
        <v>1.1603840000000001</v>
      </c>
      <c r="M53" s="12">
        <v>46800</v>
      </c>
      <c r="N53" s="12">
        <v>1.1682779999999999</v>
      </c>
      <c r="O53" s="12">
        <v>47500</v>
      </c>
      <c r="P53" s="12">
        <v>1.1906760000000001</v>
      </c>
      <c r="Q53" s="12">
        <v>46072</v>
      </c>
      <c r="R53" s="12">
        <v>1.236534</v>
      </c>
      <c r="S53" s="12">
        <v>46100</v>
      </c>
      <c r="T53" s="12">
        <v>1.2534099999999999</v>
      </c>
      <c r="U53" s="12">
        <v>48100</v>
      </c>
      <c r="V53" s="12">
        <v>1.2927360000000001</v>
      </c>
      <c r="W53" s="12">
        <v>50024</v>
      </c>
      <c r="X53" s="12">
        <v>1.3284800000000001</v>
      </c>
      <c r="Y53" s="12">
        <v>48000</v>
      </c>
      <c r="Z53" s="12">
        <v>1.3443149999999999</v>
      </c>
      <c r="AA53" s="12">
        <v>50024</v>
      </c>
      <c r="AB53" s="12">
        <v>1.3650880000000001</v>
      </c>
      <c r="AC53" s="12">
        <v>50100</v>
      </c>
      <c r="AD53" s="12">
        <v>1.383402</v>
      </c>
      <c r="AE53" s="12">
        <v>50800</v>
      </c>
      <c r="AF53" s="12">
        <v>1.403165</v>
      </c>
      <c r="AG53" s="12">
        <v>55536</v>
      </c>
      <c r="AH53" s="12">
        <v>1.4355560000000001</v>
      </c>
      <c r="AI53" s="12">
        <v>55016</v>
      </c>
      <c r="AJ53" s="12">
        <v>1.465903</v>
      </c>
      <c r="AK53" s="12">
        <v>58200</v>
      </c>
      <c r="AL53" s="12">
        <v>1.5122770000000001</v>
      </c>
      <c r="AM53" s="12">
        <v>61500</v>
      </c>
      <c r="AN53" s="12">
        <v>1.5688219999999999</v>
      </c>
      <c r="AO53" s="12">
        <v>62000</v>
      </c>
      <c r="AP53" s="12">
        <v>1.6198999999999999</v>
      </c>
      <c r="AQ53" s="12">
        <v>67500</v>
      </c>
      <c r="AR53" s="12">
        <v>1.699695</v>
      </c>
      <c r="AS53" s="12">
        <v>68000</v>
      </c>
      <c r="AT53" s="12">
        <v>1.795669</v>
      </c>
      <c r="AU53" s="12">
        <v>69160</v>
      </c>
      <c r="AV53" s="12">
        <v>1.973813</v>
      </c>
      <c r="AW53" s="12">
        <v>71760</v>
      </c>
      <c r="AX53" s="12">
        <v>2.059793</v>
      </c>
      <c r="AY53" s="12">
        <v>89189.05</v>
      </c>
      <c r="AZ53" s="12">
        <v>91606.84</v>
      </c>
      <c r="BA53" s="12">
        <v>77068.509999999995</v>
      </c>
      <c r="BB53" s="12">
        <v>72719.77</v>
      </c>
      <c r="BC53" s="12">
        <v>78274.66</v>
      </c>
      <c r="BD53" s="12">
        <v>82513.16</v>
      </c>
      <c r="BE53" s="12">
        <v>82171.98</v>
      </c>
      <c r="BF53" s="12">
        <v>76745.820000000007</v>
      </c>
      <c r="BG53" s="12">
        <v>75758.55</v>
      </c>
      <c r="BH53" s="12">
        <v>76640.62</v>
      </c>
      <c r="BI53" s="12">
        <v>77561.66</v>
      </c>
      <c r="BJ53" s="12">
        <v>73546.8</v>
      </c>
      <c r="BK53" s="12">
        <v>75481.64</v>
      </c>
      <c r="BL53" s="12">
        <v>74595.56</v>
      </c>
      <c r="BM53" s="12">
        <v>74572.479999999996</v>
      </c>
      <c r="BN53" s="12">
        <v>79685.27</v>
      </c>
      <c r="BO53" s="12">
        <v>77304.95</v>
      </c>
      <c r="BP53" s="12">
        <v>79271.16</v>
      </c>
      <c r="BQ53" s="12">
        <v>80746.789999999994</v>
      </c>
      <c r="BR53">
        <v>78836.45</v>
      </c>
      <c r="BS53">
        <v>81800.600000000006</v>
      </c>
      <c r="BT53">
        <v>78002.09</v>
      </c>
      <c r="BU53">
        <v>72172.639999999999</v>
      </c>
      <c r="BV53">
        <v>71760</v>
      </c>
      <c r="BW53">
        <v>-0.19541700000000001</v>
      </c>
      <c r="BX53">
        <v>-5.7174000000000001E-3</v>
      </c>
      <c r="BY53">
        <v>0</v>
      </c>
      <c r="BZ53">
        <v>0.26506020000000002</v>
      </c>
      <c r="CA53">
        <v>0</v>
      </c>
      <c r="CB53">
        <v>0.51315789999999994</v>
      </c>
    </row>
    <row r="54" spans="1:80" x14ac:dyDescent="0.3">
      <c r="A54" s="13" t="s">
        <v>86</v>
      </c>
      <c r="B54" s="13" t="s">
        <v>469</v>
      </c>
      <c r="C54" s="12"/>
      <c r="D54" s="12"/>
      <c r="E54" s="12"/>
      <c r="F54" s="12"/>
      <c r="G54" s="12">
        <v>34700</v>
      </c>
      <c r="H54" s="12">
        <v>1.0701400000000001</v>
      </c>
      <c r="I54" s="12">
        <v>43000</v>
      </c>
      <c r="J54" s="12">
        <v>1.134136</v>
      </c>
      <c r="K54" s="12">
        <v>39300</v>
      </c>
      <c r="L54" s="12">
        <v>1.1603840000000001</v>
      </c>
      <c r="M54" s="12">
        <v>40000</v>
      </c>
      <c r="N54" s="12">
        <v>1.1682779999999999</v>
      </c>
      <c r="O54" s="12">
        <v>42000</v>
      </c>
      <c r="P54" s="12">
        <v>1.1906760000000001</v>
      </c>
      <c r="Q54" s="12">
        <v>42800</v>
      </c>
      <c r="R54" s="12">
        <v>1.236534</v>
      </c>
      <c r="S54" s="12">
        <v>46072</v>
      </c>
      <c r="T54" s="12">
        <v>1.2534099999999999</v>
      </c>
      <c r="U54" s="12">
        <v>41400</v>
      </c>
      <c r="V54" s="12">
        <v>1.2927360000000001</v>
      </c>
      <c r="W54" s="12">
        <v>48500</v>
      </c>
      <c r="X54" s="12">
        <v>1.3284800000000001</v>
      </c>
      <c r="Y54" s="12">
        <v>49088</v>
      </c>
      <c r="Z54" s="12">
        <v>1.3443149999999999</v>
      </c>
      <c r="AA54" s="12">
        <v>50024</v>
      </c>
      <c r="AB54" s="12">
        <v>1.3650880000000001</v>
      </c>
      <c r="AC54" s="12">
        <v>57096</v>
      </c>
      <c r="AD54" s="12">
        <v>1.383402</v>
      </c>
      <c r="AE54" s="12">
        <v>52000</v>
      </c>
      <c r="AF54" s="12">
        <v>1.403165</v>
      </c>
      <c r="AG54" s="12">
        <v>55016</v>
      </c>
      <c r="AH54" s="12">
        <v>1.4355560000000001</v>
      </c>
      <c r="AI54" s="12">
        <v>57700</v>
      </c>
      <c r="AJ54" s="12">
        <v>1.465903</v>
      </c>
      <c r="AK54" s="12">
        <v>56056</v>
      </c>
      <c r="AL54" s="12">
        <v>1.5122770000000001</v>
      </c>
      <c r="AM54" s="12">
        <v>54080</v>
      </c>
      <c r="AN54" s="12">
        <v>1.5688219999999999</v>
      </c>
      <c r="AO54" s="12">
        <v>55016</v>
      </c>
      <c r="AP54" s="12">
        <v>1.6198999999999999</v>
      </c>
      <c r="AQ54" s="12">
        <v>53040</v>
      </c>
      <c r="AR54" s="12">
        <v>1.699695</v>
      </c>
      <c r="AS54" s="12">
        <v>69000</v>
      </c>
      <c r="AT54" s="12">
        <v>1.795669</v>
      </c>
      <c r="AU54" s="12">
        <v>70200</v>
      </c>
      <c r="AV54" s="12">
        <v>1.973813</v>
      </c>
      <c r="AW54" s="12">
        <v>66040</v>
      </c>
      <c r="AX54" s="12">
        <v>2.059793</v>
      </c>
      <c r="AY54" s="12"/>
      <c r="AZ54" s="12"/>
      <c r="BA54" s="12">
        <v>66790.14</v>
      </c>
      <c r="BB54" s="12">
        <v>78095.66</v>
      </c>
      <c r="BC54" s="12">
        <v>69761.289999999994</v>
      </c>
      <c r="BD54" s="12">
        <v>70524.06</v>
      </c>
      <c r="BE54" s="12">
        <v>72657.34</v>
      </c>
      <c r="BF54" s="12">
        <v>71295.38</v>
      </c>
      <c r="BG54" s="12">
        <v>75712.53</v>
      </c>
      <c r="BH54" s="12">
        <v>65965.11</v>
      </c>
      <c r="BI54" s="12">
        <v>75198.720000000001</v>
      </c>
      <c r="BJ54" s="12">
        <v>75213.87</v>
      </c>
      <c r="BK54" s="12">
        <v>75481.64</v>
      </c>
      <c r="BL54" s="12">
        <v>85012.14</v>
      </c>
      <c r="BM54" s="12">
        <v>76334.03</v>
      </c>
      <c r="BN54" s="12">
        <v>78939.149999999994</v>
      </c>
      <c r="BO54" s="12">
        <v>81076.34</v>
      </c>
      <c r="BP54" s="12">
        <v>76350.92</v>
      </c>
      <c r="BQ54" s="12">
        <v>71004.66</v>
      </c>
      <c r="BR54">
        <v>69955.899999999994</v>
      </c>
      <c r="BS54">
        <v>64277.09</v>
      </c>
      <c r="BT54">
        <v>79149.17</v>
      </c>
      <c r="BU54">
        <v>73257.95</v>
      </c>
      <c r="BV54">
        <v>66040</v>
      </c>
      <c r="BX54">
        <v>-9.8527799999999999E-2</v>
      </c>
      <c r="BZ54">
        <v>0.26506020000000002</v>
      </c>
      <c r="CA54">
        <v>0</v>
      </c>
      <c r="CB54">
        <v>0.51315789999999994</v>
      </c>
    </row>
    <row r="55" spans="1:80" x14ac:dyDescent="0.3">
      <c r="A55" s="13" t="s">
        <v>87</v>
      </c>
      <c r="B55" s="13" t="s">
        <v>469</v>
      </c>
      <c r="C55" s="12"/>
      <c r="D55" s="12"/>
      <c r="E55" s="12"/>
      <c r="F55" s="12"/>
      <c r="G55" s="12">
        <v>28800</v>
      </c>
      <c r="H55" s="12">
        <v>1.0701400000000001</v>
      </c>
      <c r="I55" s="12">
        <v>26000</v>
      </c>
      <c r="J55" s="12">
        <v>1.134136</v>
      </c>
      <c r="K55" s="12">
        <v>27700</v>
      </c>
      <c r="L55" s="12">
        <v>1.1603840000000001</v>
      </c>
      <c r="M55" s="12">
        <v>27300</v>
      </c>
      <c r="N55" s="12">
        <v>1.1682779999999999</v>
      </c>
      <c r="O55" s="12">
        <v>35048</v>
      </c>
      <c r="P55" s="12">
        <v>1.1906760000000001</v>
      </c>
      <c r="Q55" s="12">
        <v>40000</v>
      </c>
      <c r="R55" s="12">
        <v>1.236534</v>
      </c>
      <c r="S55" s="12">
        <v>39200</v>
      </c>
      <c r="T55" s="12">
        <v>1.2534099999999999</v>
      </c>
      <c r="U55" s="12">
        <v>35500</v>
      </c>
      <c r="V55" s="12">
        <v>1.2927360000000001</v>
      </c>
      <c r="W55" s="12">
        <v>28800</v>
      </c>
      <c r="X55" s="12">
        <v>1.3284800000000001</v>
      </c>
      <c r="Y55" s="12">
        <v>34615.32</v>
      </c>
      <c r="Z55" s="12">
        <v>1.3443149999999999</v>
      </c>
      <c r="AA55" s="12">
        <v>37500</v>
      </c>
      <c r="AB55" s="12">
        <v>1.3650880000000001</v>
      </c>
      <c r="AC55" s="12">
        <v>38000</v>
      </c>
      <c r="AD55" s="12">
        <v>1.383402</v>
      </c>
      <c r="AE55" s="12">
        <v>27600</v>
      </c>
      <c r="AF55" s="12">
        <v>1.403165</v>
      </c>
      <c r="AG55" s="12">
        <v>41200</v>
      </c>
      <c r="AH55" s="12">
        <v>1.4355560000000001</v>
      </c>
      <c r="AI55" s="12">
        <v>35048</v>
      </c>
      <c r="AJ55" s="12">
        <v>1.465903</v>
      </c>
      <c r="AK55" s="12">
        <v>46000</v>
      </c>
      <c r="AL55" s="12">
        <v>1.5122770000000001</v>
      </c>
      <c r="AM55" s="12">
        <v>45032</v>
      </c>
      <c r="AN55" s="12">
        <v>1.5688219999999999</v>
      </c>
      <c r="AO55" s="12">
        <v>45000</v>
      </c>
      <c r="AP55" s="12">
        <v>1.6198999999999999</v>
      </c>
      <c r="AQ55" s="12">
        <v>46200</v>
      </c>
      <c r="AR55" s="12">
        <v>1.699695</v>
      </c>
      <c r="AS55" s="12">
        <v>50000</v>
      </c>
      <c r="AT55" s="12">
        <v>1.795669</v>
      </c>
      <c r="AU55" s="12">
        <v>57500</v>
      </c>
      <c r="AV55" s="12">
        <v>1.973813</v>
      </c>
      <c r="AW55" s="12">
        <v>60008</v>
      </c>
      <c r="AX55" s="12">
        <v>2.059793</v>
      </c>
      <c r="AY55" s="12"/>
      <c r="AZ55" s="12"/>
      <c r="BA55" s="12">
        <v>55433.89</v>
      </c>
      <c r="BB55" s="12">
        <v>47220.63</v>
      </c>
      <c r="BC55" s="12">
        <v>49170.17</v>
      </c>
      <c r="BD55" s="12">
        <v>48132.68</v>
      </c>
      <c r="BE55" s="12">
        <v>60630.82</v>
      </c>
      <c r="BF55" s="12">
        <v>66631.199999999997</v>
      </c>
      <c r="BG55" s="12">
        <v>64419.41</v>
      </c>
      <c r="BH55" s="12">
        <v>56564.29</v>
      </c>
      <c r="BI55" s="12">
        <v>44654.080000000002</v>
      </c>
      <c r="BJ55" s="12">
        <v>53038.46</v>
      </c>
      <c r="BK55" s="12">
        <v>56584.07</v>
      </c>
      <c r="BL55" s="12">
        <v>56579.47</v>
      </c>
      <c r="BM55" s="12">
        <v>40515.760000000002</v>
      </c>
      <c r="BN55" s="12">
        <v>59115.4</v>
      </c>
      <c r="BO55" s="12">
        <v>49247.199999999997</v>
      </c>
      <c r="BP55" s="12">
        <v>62654.18</v>
      </c>
      <c r="BQ55" s="12">
        <v>59125.03</v>
      </c>
      <c r="BR55">
        <v>57220</v>
      </c>
      <c r="BS55">
        <v>55987.96</v>
      </c>
      <c r="BT55">
        <v>57354.47</v>
      </c>
      <c r="BU55">
        <v>60004.73</v>
      </c>
      <c r="BV55">
        <v>60008</v>
      </c>
      <c r="BX55">
        <v>5.4599999999999999E-5</v>
      </c>
      <c r="BZ55">
        <v>0.26506020000000002</v>
      </c>
      <c r="CA55">
        <v>1</v>
      </c>
      <c r="CB55">
        <v>0.51315789999999994</v>
      </c>
    </row>
    <row r="56" spans="1:80" x14ac:dyDescent="0.3">
      <c r="A56" s="13" t="s">
        <v>759</v>
      </c>
      <c r="B56" s="13" t="s">
        <v>469</v>
      </c>
      <c r="C56" s="12"/>
      <c r="D56" s="12"/>
      <c r="E56" s="12"/>
      <c r="F56" s="12"/>
      <c r="G56" s="12">
        <v>48100</v>
      </c>
      <c r="H56" s="12">
        <v>1.0701400000000001</v>
      </c>
      <c r="I56" s="12">
        <v>36088</v>
      </c>
      <c r="J56" s="12">
        <v>1.134136</v>
      </c>
      <c r="K56" s="12">
        <v>42500</v>
      </c>
      <c r="L56" s="12">
        <v>1.1603840000000001</v>
      </c>
      <c r="M56" s="12">
        <v>39400</v>
      </c>
      <c r="N56" s="12">
        <v>1.1682779999999999</v>
      </c>
      <c r="O56" s="12">
        <v>40040</v>
      </c>
      <c r="P56" s="12">
        <v>1.1906760000000001</v>
      </c>
      <c r="Q56" s="12">
        <v>50024</v>
      </c>
      <c r="R56" s="12">
        <v>1.236534</v>
      </c>
      <c r="S56" s="12">
        <v>38200</v>
      </c>
      <c r="T56" s="12">
        <v>1.2534099999999999</v>
      </c>
      <c r="U56" s="12">
        <v>41000</v>
      </c>
      <c r="V56" s="12">
        <v>1.2927360000000001</v>
      </c>
      <c r="W56" s="12">
        <v>46200</v>
      </c>
      <c r="X56" s="12">
        <v>1.3284800000000001</v>
      </c>
      <c r="Y56" s="12">
        <v>48100</v>
      </c>
      <c r="Z56" s="12">
        <v>1.3443149999999999</v>
      </c>
      <c r="AA56" s="12">
        <v>48100</v>
      </c>
      <c r="AB56" s="12">
        <v>1.3650880000000001</v>
      </c>
      <c r="AC56" s="12">
        <v>47800</v>
      </c>
      <c r="AD56" s="12">
        <v>1.383402</v>
      </c>
      <c r="AE56" s="12">
        <v>56700</v>
      </c>
      <c r="AF56" s="12">
        <v>1.403165</v>
      </c>
      <c r="AG56" s="12">
        <v>60008</v>
      </c>
      <c r="AH56" s="12">
        <v>1.4355560000000001</v>
      </c>
      <c r="AI56" s="12">
        <v>54096</v>
      </c>
      <c r="AJ56" s="12">
        <v>1.465903</v>
      </c>
      <c r="AK56" s="12">
        <v>53800</v>
      </c>
      <c r="AL56" s="12">
        <v>1.5122770000000001</v>
      </c>
      <c r="AM56" s="12">
        <v>60000</v>
      </c>
      <c r="AN56" s="12">
        <v>1.5688219999999999</v>
      </c>
      <c r="AO56" s="12">
        <v>70200</v>
      </c>
      <c r="AP56" s="12">
        <v>1.6198999999999999</v>
      </c>
      <c r="AQ56" s="12">
        <v>74999.86</v>
      </c>
      <c r="AR56" s="12">
        <v>1.699695</v>
      </c>
      <c r="AS56" s="12">
        <v>74880</v>
      </c>
      <c r="AT56" s="12">
        <v>1.795669</v>
      </c>
      <c r="AU56" s="12">
        <v>80000</v>
      </c>
      <c r="AV56" s="12">
        <v>1.973813</v>
      </c>
      <c r="AW56" s="12">
        <v>78000</v>
      </c>
      <c r="AX56" s="12">
        <v>2.059793</v>
      </c>
      <c r="AY56" s="12"/>
      <c r="AZ56" s="12"/>
      <c r="BA56" s="12">
        <v>92582.3</v>
      </c>
      <c r="BB56" s="12">
        <v>65542.23</v>
      </c>
      <c r="BC56" s="12">
        <v>75441.600000000006</v>
      </c>
      <c r="BD56" s="12">
        <v>69466.2</v>
      </c>
      <c r="BE56" s="12">
        <v>69266.66</v>
      </c>
      <c r="BF56" s="12">
        <v>83328.98</v>
      </c>
      <c r="BG56" s="12">
        <v>62776.06</v>
      </c>
      <c r="BH56" s="12">
        <v>65327.77</v>
      </c>
      <c r="BI56" s="12">
        <v>71632.59</v>
      </c>
      <c r="BJ56" s="12">
        <v>73700.03</v>
      </c>
      <c r="BK56" s="12">
        <v>72578.5</v>
      </c>
      <c r="BL56" s="12">
        <v>71171.02</v>
      </c>
      <c r="BM56" s="12">
        <v>83233.45</v>
      </c>
      <c r="BN56" s="12">
        <v>86101.87</v>
      </c>
      <c r="BO56" s="12">
        <v>76012.23</v>
      </c>
      <c r="BP56" s="12">
        <v>73278.149999999994</v>
      </c>
      <c r="BQ56" s="12">
        <v>78777.350000000006</v>
      </c>
      <c r="BR56">
        <v>89263.2</v>
      </c>
      <c r="BS56">
        <v>90889.38</v>
      </c>
      <c r="BT56">
        <v>85894.05</v>
      </c>
      <c r="BU56">
        <v>83484.84</v>
      </c>
      <c r="BV56">
        <v>78000</v>
      </c>
      <c r="BX56">
        <v>-6.5698599999999996E-2</v>
      </c>
      <c r="BZ56">
        <v>0.26506020000000002</v>
      </c>
      <c r="CA56">
        <v>0</v>
      </c>
      <c r="CB56">
        <v>0.51315789999999994</v>
      </c>
    </row>
    <row r="57" spans="1:80" x14ac:dyDescent="0.3">
      <c r="A57" s="13" t="s">
        <v>760</v>
      </c>
      <c r="B57" s="13" t="s">
        <v>470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>
        <v>77000</v>
      </c>
      <c r="X57" s="12">
        <v>1.3284800000000001</v>
      </c>
      <c r="Y57" s="12">
        <v>60500</v>
      </c>
      <c r="Z57" s="12">
        <v>1.3443149999999999</v>
      </c>
      <c r="AA57" s="12">
        <v>80080</v>
      </c>
      <c r="AB57" s="12">
        <v>1.3650880000000001</v>
      </c>
      <c r="AC57" s="12">
        <v>62500</v>
      </c>
      <c r="AD57" s="12">
        <v>1.383402</v>
      </c>
      <c r="AE57" s="12">
        <v>74000</v>
      </c>
      <c r="AF57" s="12">
        <v>1.403165</v>
      </c>
      <c r="AG57" s="12">
        <v>95160</v>
      </c>
      <c r="AH57" s="12">
        <v>1.4355560000000001</v>
      </c>
      <c r="AI57" s="12">
        <v>91500</v>
      </c>
      <c r="AJ57" s="12">
        <v>1.465903</v>
      </c>
      <c r="AK57" s="12">
        <v>130000</v>
      </c>
      <c r="AL57" s="12">
        <v>1.5122770000000001</v>
      </c>
      <c r="AM57" s="12">
        <v>75000</v>
      </c>
      <c r="AN57" s="12">
        <v>1.5688219999999999</v>
      </c>
      <c r="AO57" s="12">
        <v>104000</v>
      </c>
      <c r="AP57" s="12">
        <v>1.6198999999999999</v>
      </c>
      <c r="AQ57" s="12">
        <v>80080</v>
      </c>
      <c r="AR57" s="12">
        <v>1.699695</v>
      </c>
      <c r="AS57" s="12">
        <v>99840</v>
      </c>
      <c r="AT57" s="12">
        <v>1.795669</v>
      </c>
      <c r="AU57" s="12">
        <v>100000</v>
      </c>
      <c r="AV57" s="12">
        <v>1.973813</v>
      </c>
      <c r="AW57" s="12">
        <v>149000</v>
      </c>
      <c r="AX57" s="12">
        <v>2.059793</v>
      </c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>
        <v>119387.7</v>
      </c>
      <c r="BJ57" s="12">
        <v>92699.62</v>
      </c>
      <c r="BK57" s="12">
        <v>120833.4</v>
      </c>
      <c r="BL57" s="12">
        <v>93058.34</v>
      </c>
      <c r="BM57" s="12">
        <v>108629.2</v>
      </c>
      <c r="BN57" s="12">
        <v>136539.4</v>
      </c>
      <c r="BO57" s="12">
        <v>128569.9</v>
      </c>
      <c r="BP57" s="12">
        <v>177066.2</v>
      </c>
      <c r="BQ57" s="12">
        <v>98471.69</v>
      </c>
      <c r="BR57">
        <v>132241.79999999999</v>
      </c>
      <c r="BS57">
        <v>97045.8</v>
      </c>
      <c r="BT57">
        <v>114525.4</v>
      </c>
      <c r="BU57">
        <v>104356</v>
      </c>
      <c r="BV57">
        <v>149000</v>
      </c>
      <c r="BX57">
        <v>0.42780420000000002</v>
      </c>
      <c r="BZ57">
        <v>0.26506020000000002</v>
      </c>
      <c r="CA57">
        <v>1</v>
      </c>
      <c r="CB57">
        <v>0.51315789999999994</v>
      </c>
    </row>
    <row r="58" spans="1:80" x14ac:dyDescent="0.3">
      <c r="A58" s="13" t="s">
        <v>683</v>
      </c>
      <c r="B58" s="13" t="s">
        <v>470</v>
      </c>
      <c r="C58" s="12">
        <v>55016</v>
      </c>
      <c r="D58" s="12">
        <v>1</v>
      </c>
      <c r="E58" s="12">
        <v>57512</v>
      </c>
      <c r="F58" s="12">
        <v>1.0388139999999999</v>
      </c>
      <c r="G58" s="12">
        <v>50024</v>
      </c>
      <c r="H58" s="12">
        <v>1.0701400000000001</v>
      </c>
      <c r="I58" s="12">
        <v>51900</v>
      </c>
      <c r="J58" s="12">
        <v>1.134136</v>
      </c>
      <c r="K58" s="12">
        <v>55016</v>
      </c>
      <c r="L58" s="12">
        <v>1.1603840000000001</v>
      </c>
      <c r="M58" s="12">
        <v>60008</v>
      </c>
      <c r="N58" s="12">
        <v>1.1682779999999999</v>
      </c>
      <c r="O58" s="12">
        <v>60000</v>
      </c>
      <c r="P58" s="12">
        <v>1.1906760000000001</v>
      </c>
      <c r="Q58" s="12">
        <v>60008</v>
      </c>
      <c r="R58" s="12">
        <v>1.236534</v>
      </c>
      <c r="S58" s="12">
        <v>63500</v>
      </c>
      <c r="T58" s="12">
        <v>1.2534099999999999</v>
      </c>
      <c r="U58" s="12">
        <v>60008</v>
      </c>
      <c r="V58" s="12">
        <v>1.2927360000000001</v>
      </c>
      <c r="W58" s="12">
        <v>67500</v>
      </c>
      <c r="X58" s="12">
        <v>1.3284800000000001</v>
      </c>
      <c r="Y58" s="12">
        <v>70200</v>
      </c>
      <c r="Z58" s="12">
        <v>1.3443149999999999</v>
      </c>
      <c r="AA58" s="12">
        <v>69000</v>
      </c>
      <c r="AB58" s="12">
        <v>1.3650880000000001</v>
      </c>
      <c r="AC58" s="12">
        <v>70200</v>
      </c>
      <c r="AD58" s="12">
        <v>1.383402</v>
      </c>
      <c r="AE58" s="12">
        <v>70200</v>
      </c>
      <c r="AF58" s="12">
        <v>1.403165</v>
      </c>
      <c r="AG58" s="12">
        <v>70200</v>
      </c>
      <c r="AH58" s="12">
        <v>1.4355560000000001</v>
      </c>
      <c r="AI58" s="12">
        <v>71000</v>
      </c>
      <c r="AJ58" s="12">
        <v>1.465903</v>
      </c>
      <c r="AK58" s="12">
        <v>74970</v>
      </c>
      <c r="AL58" s="12">
        <v>1.5122770000000001</v>
      </c>
      <c r="AM58" s="12">
        <v>74880</v>
      </c>
      <c r="AN58" s="12">
        <v>1.5688219999999999</v>
      </c>
      <c r="AO58" s="12">
        <v>75000</v>
      </c>
      <c r="AP58" s="12">
        <v>1.6198999999999999</v>
      </c>
      <c r="AQ58" s="12">
        <v>74880</v>
      </c>
      <c r="AR58" s="12">
        <v>1.699695</v>
      </c>
      <c r="AS58" s="12">
        <v>84760</v>
      </c>
      <c r="AT58" s="12">
        <v>1.795669</v>
      </c>
      <c r="AU58" s="12">
        <v>86500</v>
      </c>
      <c r="AV58" s="12">
        <v>1.973813</v>
      </c>
      <c r="AW58" s="12">
        <v>85800</v>
      </c>
      <c r="AX58" s="12">
        <v>2.059793</v>
      </c>
      <c r="AY58" s="12">
        <v>113321.60000000001</v>
      </c>
      <c r="AZ58" s="12">
        <v>114036.6</v>
      </c>
      <c r="BA58" s="12">
        <v>96285.59</v>
      </c>
      <c r="BB58" s="12">
        <v>94259.64</v>
      </c>
      <c r="BC58" s="12">
        <v>97658.71</v>
      </c>
      <c r="BD58" s="12">
        <v>105800.2</v>
      </c>
      <c r="BE58" s="12">
        <v>103796.2</v>
      </c>
      <c r="BF58" s="12">
        <v>99960.13</v>
      </c>
      <c r="BG58" s="12">
        <v>104352.9</v>
      </c>
      <c r="BH58" s="12">
        <v>95614.35</v>
      </c>
      <c r="BI58" s="12">
        <v>104658</v>
      </c>
      <c r="BJ58" s="12">
        <v>107562.2</v>
      </c>
      <c r="BK58" s="12">
        <v>104114.7</v>
      </c>
      <c r="BL58" s="12">
        <v>104523.1</v>
      </c>
      <c r="BM58" s="12">
        <v>103050.9</v>
      </c>
      <c r="BN58" s="12">
        <v>100725.8</v>
      </c>
      <c r="BO58" s="12">
        <v>99764.65</v>
      </c>
      <c r="BP58" s="12">
        <v>102112.7</v>
      </c>
      <c r="BQ58" s="12">
        <v>98314.13</v>
      </c>
      <c r="BR58">
        <v>95366.67</v>
      </c>
      <c r="BS58">
        <v>90744.13</v>
      </c>
      <c r="BT58">
        <v>97227.3</v>
      </c>
      <c r="BU58">
        <v>90267.98</v>
      </c>
      <c r="BV58">
        <v>85800</v>
      </c>
      <c r="BW58">
        <v>-0.24286279999999999</v>
      </c>
      <c r="BX58">
        <v>-4.9496800000000001E-2</v>
      </c>
      <c r="BY58">
        <v>0</v>
      </c>
      <c r="BZ58">
        <v>0.26506020000000002</v>
      </c>
      <c r="CA58">
        <v>0</v>
      </c>
      <c r="CB58">
        <v>0.51315789999999994</v>
      </c>
    </row>
    <row r="59" spans="1:80" x14ac:dyDescent="0.3">
      <c r="A59" s="13" t="s">
        <v>761</v>
      </c>
      <c r="B59" s="13" t="s">
        <v>470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>
        <v>76440</v>
      </c>
      <c r="X59" s="12">
        <v>1.3284800000000001</v>
      </c>
      <c r="Y59" s="12">
        <v>82160</v>
      </c>
      <c r="Z59" s="12">
        <v>1.3443149999999999</v>
      </c>
      <c r="AA59" s="12">
        <v>79040</v>
      </c>
      <c r="AB59" s="12">
        <v>1.3650880000000001</v>
      </c>
      <c r="AC59" s="12">
        <v>72280</v>
      </c>
      <c r="AD59" s="12">
        <v>1.383402</v>
      </c>
      <c r="AE59" s="12">
        <v>74999.86</v>
      </c>
      <c r="AF59" s="12">
        <v>1.403165</v>
      </c>
      <c r="AG59" s="12">
        <v>80500</v>
      </c>
      <c r="AH59" s="12">
        <v>1.4355560000000001</v>
      </c>
      <c r="AI59" s="12">
        <v>84760</v>
      </c>
      <c r="AJ59" s="12">
        <v>1.465903</v>
      </c>
      <c r="AK59" s="12">
        <v>82500</v>
      </c>
      <c r="AL59" s="12">
        <v>1.5122770000000001</v>
      </c>
      <c r="AM59" s="12">
        <v>89960</v>
      </c>
      <c r="AN59" s="12">
        <v>1.5688219999999999</v>
      </c>
      <c r="AO59" s="12">
        <v>105040</v>
      </c>
      <c r="AP59" s="12">
        <v>1.6198999999999999</v>
      </c>
      <c r="AQ59" s="12">
        <v>95160</v>
      </c>
      <c r="AR59" s="12">
        <v>1.699695</v>
      </c>
      <c r="AS59" s="12">
        <v>107120</v>
      </c>
      <c r="AT59" s="12">
        <v>1.795669</v>
      </c>
      <c r="AU59" s="12">
        <v>107120</v>
      </c>
      <c r="AV59" s="12">
        <v>1.973813</v>
      </c>
      <c r="AW59" s="12">
        <v>123760</v>
      </c>
      <c r="AX59" s="12">
        <v>2.059793</v>
      </c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>
        <v>118519.4</v>
      </c>
      <c r="BJ59" s="12">
        <v>125887.6</v>
      </c>
      <c r="BK59" s="12">
        <v>119264.1</v>
      </c>
      <c r="BL59" s="12">
        <v>107620.1</v>
      </c>
      <c r="BM59" s="12">
        <v>110097</v>
      </c>
      <c r="BN59" s="12">
        <v>115504.6</v>
      </c>
      <c r="BO59" s="12">
        <v>119099.3</v>
      </c>
      <c r="BP59" s="12">
        <v>112368.9</v>
      </c>
      <c r="BQ59" s="12">
        <v>118113.5</v>
      </c>
      <c r="BR59">
        <v>133564.20000000001</v>
      </c>
      <c r="BS59">
        <v>115320.7</v>
      </c>
      <c r="BT59">
        <v>122876.2</v>
      </c>
      <c r="BU59">
        <v>111786.2</v>
      </c>
      <c r="BV59">
        <v>123760</v>
      </c>
      <c r="BX59">
        <v>0.1071134</v>
      </c>
      <c r="BZ59">
        <v>0.26506020000000002</v>
      </c>
      <c r="CA59">
        <v>1</v>
      </c>
      <c r="CB59">
        <v>0.51315789999999994</v>
      </c>
    </row>
    <row r="60" spans="1:80" x14ac:dyDescent="0.3">
      <c r="A60" s="13" t="s">
        <v>88</v>
      </c>
      <c r="B60" s="13" t="s">
        <v>470</v>
      </c>
      <c r="C60" s="12">
        <v>50000</v>
      </c>
      <c r="D60" s="12">
        <v>1</v>
      </c>
      <c r="E60" s="12">
        <v>51500</v>
      </c>
      <c r="F60" s="12">
        <v>1.0388139999999999</v>
      </c>
      <c r="G60" s="12">
        <v>54080</v>
      </c>
      <c r="H60" s="12">
        <v>1.0701400000000001</v>
      </c>
      <c r="I60" s="12">
        <v>55016</v>
      </c>
      <c r="J60" s="12">
        <v>1.134136</v>
      </c>
      <c r="K60" s="12">
        <v>56000</v>
      </c>
      <c r="L60" s="12">
        <v>1.1603840000000001</v>
      </c>
      <c r="M60" s="12">
        <v>60008</v>
      </c>
      <c r="N60" s="12">
        <v>1.1682779999999999</v>
      </c>
      <c r="O60" s="12">
        <v>62088</v>
      </c>
      <c r="P60" s="12">
        <v>1.1906760000000001</v>
      </c>
      <c r="Q60" s="12">
        <v>61048</v>
      </c>
      <c r="R60" s="12">
        <v>1.236534</v>
      </c>
      <c r="S60" s="12">
        <v>62500</v>
      </c>
      <c r="T60" s="12">
        <v>1.2534099999999999</v>
      </c>
      <c r="U60" s="12">
        <v>62500</v>
      </c>
      <c r="V60" s="12">
        <v>1.2927360000000001</v>
      </c>
      <c r="W60" s="12">
        <v>65000</v>
      </c>
      <c r="X60" s="12">
        <v>1.3284800000000001</v>
      </c>
      <c r="Y60" s="12">
        <v>68000</v>
      </c>
      <c r="Z60" s="12">
        <v>1.3443149999999999</v>
      </c>
      <c r="AA60" s="12">
        <v>70200</v>
      </c>
      <c r="AB60" s="12">
        <v>1.3650880000000001</v>
      </c>
      <c r="AC60" s="12">
        <v>70200</v>
      </c>
      <c r="AD60" s="12">
        <v>1.383402</v>
      </c>
      <c r="AE60" s="12">
        <v>72800</v>
      </c>
      <c r="AF60" s="12">
        <v>1.403165</v>
      </c>
      <c r="AG60" s="12">
        <v>70200</v>
      </c>
      <c r="AH60" s="12">
        <v>1.4355560000000001</v>
      </c>
      <c r="AI60" s="12">
        <v>74880</v>
      </c>
      <c r="AJ60" s="12">
        <v>1.465903</v>
      </c>
      <c r="AK60" s="12">
        <v>80080</v>
      </c>
      <c r="AL60" s="12">
        <v>1.5122770000000001</v>
      </c>
      <c r="AM60" s="12">
        <v>80000</v>
      </c>
      <c r="AN60" s="12">
        <v>1.5688219999999999</v>
      </c>
      <c r="AO60" s="12">
        <v>82160</v>
      </c>
      <c r="AP60" s="12">
        <v>1.6198999999999999</v>
      </c>
      <c r="AQ60" s="12">
        <v>84240</v>
      </c>
      <c r="AR60" s="12">
        <v>1.699695</v>
      </c>
      <c r="AS60" s="12">
        <v>86500</v>
      </c>
      <c r="AT60" s="12">
        <v>1.795669</v>
      </c>
      <c r="AU60" s="12">
        <v>96000</v>
      </c>
      <c r="AV60" s="12">
        <v>1.973813</v>
      </c>
      <c r="AW60" s="12">
        <v>90000</v>
      </c>
      <c r="AX60" s="12">
        <v>2.059793</v>
      </c>
      <c r="AY60" s="12">
        <v>102989.7</v>
      </c>
      <c r="AZ60" s="12">
        <v>102115.8</v>
      </c>
      <c r="BA60" s="12">
        <v>104092.5</v>
      </c>
      <c r="BB60" s="12">
        <v>99918.85</v>
      </c>
      <c r="BC60" s="12">
        <v>99405.41</v>
      </c>
      <c r="BD60" s="12">
        <v>105800.2</v>
      </c>
      <c r="BE60" s="12">
        <v>107408.3</v>
      </c>
      <c r="BF60" s="12">
        <v>101692.5</v>
      </c>
      <c r="BG60" s="12">
        <v>102709.5</v>
      </c>
      <c r="BH60" s="12">
        <v>99585.01</v>
      </c>
      <c r="BI60" s="12">
        <v>100781.8</v>
      </c>
      <c r="BJ60" s="12">
        <v>104191.3</v>
      </c>
      <c r="BK60" s="12">
        <v>105925.4</v>
      </c>
      <c r="BL60" s="12">
        <v>104523.1</v>
      </c>
      <c r="BM60" s="12">
        <v>106867.6</v>
      </c>
      <c r="BN60" s="12">
        <v>100725.8</v>
      </c>
      <c r="BO60" s="12">
        <v>105216.6</v>
      </c>
      <c r="BP60" s="12">
        <v>109072.8</v>
      </c>
      <c r="BQ60" s="12">
        <v>105036.5</v>
      </c>
      <c r="BR60">
        <v>104471</v>
      </c>
      <c r="BS60">
        <v>102087.1</v>
      </c>
      <c r="BT60">
        <v>99223.23</v>
      </c>
      <c r="BU60">
        <v>100181.8</v>
      </c>
      <c r="BV60">
        <v>90000</v>
      </c>
      <c r="BW60">
        <v>-0.12612599999999999</v>
      </c>
      <c r="BX60">
        <v>-0.1016333</v>
      </c>
      <c r="BY60">
        <v>0</v>
      </c>
      <c r="BZ60">
        <v>0.26506020000000002</v>
      </c>
      <c r="CA60">
        <v>0</v>
      </c>
      <c r="CB60">
        <v>0.51315789999999994</v>
      </c>
    </row>
    <row r="61" spans="1:80" ht="27" x14ac:dyDescent="0.3">
      <c r="A61" s="13" t="s">
        <v>89</v>
      </c>
      <c r="B61" s="13" t="s">
        <v>470</v>
      </c>
      <c r="C61" s="12"/>
      <c r="D61" s="12"/>
      <c r="E61" s="12"/>
      <c r="F61" s="12"/>
      <c r="G61" s="12">
        <v>63960</v>
      </c>
      <c r="H61" s="12">
        <v>1.0701400000000001</v>
      </c>
      <c r="I61" s="12">
        <v>70000</v>
      </c>
      <c r="J61" s="12">
        <v>1.134136</v>
      </c>
      <c r="K61" s="12">
        <v>71760</v>
      </c>
      <c r="L61" s="12">
        <v>1.1603840000000001</v>
      </c>
      <c r="M61" s="12">
        <v>70200</v>
      </c>
      <c r="N61" s="12">
        <v>1.1682779999999999</v>
      </c>
      <c r="O61" s="12">
        <v>74880</v>
      </c>
      <c r="P61" s="12">
        <v>1.1906760000000001</v>
      </c>
      <c r="Q61" s="12">
        <v>78520</v>
      </c>
      <c r="R61" s="12">
        <v>1.236534</v>
      </c>
      <c r="S61" s="12">
        <v>75920</v>
      </c>
      <c r="T61" s="12">
        <v>1.2534099999999999</v>
      </c>
      <c r="U61" s="12">
        <v>79040</v>
      </c>
      <c r="V61" s="12">
        <v>1.2927360000000001</v>
      </c>
      <c r="W61" s="12">
        <v>80080</v>
      </c>
      <c r="X61" s="12">
        <v>1.3284800000000001</v>
      </c>
      <c r="Y61" s="12">
        <v>80080</v>
      </c>
      <c r="Z61" s="12">
        <v>1.3443149999999999</v>
      </c>
      <c r="AA61" s="12">
        <v>82160</v>
      </c>
      <c r="AB61" s="12">
        <v>1.3650880000000001</v>
      </c>
      <c r="AC61" s="12">
        <v>85000</v>
      </c>
      <c r="AD61" s="12">
        <v>1.383402</v>
      </c>
      <c r="AE61" s="12">
        <v>84760</v>
      </c>
      <c r="AF61" s="12">
        <v>1.403165</v>
      </c>
      <c r="AG61" s="12">
        <v>89960</v>
      </c>
      <c r="AH61" s="12">
        <v>1.4355560000000001</v>
      </c>
      <c r="AI61" s="12">
        <v>90000</v>
      </c>
      <c r="AJ61" s="12">
        <v>1.465903</v>
      </c>
      <c r="AK61" s="12">
        <v>95160</v>
      </c>
      <c r="AL61" s="12">
        <v>1.5122770000000001</v>
      </c>
      <c r="AM61" s="12">
        <v>99320</v>
      </c>
      <c r="AN61" s="12">
        <v>1.5688219999999999</v>
      </c>
      <c r="AO61" s="12">
        <v>99840</v>
      </c>
      <c r="AP61" s="12">
        <v>1.6198999999999999</v>
      </c>
      <c r="AQ61" s="12">
        <v>99840</v>
      </c>
      <c r="AR61" s="12">
        <v>1.699695</v>
      </c>
      <c r="AS61" s="12">
        <v>113360</v>
      </c>
      <c r="AT61" s="12">
        <v>1.795669</v>
      </c>
      <c r="AU61" s="12">
        <v>115000</v>
      </c>
      <c r="AV61" s="12">
        <v>1.973813</v>
      </c>
      <c r="AW61" s="12">
        <v>125000</v>
      </c>
      <c r="AX61" s="12">
        <v>2.059793</v>
      </c>
      <c r="AY61" s="12"/>
      <c r="AZ61" s="12"/>
      <c r="BA61" s="12">
        <v>123109.4</v>
      </c>
      <c r="BB61" s="12">
        <v>127132.5</v>
      </c>
      <c r="BC61" s="12">
        <v>127380.9</v>
      </c>
      <c r="BD61" s="12">
        <v>123769.7</v>
      </c>
      <c r="BE61" s="12">
        <v>129537.60000000001</v>
      </c>
      <c r="BF61" s="12">
        <v>130797</v>
      </c>
      <c r="BG61" s="12">
        <v>124763.3</v>
      </c>
      <c r="BH61" s="12">
        <v>125939.2</v>
      </c>
      <c r="BI61" s="12">
        <v>124163.2</v>
      </c>
      <c r="BJ61" s="12">
        <v>122700.6</v>
      </c>
      <c r="BK61" s="12">
        <v>123971.9</v>
      </c>
      <c r="BL61" s="12">
        <v>126559.3</v>
      </c>
      <c r="BM61" s="12">
        <v>124424.5</v>
      </c>
      <c r="BN61" s="12">
        <v>129078.2</v>
      </c>
      <c r="BO61" s="12">
        <v>126462.2</v>
      </c>
      <c r="BP61" s="12">
        <v>129612.4</v>
      </c>
      <c r="BQ61" s="12">
        <v>130402.8</v>
      </c>
      <c r="BR61">
        <v>126952.1</v>
      </c>
      <c r="BS61">
        <v>120992.2</v>
      </c>
      <c r="BT61">
        <v>130034.1</v>
      </c>
      <c r="BU61">
        <v>120009.5</v>
      </c>
      <c r="BV61">
        <v>125000</v>
      </c>
      <c r="BX61">
        <v>4.1584599999999999E-2</v>
      </c>
      <c r="BZ61">
        <v>0.26506020000000002</v>
      </c>
      <c r="CA61">
        <v>1</v>
      </c>
      <c r="CB61">
        <v>0.51315789999999994</v>
      </c>
    </row>
    <row r="62" spans="1:80" x14ac:dyDescent="0.3">
      <c r="A62" s="13" t="s">
        <v>762</v>
      </c>
      <c r="B62" s="13" t="s">
        <v>470</v>
      </c>
      <c r="C62" s="12"/>
      <c r="D62" s="12"/>
      <c r="E62" s="12"/>
      <c r="F62" s="12"/>
      <c r="G62" s="12">
        <v>53040</v>
      </c>
      <c r="H62" s="12">
        <v>1.0701400000000001</v>
      </c>
      <c r="I62" s="12">
        <v>52000</v>
      </c>
      <c r="J62" s="12">
        <v>1.134136</v>
      </c>
      <c r="K62" s="12">
        <v>53800</v>
      </c>
      <c r="L62" s="12">
        <v>1.1603840000000001</v>
      </c>
      <c r="M62" s="12">
        <v>55016</v>
      </c>
      <c r="N62" s="12">
        <v>1.1682779999999999</v>
      </c>
      <c r="O62" s="12">
        <v>53000</v>
      </c>
      <c r="P62" s="12">
        <v>1.1906760000000001</v>
      </c>
      <c r="Q62" s="12">
        <v>57700</v>
      </c>
      <c r="R62" s="12">
        <v>1.236534</v>
      </c>
      <c r="S62" s="12">
        <v>58700</v>
      </c>
      <c r="T62" s="12">
        <v>1.2534099999999999</v>
      </c>
      <c r="U62" s="12">
        <v>59072</v>
      </c>
      <c r="V62" s="12">
        <v>1.2927360000000001</v>
      </c>
      <c r="W62" s="12">
        <v>50024</v>
      </c>
      <c r="X62" s="12">
        <v>1.3284800000000001</v>
      </c>
      <c r="Y62" s="12">
        <v>50024</v>
      </c>
      <c r="Z62" s="12">
        <v>1.3443149999999999</v>
      </c>
      <c r="AA62" s="12">
        <v>50000</v>
      </c>
      <c r="AB62" s="12">
        <v>1.3650880000000001</v>
      </c>
      <c r="AC62" s="12">
        <v>57700</v>
      </c>
      <c r="AD62" s="12">
        <v>1.383402</v>
      </c>
      <c r="AE62" s="12">
        <v>54000</v>
      </c>
      <c r="AF62" s="12">
        <v>1.403165</v>
      </c>
      <c r="AG62" s="12">
        <v>60008</v>
      </c>
      <c r="AH62" s="12">
        <v>1.4355560000000001</v>
      </c>
      <c r="AI62" s="12">
        <v>60008</v>
      </c>
      <c r="AJ62" s="12">
        <v>1.465903</v>
      </c>
      <c r="AK62" s="12">
        <v>69160</v>
      </c>
      <c r="AL62" s="12">
        <v>1.5122770000000001</v>
      </c>
      <c r="AM62" s="12">
        <v>75000</v>
      </c>
      <c r="AN62" s="12">
        <v>1.5688219999999999</v>
      </c>
      <c r="AO62" s="12">
        <v>68000</v>
      </c>
      <c r="AP62" s="12">
        <v>1.6198999999999999</v>
      </c>
      <c r="AQ62" s="12">
        <v>70200</v>
      </c>
      <c r="AR62" s="12">
        <v>1.699695</v>
      </c>
      <c r="AS62" s="12">
        <v>75192</v>
      </c>
      <c r="AT62" s="12">
        <v>1.795669</v>
      </c>
      <c r="AU62" s="12">
        <v>78500</v>
      </c>
      <c r="AV62" s="12">
        <v>1.973813</v>
      </c>
      <c r="AW62" s="12">
        <v>91000</v>
      </c>
      <c r="AX62" s="12">
        <v>2.059793</v>
      </c>
      <c r="AY62" s="12"/>
      <c r="AZ62" s="12"/>
      <c r="BA62" s="12">
        <v>102090.8</v>
      </c>
      <c r="BB62" s="12">
        <v>94441.26</v>
      </c>
      <c r="BC62" s="12">
        <v>95500.2</v>
      </c>
      <c r="BD62" s="12">
        <v>96998.8</v>
      </c>
      <c r="BE62" s="12">
        <v>91686.64</v>
      </c>
      <c r="BF62" s="12">
        <v>96115.51</v>
      </c>
      <c r="BG62" s="12">
        <v>96464.78</v>
      </c>
      <c r="BH62" s="12">
        <v>94122.97</v>
      </c>
      <c r="BI62" s="12">
        <v>77561.66</v>
      </c>
      <c r="BJ62" s="12">
        <v>76648.03</v>
      </c>
      <c r="BK62" s="12">
        <v>75445.429999999993</v>
      </c>
      <c r="BL62" s="12">
        <v>85911.46</v>
      </c>
      <c r="BM62" s="12">
        <v>79269.960000000006</v>
      </c>
      <c r="BN62" s="12">
        <v>86101.87</v>
      </c>
      <c r="BO62" s="12">
        <v>84319.39</v>
      </c>
      <c r="BP62" s="12">
        <v>94199.2</v>
      </c>
      <c r="BQ62" s="12">
        <v>98471.69</v>
      </c>
      <c r="BR62">
        <v>86465.78</v>
      </c>
      <c r="BS62">
        <v>85072.63</v>
      </c>
      <c r="BT62">
        <v>86251.95</v>
      </c>
      <c r="BU62">
        <v>81919.490000000005</v>
      </c>
      <c r="BV62">
        <v>91000</v>
      </c>
      <c r="BX62">
        <v>0.11084670000000001</v>
      </c>
      <c r="BZ62">
        <v>0.26506020000000002</v>
      </c>
      <c r="CA62">
        <v>1</v>
      </c>
      <c r="CB62">
        <v>0.51315789999999994</v>
      </c>
    </row>
    <row r="63" spans="1:80" x14ac:dyDescent="0.3">
      <c r="A63" s="13" t="s">
        <v>90</v>
      </c>
      <c r="B63" s="13" t="s">
        <v>470</v>
      </c>
      <c r="C63" s="12"/>
      <c r="D63" s="12"/>
      <c r="E63" s="12"/>
      <c r="F63" s="12"/>
      <c r="G63" s="12">
        <v>38500</v>
      </c>
      <c r="H63" s="12">
        <v>1.0701400000000001</v>
      </c>
      <c r="I63" s="12">
        <v>43056</v>
      </c>
      <c r="J63" s="12">
        <v>1.134136</v>
      </c>
      <c r="K63" s="12">
        <v>40400</v>
      </c>
      <c r="L63" s="12">
        <v>1.1603840000000001</v>
      </c>
      <c r="M63" s="12">
        <v>42700</v>
      </c>
      <c r="N63" s="12">
        <v>1.1682779999999999</v>
      </c>
      <c r="O63" s="12">
        <v>43056</v>
      </c>
      <c r="P63" s="12">
        <v>1.1906760000000001</v>
      </c>
      <c r="Q63" s="12">
        <v>44200</v>
      </c>
      <c r="R63" s="12">
        <v>1.236534</v>
      </c>
      <c r="S63" s="12">
        <v>45032</v>
      </c>
      <c r="T63" s="12">
        <v>1.2534099999999999</v>
      </c>
      <c r="U63" s="12">
        <v>47008</v>
      </c>
      <c r="V63" s="12">
        <v>1.2927360000000001</v>
      </c>
      <c r="W63" s="12">
        <v>45800</v>
      </c>
      <c r="X63" s="12">
        <v>1.3284800000000001</v>
      </c>
      <c r="Y63" s="12">
        <v>48100</v>
      </c>
      <c r="Z63" s="12">
        <v>1.3443149999999999</v>
      </c>
      <c r="AA63" s="12">
        <v>50000</v>
      </c>
      <c r="AB63" s="12">
        <v>1.3650880000000001</v>
      </c>
      <c r="AC63" s="12">
        <v>48700</v>
      </c>
      <c r="AD63" s="12">
        <v>1.383402</v>
      </c>
      <c r="AE63" s="12">
        <v>52900</v>
      </c>
      <c r="AF63" s="12">
        <v>1.403165</v>
      </c>
      <c r="AG63" s="12">
        <v>51900</v>
      </c>
      <c r="AH63" s="12">
        <v>1.4355560000000001</v>
      </c>
      <c r="AI63" s="12">
        <v>51700</v>
      </c>
      <c r="AJ63" s="12">
        <v>1.465903</v>
      </c>
      <c r="AK63" s="12">
        <v>52900</v>
      </c>
      <c r="AL63" s="12">
        <v>1.5122770000000001</v>
      </c>
      <c r="AM63" s="12">
        <v>59800</v>
      </c>
      <c r="AN63" s="12">
        <v>1.5688219999999999</v>
      </c>
      <c r="AO63" s="12">
        <v>57096</v>
      </c>
      <c r="AP63" s="12">
        <v>1.6198999999999999</v>
      </c>
      <c r="AQ63" s="12">
        <v>62500</v>
      </c>
      <c r="AR63" s="12">
        <v>1.699695</v>
      </c>
      <c r="AS63" s="12">
        <v>65000</v>
      </c>
      <c r="AT63" s="12">
        <v>1.795669</v>
      </c>
      <c r="AU63" s="12">
        <v>70000</v>
      </c>
      <c r="AV63" s="12">
        <v>1.973813</v>
      </c>
      <c r="AW63" s="12">
        <v>74880</v>
      </c>
      <c r="AX63" s="12">
        <v>2.059793</v>
      </c>
      <c r="AY63" s="12"/>
      <c r="AZ63" s="12"/>
      <c r="BA63" s="12">
        <v>74104.34</v>
      </c>
      <c r="BB63" s="12">
        <v>78197.36</v>
      </c>
      <c r="BC63" s="12">
        <v>71713.899999999994</v>
      </c>
      <c r="BD63" s="12">
        <v>75284.44</v>
      </c>
      <c r="BE63" s="12">
        <v>74484.149999999994</v>
      </c>
      <c r="BF63" s="12">
        <v>73627.48</v>
      </c>
      <c r="BG63" s="12">
        <v>74003.45</v>
      </c>
      <c r="BH63" s="12">
        <v>74900.67</v>
      </c>
      <c r="BI63" s="12">
        <v>71012.399999999994</v>
      </c>
      <c r="BJ63" s="12">
        <v>73700.03</v>
      </c>
      <c r="BK63" s="12">
        <v>75445.429999999993</v>
      </c>
      <c r="BL63" s="12">
        <v>72511.05</v>
      </c>
      <c r="BM63" s="12">
        <v>77655.199999999997</v>
      </c>
      <c r="BN63" s="12">
        <v>74468.19</v>
      </c>
      <c r="BO63" s="12">
        <v>72645.52</v>
      </c>
      <c r="BP63" s="12">
        <v>72052.3</v>
      </c>
      <c r="BQ63" s="12">
        <v>78514.759999999995</v>
      </c>
      <c r="BR63">
        <v>72600.73</v>
      </c>
      <c r="BS63">
        <v>75741.3</v>
      </c>
      <c r="BT63">
        <v>74560.81</v>
      </c>
      <c r="BU63">
        <v>73049.23</v>
      </c>
      <c r="BV63">
        <v>74880</v>
      </c>
      <c r="BX63">
        <v>2.50621E-2</v>
      </c>
      <c r="BZ63">
        <v>0.26506020000000002</v>
      </c>
      <c r="CA63">
        <v>1</v>
      </c>
      <c r="CB63">
        <v>0.51315789999999994</v>
      </c>
    </row>
    <row r="64" spans="1:80" x14ac:dyDescent="0.3">
      <c r="A64" s="13" t="s">
        <v>91</v>
      </c>
      <c r="B64" s="13" t="s">
        <v>470</v>
      </c>
      <c r="C64" s="12"/>
      <c r="D64" s="12"/>
      <c r="E64" s="12"/>
      <c r="F64" s="12"/>
      <c r="G64" s="12">
        <v>54080</v>
      </c>
      <c r="H64" s="12">
        <v>1.0701400000000001</v>
      </c>
      <c r="I64" s="12">
        <v>55016</v>
      </c>
      <c r="J64" s="12">
        <v>1.134136</v>
      </c>
      <c r="K64" s="12">
        <v>57096</v>
      </c>
      <c r="L64" s="12">
        <v>1.1603840000000001</v>
      </c>
      <c r="M64" s="12">
        <v>57700</v>
      </c>
      <c r="N64" s="12">
        <v>1.1682779999999999</v>
      </c>
      <c r="O64" s="12">
        <v>67000</v>
      </c>
      <c r="P64" s="12">
        <v>1.1906760000000001</v>
      </c>
      <c r="Q64" s="12">
        <v>70000</v>
      </c>
      <c r="R64" s="12">
        <v>1.236534</v>
      </c>
      <c r="S64" s="12">
        <v>65000</v>
      </c>
      <c r="T64" s="12">
        <v>1.2534099999999999</v>
      </c>
      <c r="U64" s="12">
        <v>65000</v>
      </c>
      <c r="V64" s="12">
        <v>1.2927360000000001</v>
      </c>
      <c r="W64" s="12">
        <v>63000</v>
      </c>
      <c r="X64" s="12">
        <v>1.3284800000000001</v>
      </c>
      <c r="Y64" s="12">
        <v>70200</v>
      </c>
      <c r="Z64" s="12">
        <v>1.3443149999999999</v>
      </c>
      <c r="AA64" s="12">
        <v>71240</v>
      </c>
      <c r="AB64" s="12">
        <v>1.3650880000000001</v>
      </c>
      <c r="AC64" s="12">
        <v>76000</v>
      </c>
      <c r="AD64" s="12">
        <v>1.383402</v>
      </c>
      <c r="AE64" s="12">
        <v>79000</v>
      </c>
      <c r="AF64" s="12">
        <v>1.403165</v>
      </c>
      <c r="AG64" s="12">
        <v>81500</v>
      </c>
      <c r="AH64" s="12">
        <v>1.4355560000000001</v>
      </c>
      <c r="AI64" s="12">
        <v>70200</v>
      </c>
      <c r="AJ64" s="12">
        <v>1.465903</v>
      </c>
      <c r="AK64" s="12">
        <v>74880</v>
      </c>
      <c r="AL64" s="12">
        <v>1.5122770000000001</v>
      </c>
      <c r="AM64" s="12">
        <v>84760</v>
      </c>
      <c r="AN64" s="12">
        <v>1.5688219999999999</v>
      </c>
      <c r="AO64" s="12">
        <v>80769.08</v>
      </c>
      <c r="AP64" s="12">
        <v>1.6198999999999999</v>
      </c>
      <c r="AQ64" s="12">
        <v>94120</v>
      </c>
      <c r="AR64" s="12">
        <v>1.699695</v>
      </c>
      <c r="AS64" s="12">
        <v>80080</v>
      </c>
      <c r="AT64" s="12">
        <v>1.795669</v>
      </c>
      <c r="AU64" s="12">
        <v>105040</v>
      </c>
      <c r="AV64" s="12">
        <v>1.973813</v>
      </c>
      <c r="AW64" s="12">
        <v>130000</v>
      </c>
      <c r="AX64" s="12">
        <v>2.059793</v>
      </c>
      <c r="AY64" s="12"/>
      <c r="AZ64" s="12"/>
      <c r="BA64" s="12">
        <v>104092.5</v>
      </c>
      <c r="BB64" s="12">
        <v>99918.85</v>
      </c>
      <c r="BC64" s="12">
        <v>101350.9</v>
      </c>
      <c r="BD64" s="12">
        <v>101731</v>
      </c>
      <c r="BE64" s="12">
        <v>115905.8</v>
      </c>
      <c r="BF64" s="12">
        <v>116604.6</v>
      </c>
      <c r="BG64" s="12">
        <v>106817.9</v>
      </c>
      <c r="BH64" s="12">
        <v>103568.4</v>
      </c>
      <c r="BI64" s="12">
        <v>97680.8</v>
      </c>
      <c r="BJ64" s="12">
        <v>107562.2</v>
      </c>
      <c r="BK64" s="12">
        <v>107494.6</v>
      </c>
      <c r="BL64" s="12">
        <v>113158.9</v>
      </c>
      <c r="BM64" s="12">
        <v>115969</v>
      </c>
      <c r="BN64" s="12">
        <v>116939.4</v>
      </c>
      <c r="BO64" s="12">
        <v>98640.54</v>
      </c>
      <c r="BP64" s="12">
        <v>101990.1</v>
      </c>
      <c r="BQ64" s="12">
        <v>111286.1</v>
      </c>
      <c r="BR64">
        <v>102702.39999999999</v>
      </c>
      <c r="BS64">
        <v>114060.3</v>
      </c>
      <c r="BT64">
        <v>91858.92</v>
      </c>
      <c r="BU64">
        <v>109615.6</v>
      </c>
      <c r="BV64">
        <v>130000</v>
      </c>
      <c r="BX64">
        <v>0.18596270000000001</v>
      </c>
      <c r="BZ64">
        <v>0.26506020000000002</v>
      </c>
      <c r="CA64">
        <v>1</v>
      </c>
      <c r="CB64">
        <v>0.51315789999999994</v>
      </c>
    </row>
    <row r="65" spans="1:80" x14ac:dyDescent="0.3">
      <c r="A65" s="13" t="s">
        <v>92</v>
      </c>
      <c r="B65" s="13" t="s">
        <v>470</v>
      </c>
      <c r="C65" s="12"/>
      <c r="D65" s="12"/>
      <c r="E65" s="12"/>
      <c r="F65" s="12"/>
      <c r="G65" s="12">
        <v>50024</v>
      </c>
      <c r="H65" s="12">
        <v>1.0701400000000001</v>
      </c>
      <c r="I65" s="12">
        <v>52000</v>
      </c>
      <c r="J65" s="12">
        <v>1.134136</v>
      </c>
      <c r="K65" s="12">
        <v>55016</v>
      </c>
      <c r="L65" s="12">
        <v>1.1603840000000001</v>
      </c>
      <c r="M65" s="12">
        <v>57500</v>
      </c>
      <c r="N65" s="12">
        <v>1.1682779999999999</v>
      </c>
      <c r="O65" s="12">
        <v>60000</v>
      </c>
      <c r="P65" s="12">
        <v>1.1906760000000001</v>
      </c>
      <c r="Q65" s="12">
        <v>63960</v>
      </c>
      <c r="R65" s="12">
        <v>1.236534</v>
      </c>
      <c r="S65" s="12">
        <v>60008</v>
      </c>
      <c r="T65" s="12">
        <v>1.2534099999999999</v>
      </c>
      <c r="U65" s="12">
        <v>62500</v>
      </c>
      <c r="V65" s="12">
        <v>1.2927360000000001</v>
      </c>
      <c r="W65" s="12">
        <v>60008</v>
      </c>
      <c r="X65" s="12">
        <v>1.3284800000000001</v>
      </c>
      <c r="Y65" s="12">
        <v>60008</v>
      </c>
      <c r="Z65" s="12">
        <v>1.3443149999999999</v>
      </c>
      <c r="AA65" s="12">
        <v>65000</v>
      </c>
      <c r="AB65" s="12">
        <v>1.3650880000000001</v>
      </c>
      <c r="AC65" s="12">
        <v>65000</v>
      </c>
      <c r="AD65" s="12">
        <v>1.383402</v>
      </c>
      <c r="AE65" s="12">
        <v>65000</v>
      </c>
      <c r="AF65" s="12">
        <v>1.403165</v>
      </c>
      <c r="AG65" s="12">
        <v>62920</v>
      </c>
      <c r="AH65" s="12">
        <v>1.4355560000000001</v>
      </c>
      <c r="AI65" s="12">
        <v>70200</v>
      </c>
      <c r="AJ65" s="12">
        <v>1.465903</v>
      </c>
      <c r="AK65" s="12">
        <v>71760</v>
      </c>
      <c r="AL65" s="12">
        <v>1.5122770000000001</v>
      </c>
      <c r="AM65" s="12">
        <v>77000</v>
      </c>
      <c r="AN65" s="12">
        <v>1.5688219999999999</v>
      </c>
      <c r="AO65" s="12">
        <v>74880</v>
      </c>
      <c r="AP65" s="12">
        <v>1.6198999999999999</v>
      </c>
      <c r="AQ65" s="12">
        <v>75000</v>
      </c>
      <c r="AR65" s="12">
        <v>1.699695</v>
      </c>
      <c r="AS65" s="12">
        <v>80080</v>
      </c>
      <c r="AT65" s="12">
        <v>1.795669</v>
      </c>
      <c r="AU65" s="12">
        <v>91000</v>
      </c>
      <c r="AV65" s="12">
        <v>1.973813</v>
      </c>
      <c r="AW65" s="12">
        <v>75000</v>
      </c>
      <c r="AX65" s="12">
        <v>2.059793</v>
      </c>
      <c r="AY65" s="12"/>
      <c r="AZ65" s="12"/>
      <c r="BA65" s="12">
        <v>96285.59</v>
      </c>
      <c r="BB65" s="12">
        <v>94441.26</v>
      </c>
      <c r="BC65" s="12">
        <v>97658.71</v>
      </c>
      <c r="BD65" s="12">
        <v>101378.3</v>
      </c>
      <c r="BE65" s="12">
        <v>103796.2</v>
      </c>
      <c r="BF65" s="12">
        <v>106543.3</v>
      </c>
      <c r="BG65" s="12">
        <v>98614.29</v>
      </c>
      <c r="BH65" s="12">
        <v>99585.01</v>
      </c>
      <c r="BI65" s="12">
        <v>93041.74</v>
      </c>
      <c r="BJ65" s="12">
        <v>91945.77</v>
      </c>
      <c r="BK65" s="12">
        <v>98079.05</v>
      </c>
      <c r="BL65" s="12">
        <v>96780.67</v>
      </c>
      <c r="BM65" s="12">
        <v>95417.54</v>
      </c>
      <c r="BN65" s="12">
        <v>90280.12</v>
      </c>
      <c r="BO65" s="12">
        <v>98640.54</v>
      </c>
      <c r="BP65" s="12">
        <v>97740.52</v>
      </c>
      <c r="BQ65" s="12">
        <v>101097.60000000001</v>
      </c>
      <c r="BR65">
        <v>95214.080000000002</v>
      </c>
      <c r="BS65">
        <v>90889.55</v>
      </c>
      <c r="BT65">
        <v>91858.92</v>
      </c>
      <c r="BU65">
        <v>94964</v>
      </c>
      <c r="BV65">
        <v>75000</v>
      </c>
      <c r="BX65">
        <v>-0.210227</v>
      </c>
      <c r="BZ65">
        <v>0.26506020000000002</v>
      </c>
      <c r="CA65">
        <v>0</v>
      </c>
      <c r="CB65">
        <v>0.51315789999999994</v>
      </c>
    </row>
    <row r="66" spans="1:80" x14ac:dyDescent="0.3">
      <c r="A66" s="13" t="s">
        <v>763</v>
      </c>
      <c r="B66" s="13" t="s">
        <v>470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>
        <v>74880</v>
      </c>
      <c r="X66" s="12">
        <v>1.3284800000000001</v>
      </c>
      <c r="Y66" s="12">
        <v>80080</v>
      </c>
      <c r="Z66" s="12">
        <v>1.3443149999999999</v>
      </c>
      <c r="AA66" s="12">
        <v>83200</v>
      </c>
      <c r="AB66" s="12">
        <v>1.3650880000000001</v>
      </c>
      <c r="AC66" s="12">
        <v>81500</v>
      </c>
      <c r="AD66" s="12">
        <v>1.383402</v>
      </c>
      <c r="AE66" s="12">
        <v>80000</v>
      </c>
      <c r="AF66" s="12">
        <v>1.403165</v>
      </c>
      <c r="AG66" s="12">
        <v>75920</v>
      </c>
      <c r="AH66" s="12">
        <v>1.4355560000000001</v>
      </c>
      <c r="AI66" s="12">
        <v>84760</v>
      </c>
      <c r="AJ66" s="12">
        <v>1.465903</v>
      </c>
      <c r="AK66" s="12">
        <v>89960</v>
      </c>
      <c r="AL66" s="12">
        <v>1.5122770000000001</v>
      </c>
      <c r="AM66" s="12">
        <v>89960</v>
      </c>
      <c r="AN66" s="12">
        <v>1.5688219999999999</v>
      </c>
      <c r="AO66" s="12">
        <v>100000</v>
      </c>
      <c r="AP66" s="12">
        <v>1.6198999999999999</v>
      </c>
      <c r="AQ66" s="12">
        <v>100000</v>
      </c>
      <c r="AR66" s="12">
        <v>1.699695</v>
      </c>
      <c r="AS66" s="12">
        <v>99840</v>
      </c>
      <c r="AT66" s="12">
        <v>1.795669</v>
      </c>
      <c r="AU66" s="12">
        <v>99840</v>
      </c>
      <c r="AV66" s="12">
        <v>1.973813</v>
      </c>
      <c r="AW66" s="12">
        <v>115000</v>
      </c>
      <c r="AX66" s="12">
        <v>2.059793</v>
      </c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>
        <v>116100.6</v>
      </c>
      <c r="BJ66" s="12">
        <v>122700.6</v>
      </c>
      <c r="BK66" s="12">
        <v>125541.2</v>
      </c>
      <c r="BL66" s="12">
        <v>121348.1</v>
      </c>
      <c r="BM66" s="12">
        <v>117437</v>
      </c>
      <c r="BN66" s="12">
        <v>108933</v>
      </c>
      <c r="BO66" s="12">
        <v>119099.3</v>
      </c>
      <c r="BP66" s="12">
        <v>122529.8</v>
      </c>
      <c r="BQ66" s="12">
        <v>118113.5</v>
      </c>
      <c r="BR66">
        <v>127155.6</v>
      </c>
      <c r="BS66">
        <v>121186.1</v>
      </c>
      <c r="BT66">
        <v>114525.4</v>
      </c>
      <c r="BU66">
        <v>104189.1</v>
      </c>
      <c r="BV66">
        <v>115000</v>
      </c>
      <c r="BX66">
        <v>0.10376249999999999</v>
      </c>
      <c r="BZ66">
        <v>0.26506020000000002</v>
      </c>
      <c r="CA66">
        <v>1</v>
      </c>
      <c r="CB66">
        <v>0.51315789999999994</v>
      </c>
    </row>
    <row r="67" spans="1:80" x14ac:dyDescent="0.3">
      <c r="A67" s="13" t="s">
        <v>764</v>
      </c>
      <c r="B67" s="13" t="s">
        <v>470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>
        <v>55800</v>
      </c>
      <c r="X67" s="12">
        <v>1.3284800000000001</v>
      </c>
      <c r="Y67" s="12">
        <v>55016</v>
      </c>
      <c r="Z67" s="12">
        <v>1.3443149999999999</v>
      </c>
      <c r="AA67" s="12">
        <v>57700</v>
      </c>
      <c r="AB67" s="12">
        <v>1.3650880000000001</v>
      </c>
      <c r="AC67" s="12">
        <v>53100</v>
      </c>
      <c r="AD67" s="12">
        <v>1.383402</v>
      </c>
      <c r="AE67" s="12">
        <v>60008</v>
      </c>
      <c r="AF67" s="12">
        <v>1.403165</v>
      </c>
      <c r="AG67" s="12">
        <v>57700</v>
      </c>
      <c r="AH67" s="12">
        <v>1.4355560000000001</v>
      </c>
      <c r="AI67" s="12">
        <v>60000</v>
      </c>
      <c r="AJ67" s="12">
        <v>1.465903</v>
      </c>
      <c r="AK67" s="12">
        <v>60008</v>
      </c>
      <c r="AL67" s="12">
        <v>1.5122770000000001</v>
      </c>
      <c r="AM67" s="12">
        <v>64800</v>
      </c>
      <c r="AN67" s="12">
        <v>1.5688219999999999</v>
      </c>
      <c r="AO67" s="12">
        <v>67500</v>
      </c>
      <c r="AP67" s="12">
        <v>1.6198999999999999</v>
      </c>
      <c r="AQ67" s="12">
        <v>70200</v>
      </c>
      <c r="AR67" s="12">
        <v>1.699695</v>
      </c>
      <c r="AS67" s="12">
        <v>70200</v>
      </c>
      <c r="AT67" s="12">
        <v>1.795669</v>
      </c>
      <c r="AU67" s="12">
        <v>78500</v>
      </c>
      <c r="AV67" s="12">
        <v>1.973813</v>
      </c>
      <c r="AW67" s="12">
        <v>80080</v>
      </c>
      <c r="AX67" s="12">
        <v>2.059793</v>
      </c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>
        <v>86517.29</v>
      </c>
      <c r="BJ67" s="12">
        <v>84296.9</v>
      </c>
      <c r="BK67" s="12">
        <v>87064.02</v>
      </c>
      <c r="BL67" s="12">
        <v>79062.37</v>
      </c>
      <c r="BM67" s="12">
        <v>88089.48</v>
      </c>
      <c r="BN67" s="12">
        <v>82790.259999999995</v>
      </c>
      <c r="BO67" s="12">
        <v>84308.160000000003</v>
      </c>
      <c r="BP67" s="12">
        <v>81733.73</v>
      </c>
      <c r="BQ67" s="12">
        <v>85079.54</v>
      </c>
      <c r="BR67">
        <v>85830</v>
      </c>
      <c r="BS67">
        <v>85072.63</v>
      </c>
      <c r="BT67">
        <v>80525.679999999993</v>
      </c>
      <c r="BU67">
        <v>81919.490000000005</v>
      </c>
      <c r="BV67">
        <v>80080</v>
      </c>
      <c r="BX67">
        <v>-2.24549E-2</v>
      </c>
      <c r="BZ67">
        <v>0.26506020000000002</v>
      </c>
      <c r="CA67">
        <v>0</v>
      </c>
      <c r="CB67">
        <v>0.51315789999999994</v>
      </c>
    </row>
    <row r="68" spans="1:80" x14ac:dyDescent="0.3">
      <c r="A68" s="13" t="s">
        <v>93</v>
      </c>
      <c r="B68" s="13" t="s">
        <v>470</v>
      </c>
      <c r="C68" s="12">
        <v>70200</v>
      </c>
      <c r="D68" s="12">
        <v>1</v>
      </c>
      <c r="E68" s="12">
        <v>65000</v>
      </c>
      <c r="F68" s="12">
        <v>1.0388139999999999</v>
      </c>
      <c r="G68" s="12">
        <v>60008</v>
      </c>
      <c r="H68" s="12">
        <v>1.0701400000000001</v>
      </c>
      <c r="I68" s="12">
        <v>71760</v>
      </c>
      <c r="J68" s="12">
        <v>1.134136</v>
      </c>
      <c r="K68" s="12">
        <v>84760</v>
      </c>
      <c r="L68" s="12">
        <v>1.1603840000000001</v>
      </c>
      <c r="M68" s="12">
        <v>95160</v>
      </c>
      <c r="N68" s="12">
        <v>1.1682779999999999</v>
      </c>
      <c r="O68" s="12">
        <v>96000</v>
      </c>
      <c r="P68" s="12">
        <v>1.1906760000000001</v>
      </c>
      <c r="Q68" s="12">
        <v>75000</v>
      </c>
      <c r="R68" s="12">
        <v>1.236534</v>
      </c>
      <c r="S68" s="12">
        <v>100000</v>
      </c>
      <c r="T68" s="12">
        <v>1.2534099999999999</v>
      </c>
      <c r="U68" s="12">
        <v>70000</v>
      </c>
      <c r="V68" s="12">
        <v>1.2927360000000001</v>
      </c>
      <c r="W68" s="12">
        <v>87500</v>
      </c>
      <c r="X68" s="12">
        <v>1.3284800000000001</v>
      </c>
      <c r="Y68" s="12">
        <v>99840</v>
      </c>
      <c r="Z68" s="12">
        <v>1.3443149999999999</v>
      </c>
      <c r="AA68" s="12">
        <v>84760</v>
      </c>
      <c r="AB68" s="12">
        <v>1.3650880000000001</v>
      </c>
      <c r="AC68" s="12">
        <v>75920</v>
      </c>
      <c r="AD68" s="12">
        <v>1.383402</v>
      </c>
      <c r="AE68" s="12">
        <v>144230.5</v>
      </c>
      <c r="AF68" s="12">
        <v>1.403165</v>
      </c>
      <c r="AG68" s="12">
        <v>86500</v>
      </c>
      <c r="AH68" s="12">
        <v>1.4355560000000001</v>
      </c>
      <c r="AI68" s="12">
        <v>96200</v>
      </c>
      <c r="AJ68" s="12">
        <v>1.465903</v>
      </c>
      <c r="AK68" s="12">
        <v>110240</v>
      </c>
      <c r="AL68" s="12">
        <v>1.5122770000000001</v>
      </c>
      <c r="AM68" s="12">
        <v>119600</v>
      </c>
      <c r="AN68" s="12">
        <v>1.5688219999999999</v>
      </c>
      <c r="AO68" s="12">
        <v>134160</v>
      </c>
      <c r="AP68" s="12">
        <v>1.6198999999999999</v>
      </c>
      <c r="AQ68" s="12">
        <v>102000</v>
      </c>
      <c r="AR68" s="12">
        <v>1.699695</v>
      </c>
      <c r="AS68" s="12">
        <v>82160</v>
      </c>
      <c r="AT68" s="12">
        <v>1.795669</v>
      </c>
      <c r="AU68" s="12">
        <v>108160</v>
      </c>
      <c r="AV68" s="12">
        <v>1.973813</v>
      </c>
      <c r="AW68" s="12">
        <v>135200</v>
      </c>
      <c r="AX68" s="12">
        <v>2.059793</v>
      </c>
      <c r="AY68" s="12">
        <v>144597.5</v>
      </c>
      <c r="AZ68" s="12">
        <v>128884.1</v>
      </c>
      <c r="BA68" s="12">
        <v>115502.7</v>
      </c>
      <c r="BB68" s="12">
        <v>130328.9</v>
      </c>
      <c r="BC68" s="12">
        <v>150457.20000000001</v>
      </c>
      <c r="BD68" s="12">
        <v>167776.8</v>
      </c>
      <c r="BE68" s="12">
        <v>166073.9</v>
      </c>
      <c r="BF68" s="12">
        <v>124933.5</v>
      </c>
      <c r="BG68" s="12">
        <v>164335.20000000001</v>
      </c>
      <c r="BH68" s="12">
        <v>111535.2</v>
      </c>
      <c r="BI68" s="12">
        <v>135667.79999999999</v>
      </c>
      <c r="BJ68" s="12">
        <v>152977.4</v>
      </c>
      <c r="BK68" s="12">
        <v>127895.1</v>
      </c>
      <c r="BL68" s="12">
        <v>113039.8</v>
      </c>
      <c r="BM68" s="12">
        <v>211724.9</v>
      </c>
      <c r="BN68" s="12">
        <v>124113.60000000001</v>
      </c>
      <c r="BO68" s="12">
        <v>135174.1</v>
      </c>
      <c r="BP68" s="12">
        <v>150152.1</v>
      </c>
      <c r="BQ68" s="12">
        <v>157029.5</v>
      </c>
      <c r="BR68">
        <v>170591.9</v>
      </c>
      <c r="BS68">
        <v>123609.8</v>
      </c>
      <c r="BT68">
        <v>94244.87</v>
      </c>
      <c r="BU68">
        <v>112871.5</v>
      </c>
      <c r="BV68">
        <v>135200</v>
      </c>
      <c r="BW68">
        <v>-6.4990800000000001E-2</v>
      </c>
      <c r="BX68">
        <v>0.19782230000000001</v>
      </c>
      <c r="BY68">
        <v>0</v>
      </c>
      <c r="BZ68">
        <v>0.26506020000000002</v>
      </c>
      <c r="CA68">
        <v>1</v>
      </c>
      <c r="CB68">
        <v>0.51315789999999994</v>
      </c>
    </row>
    <row r="69" spans="1:80" x14ac:dyDescent="0.3">
      <c r="A69" s="13" t="s">
        <v>94</v>
      </c>
      <c r="B69" s="13" t="s">
        <v>470</v>
      </c>
      <c r="C69" s="12">
        <v>48000</v>
      </c>
      <c r="D69" s="12">
        <v>1</v>
      </c>
      <c r="E69" s="12">
        <v>49400</v>
      </c>
      <c r="F69" s="12">
        <v>1.0388139999999999</v>
      </c>
      <c r="G69" s="12">
        <v>51480</v>
      </c>
      <c r="H69" s="12">
        <v>1.0701400000000001</v>
      </c>
      <c r="I69" s="12">
        <v>53800</v>
      </c>
      <c r="J69" s="12">
        <v>1.134136</v>
      </c>
      <c r="K69" s="12">
        <v>62500</v>
      </c>
      <c r="L69" s="12">
        <v>1.1603840000000001</v>
      </c>
      <c r="M69" s="12">
        <v>65000</v>
      </c>
      <c r="N69" s="12">
        <v>1.1682779999999999</v>
      </c>
      <c r="O69" s="12">
        <v>60500</v>
      </c>
      <c r="P69" s="12">
        <v>1.1906760000000001</v>
      </c>
      <c r="Q69" s="12">
        <v>65000</v>
      </c>
      <c r="R69" s="12">
        <v>1.236534</v>
      </c>
      <c r="S69" s="12">
        <v>60112</v>
      </c>
      <c r="T69" s="12">
        <v>1.2534099999999999</v>
      </c>
      <c r="U69" s="12">
        <v>65000</v>
      </c>
      <c r="V69" s="12">
        <v>1.2927360000000001</v>
      </c>
      <c r="W69" s="12">
        <v>62920</v>
      </c>
      <c r="X69" s="12">
        <v>1.3284800000000001</v>
      </c>
      <c r="Y69" s="12">
        <v>65500</v>
      </c>
      <c r="Z69" s="12">
        <v>1.3443149999999999</v>
      </c>
      <c r="AA69" s="12">
        <v>74880</v>
      </c>
      <c r="AB69" s="12">
        <v>1.3650880000000001</v>
      </c>
      <c r="AC69" s="12">
        <v>65520</v>
      </c>
      <c r="AD69" s="12">
        <v>1.383402</v>
      </c>
      <c r="AE69" s="12">
        <v>72500</v>
      </c>
      <c r="AF69" s="12">
        <v>1.403165</v>
      </c>
      <c r="AG69" s="12">
        <v>67600</v>
      </c>
      <c r="AH69" s="12">
        <v>1.4355560000000001</v>
      </c>
      <c r="AI69" s="12">
        <v>72000</v>
      </c>
      <c r="AJ69" s="12">
        <v>1.465903</v>
      </c>
      <c r="AK69" s="12">
        <v>70500</v>
      </c>
      <c r="AL69" s="12">
        <v>1.5122770000000001</v>
      </c>
      <c r="AM69" s="12">
        <v>78000</v>
      </c>
      <c r="AN69" s="12">
        <v>1.5688219999999999</v>
      </c>
      <c r="AO69" s="12">
        <v>80600</v>
      </c>
      <c r="AP69" s="12">
        <v>1.6198999999999999</v>
      </c>
      <c r="AQ69" s="12">
        <v>80080</v>
      </c>
      <c r="AR69" s="12">
        <v>1.699695</v>
      </c>
      <c r="AS69" s="12">
        <v>82500</v>
      </c>
      <c r="AT69" s="12">
        <v>1.795669</v>
      </c>
      <c r="AU69" s="12">
        <v>99500</v>
      </c>
      <c r="AV69" s="12">
        <v>1.973813</v>
      </c>
      <c r="AW69" s="12">
        <v>84760</v>
      </c>
      <c r="AX69" s="12">
        <v>2.059793</v>
      </c>
      <c r="AY69" s="12">
        <v>98870.09</v>
      </c>
      <c r="AZ69" s="12">
        <v>97951.9</v>
      </c>
      <c r="BA69" s="12">
        <v>99088.09</v>
      </c>
      <c r="BB69" s="12">
        <v>97710.38</v>
      </c>
      <c r="BC69" s="12">
        <v>110943.5</v>
      </c>
      <c r="BD69" s="12">
        <v>114601.60000000001</v>
      </c>
      <c r="BE69" s="12">
        <v>104661.2</v>
      </c>
      <c r="BF69" s="12">
        <v>108275.7</v>
      </c>
      <c r="BG69" s="12">
        <v>98785.2</v>
      </c>
      <c r="BH69" s="12">
        <v>103568.4</v>
      </c>
      <c r="BI69" s="12">
        <v>97556.77</v>
      </c>
      <c r="BJ69" s="12">
        <v>100360.7</v>
      </c>
      <c r="BK69" s="12">
        <v>112987.1</v>
      </c>
      <c r="BL69" s="12">
        <v>97554.92</v>
      </c>
      <c r="BM69" s="12">
        <v>106427.3</v>
      </c>
      <c r="BN69" s="12">
        <v>96995.17</v>
      </c>
      <c r="BO69" s="12">
        <v>101169.8</v>
      </c>
      <c r="BP69" s="12">
        <v>96024.34</v>
      </c>
      <c r="BQ69" s="12">
        <v>102410.6</v>
      </c>
      <c r="BR69">
        <v>102487.4</v>
      </c>
      <c r="BS69">
        <v>97045.8</v>
      </c>
      <c r="BT69">
        <v>94634.880000000005</v>
      </c>
      <c r="BU69">
        <v>103834.3</v>
      </c>
      <c r="BV69">
        <v>84760</v>
      </c>
      <c r="BW69">
        <v>-0.14271339999999999</v>
      </c>
      <c r="BX69">
        <v>-0.1836991</v>
      </c>
      <c r="BY69">
        <v>0</v>
      </c>
      <c r="BZ69">
        <v>0.26506020000000002</v>
      </c>
      <c r="CA69">
        <v>0</v>
      </c>
      <c r="CB69">
        <v>0.51315789999999994</v>
      </c>
    </row>
    <row r="70" spans="1:80" ht="27" x14ac:dyDescent="0.3">
      <c r="A70" s="13" t="s">
        <v>684</v>
      </c>
      <c r="B70" s="13" t="s">
        <v>470</v>
      </c>
      <c r="C70" s="12">
        <v>57700</v>
      </c>
      <c r="D70" s="12">
        <v>1</v>
      </c>
      <c r="E70" s="12">
        <v>52800</v>
      </c>
      <c r="F70" s="12">
        <v>1.0388139999999999</v>
      </c>
      <c r="G70" s="12">
        <v>45032</v>
      </c>
      <c r="H70" s="12">
        <v>1.0701400000000001</v>
      </c>
      <c r="I70" s="12">
        <v>60008</v>
      </c>
      <c r="J70" s="12">
        <v>1.134136</v>
      </c>
      <c r="K70" s="12">
        <v>60112</v>
      </c>
      <c r="L70" s="12">
        <v>1.1603840000000001</v>
      </c>
      <c r="M70" s="12">
        <v>59600</v>
      </c>
      <c r="N70" s="12">
        <v>1.1682779999999999</v>
      </c>
      <c r="O70" s="12">
        <v>75920</v>
      </c>
      <c r="P70" s="12">
        <v>1.1906760000000001</v>
      </c>
      <c r="Q70" s="12">
        <v>70200</v>
      </c>
      <c r="R70" s="12">
        <v>1.236534</v>
      </c>
      <c r="S70" s="12">
        <v>67080</v>
      </c>
      <c r="T70" s="12">
        <v>1.2534099999999999</v>
      </c>
      <c r="U70" s="12">
        <v>62000</v>
      </c>
      <c r="V70" s="12">
        <v>1.2927360000000001</v>
      </c>
      <c r="W70" s="12">
        <v>58032</v>
      </c>
      <c r="X70" s="12">
        <v>1.3284800000000001</v>
      </c>
      <c r="Y70" s="12">
        <v>62088</v>
      </c>
      <c r="Z70" s="12">
        <v>1.3443149999999999</v>
      </c>
      <c r="AA70" s="12">
        <v>74880</v>
      </c>
      <c r="AB70" s="12">
        <v>1.3650880000000001</v>
      </c>
      <c r="AC70" s="12">
        <v>67500</v>
      </c>
      <c r="AD70" s="12">
        <v>1.383402</v>
      </c>
      <c r="AE70" s="12">
        <v>65000</v>
      </c>
      <c r="AF70" s="12">
        <v>1.403165</v>
      </c>
      <c r="AG70" s="12">
        <v>69000</v>
      </c>
      <c r="AH70" s="12">
        <v>1.4355560000000001</v>
      </c>
      <c r="AI70" s="12">
        <v>73000</v>
      </c>
      <c r="AJ70" s="12">
        <v>1.465903</v>
      </c>
      <c r="AK70" s="12">
        <v>75000</v>
      </c>
      <c r="AL70" s="12">
        <v>1.5122770000000001</v>
      </c>
      <c r="AM70" s="12">
        <v>67080</v>
      </c>
      <c r="AN70" s="12">
        <v>1.5688219999999999</v>
      </c>
      <c r="AO70" s="12">
        <v>71760</v>
      </c>
      <c r="AP70" s="12">
        <v>1.6198999999999999</v>
      </c>
      <c r="AQ70" s="12">
        <v>74880</v>
      </c>
      <c r="AR70" s="12">
        <v>1.699695</v>
      </c>
      <c r="AS70" s="12">
        <v>76960</v>
      </c>
      <c r="AT70" s="12">
        <v>1.795669</v>
      </c>
      <c r="AU70" s="12">
        <v>82160</v>
      </c>
      <c r="AV70" s="12">
        <v>1.973813</v>
      </c>
      <c r="AW70" s="12">
        <v>92040</v>
      </c>
      <c r="AX70" s="12">
        <v>2.059793</v>
      </c>
      <c r="AY70" s="12">
        <v>118850.1</v>
      </c>
      <c r="AZ70" s="12">
        <v>104693.5</v>
      </c>
      <c r="BA70" s="12">
        <v>86677.05</v>
      </c>
      <c r="BB70" s="12">
        <v>108985.2</v>
      </c>
      <c r="BC70" s="12">
        <v>106704.6</v>
      </c>
      <c r="BD70" s="12">
        <v>105080.9</v>
      </c>
      <c r="BE70" s="12">
        <v>131336.79999999999</v>
      </c>
      <c r="BF70" s="12">
        <v>116937.8</v>
      </c>
      <c r="BG70" s="12">
        <v>110236.1</v>
      </c>
      <c r="BH70" s="12">
        <v>98788.33</v>
      </c>
      <c r="BI70" s="12">
        <v>89977.98</v>
      </c>
      <c r="BJ70" s="12">
        <v>95132.800000000003</v>
      </c>
      <c r="BK70" s="12">
        <v>112987.1</v>
      </c>
      <c r="BL70" s="12">
        <v>100503</v>
      </c>
      <c r="BM70" s="12">
        <v>95417.54</v>
      </c>
      <c r="BN70" s="12">
        <v>99003.95</v>
      </c>
      <c r="BO70" s="12">
        <v>102574.9</v>
      </c>
      <c r="BP70" s="12">
        <v>102153.5</v>
      </c>
      <c r="BQ70" s="12">
        <v>88073.08</v>
      </c>
      <c r="BR70">
        <v>91246.83</v>
      </c>
      <c r="BS70">
        <v>90744.13</v>
      </c>
      <c r="BT70">
        <v>88280.01</v>
      </c>
      <c r="BU70">
        <v>85738.93</v>
      </c>
      <c r="BV70">
        <v>92040</v>
      </c>
      <c r="BW70">
        <v>-0.225579</v>
      </c>
      <c r="BX70">
        <v>7.3491399999999998E-2</v>
      </c>
      <c r="BY70">
        <v>0</v>
      </c>
      <c r="BZ70">
        <v>0.26506020000000002</v>
      </c>
      <c r="CA70">
        <v>1</v>
      </c>
      <c r="CB70">
        <v>0.51315789999999994</v>
      </c>
    </row>
    <row r="71" spans="1:80" x14ac:dyDescent="0.3">
      <c r="A71" s="13" t="s">
        <v>95</v>
      </c>
      <c r="B71" s="13" t="s">
        <v>471</v>
      </c>
      <c r="C71" s="12">
        <v>51000</v>
      </c>
      <c r="D71" s="12">
        <v>1</v>
      </c>
      <c r="E71" s="12">
        <v>53040</v>
      </c>
      <c r="F71" s="12">
        <v>1.0388139999999999</v>
      </c>
      <c r="G71" s="12">
        <v>52900</v>
      </c>
      <c r="H71" s="12">
        <v>1.0701400000000001</v>
      </c>
      <c r="I71" s="12">
        <v>60008</v>
      </c>
      <c r="J71" s="12">
        <v>1.134136</v>
      </c>
      <c r="K71" s="12">
        <v>59600</v>
      </c>
      <c r="L71" s="12">
        <v>1.1603840000000001</v>
      </c>
      <c r="M71" s="12">
        <v>55016</v>
      </c>
      <c r="N71" s="12">
        <v>1.1682779999999999</v>
      </c>
      <c r="O71" s="12">
        <v>60000</v>
      </c>
      <c r="P71" s="12">
        <v>1.1906760000000001</v>
      </c>
      <c r="Q71" s="12">
        <v>55600</v>
      </c>
      <c r="R71" s="12">
        <v>1.236534</v>
      </c>
      <c r="S71" s="12">
        <v>57500</v>
      </c>
      <c r="T71" s="12">
        <v>1.2534099999999999</v>
      </c>
      <c r="U71" s="12">
        <v>60008</v>
      </c>
      <c r="V71" s="12">
        <v>1.2927360000000001</v>
      </c>
      <c r="W71" s="12">
        <v>63500</v>
      </c>
      <c r="X71" s="12">
        <v>1.3284800000000001</v>
      </c>
      <c r="Y71" s="12">
        <v>63960</v>
      </c>
      <c r="Z71" s="12">
        <v>1.3443149999999999</v>
      </c>
      <c r="AA71" s="12">
        <v>65000</v>
      </c>
      <c r="AB71" s="12">
        <v>1.3650880000000001</v>
      </c>
      <c r="AC71" s="12">
        <v>62500</v>
      </c>
      <c r="AD71" s="12">
        <v>1.383402</v>
      </c>
      <c r="AE71" s="12">
        <v>70200</v>
      </c>
      <c r="AF71" s="12">
        <v>1.403165</v>
      </c>
      <c r="AG71" s="12">
        <v>70000</v>
      </c>
      <c r="AH71" s="12">
        <v>1.4355560000000001</v>
      </c>
      <c r="AI71" s="12">
        <v>70200</v>
      </c>
      <c r="AJ71" s="12">
        <v>1.465903</v>
      </c>
      <c r="AK71" s="12">
        <v>75000</v>
      </c>
      <c r="AL71" s="12">
        <v>1.5122770000000001</v>
      </c>
      <c r="AM71" s="12">
        <v>80080</v>
      </c>
      <c r="AN71" s="12">
        <v>1.5688219999999999</v>
      </c>
      <c r="AO71" s="12">
        <v>80080</v>
      </c>
      <c r="AP71" s="12">
        <v>1.6198999999999999</v>
      </c>
      <c r="AQ71" s="12">
        <v>84500</v>
      </c>
      <c r="AR71" s="12">
        <v>1.699695</v>
      </c>
      <c r="AS71" s="12">
        <v>80080</v>
      </c>
      <c r="AT71" s="12">
        <v>1.795669</v>
      </c>
      <c r="AU71" s="12">
        <v>89960</v>
      </c>
      <c r="AV71" s="12">
        <v>1.973813</v>
      </c>
      <c r="AW71" s="12">
        <v>99840</v>
      </c>
      <c r="AX71" s="12">
        <v>2.059793</v>
      </c>
      <c r="AY71" s="12">
        <v>105049.5</v>
      </c>
      <c r="AZ71" s="12">
        <v>105169.4</v>
      </c>
      <c r="BA71" s="12">
        <v>101821.3</v>
      </c>
      <c r="BB71" s="12">
        <v>108985.2</v>
      </c>
      <c r="BC71" s="12">
        <v>105795.8</v>
      </c>
      <c r="BD71" s="12">
        <v>96998.8</v>
      </c>
      <c r="BE71" s="12">
        <v>103796.2</v>
      </c>
      <c r="BF71" s="12">
        <v>92617.37</v>
      </c>
      <c r="BG71" s="12">
        <v>94492.76</v>
      </c>
      <c r="BH71" s="12">
        <v>95614.35</v>
      </c>
      <c r="BI71" s="12">
        <v>98456.05</v>
      </c>
      <c r="BJ71" s="12">
        <v>98001.12</v>
      </c>
      <c r="BK71" s="12">
        <v>98079.05</v>
      </c>
      <c r="BL71" s="12">
        <v>93058.34</v>
      </c>
      <c r="BM71" s="12">
        <v>103050.9</v>
      </c>
      <c r="BN71" s="12">
        <v>100438.8</v>
      </c>
      <c r="BO71" s="12">
        <v>98640.54</v>
      </c>
      <c r="BP71" s="12">
        <v>102153.5</v>
      </c>
      <c r="BQ71" s="12">
        <v>105141.5</v>
      </c>
      <c r="BR71">
        <v>101826.2</v>
      </c>
      <c r="BS71">
        <v>102402.2</v>
      </c>
      <c r="BT71">
        <v>91858.92</v>
      </c>
      <c r="BU71">
        <v>93878.7</v>
      </c>
      <c r="BV71">
        <v>99840</v>
      </c>
      <c r="BW71">
        <v>-4.9590599999999999E-2</v>
      </c>
      <c r="BX71">
        <v>6.3500100000000004E-2</v>
      </c>
      <c r="BY71">
        <v>0</v>
      </c>
      <c r="BZ71">
        <v>0.26506020000000002</v>
      </c>
      <c r="CA71">
        <v>1</v>
      </c>
      <c r="CB71">
        <v>0.51315789999999994</v>
      </c>
    </row>
    <row r="72" spans="1:80" x14ac:dyDescent="0.3">
      <c r="A72" s="13" t="s">
        <v>96</v>
      </c>
      <c r="B72" s="13" t="s">
        <v>471</v>
      </c>
      <c r="C72" s="12">
        <v>48500</v>
      </c>
      <c r="D72" s="12">
        <v>1</v>
      </c>
      <c r="E72" s="12">
        <v>37024</v>
      </c>
      <c r="F72" s="12">
        <v>1.0388139999999999</v>
      </c>
      <c r="G72" s="12">
        <v>41080</v>
      </c>
      <c r="H72" s="12">
        <v>1.0701400000000001</v>
      </c>
      <c r="I72" s="12">
        <v>50000</v>
      </c>
      <c r="J72" s="12">
        <v>1.134136</v>
      </c>
      <c r="K72" s="12">
        <v>50024</v>
      </c>
      <c r="L72" s="12">
        <v>1.1603840000000001</v>
      </c>
      <c r="M72" s="12">
        <v>39936</v>
      </c>
      <c r="N72" s="12">
        <v>1.1682779999999999</v>
      </c>
      <c r="O72" s="12">
        <v>41300</v>
      </c>
      <c r="P72" s="12">
        <v>1.1906760000000001</v>
      </c>
      <c r="Q72" s="12">
        <v>50000</v>
      </c>
      <c r="R72" s="12">
        <v>1.236534</v>
      </c>
      <c r="S72" s="12">
        <v>52000</v>
      </c>
      <c r="T72" s="12">
        <v>1.2534099999999999</v>
      </c>
      <c r="U72" s="12">
        <v>44096</v>
      </c>
      <c r="V72" s="12">
        <v>1.2927360000000001</v>
      </c>
      <c r="W72" s="12">
        <v>59904</v>
      </c>
      <c r="X72" s="12">
        <v>1.3284800000000001</v>
      </c>
      <c r="Y72" s="12">
        <v>50024</v>
      </c>
      <c r="Z72" s="12">
        <v>1.3443149999999999</v>
      </c>
      <c r="AA72" s="12">
        <v>55016</v>
      </c>
      <c r="AB72" s="12">
        <v>1.3650880000000001</v>
      </c>
      <c r="AC72" s="12">
        <v>65000</v>
      </c>
      <c r="AD72" s="12">
        <v>1.383402</v>
      </c>
      <c r="AE72" s="12">
        <v>60000</v>
      </c>
      <c r="AF72" s="12">
        <v>1.403165</v>
      </c>
      <c r="AG72" s="12">
        <v>60000</v>
      </c>
      <c r="AH72" s="12">
        <v>1.4355560000000001</v>
      </c>
      <c r="AI72" s="12">
        <v>57096</v>
      </c>
      <c r="AJ72" s="12">
        <v>1.465903</v>
      </c>
      <c r="AK72" s="12">
        <v>59072</v>
      </c>
      <c r="AL72" s="12">
        <v>1.5122770000000001</v>
      </c>
      <c r="AM72" s="12">
        <v>60008</v>
      </c>
      <c r="AN72" s="12">
        <v>1.5688219999999999</v>
      </c>
      <c r="AO72" s="12">
        <v>63000</v>
      </c>
      <c r="AP72" s="12">
        <v>1.6198999999999999</v>
      </c>
      <c r="AQ72" s="12">
        <v>60000</v>
      </c>
      <c r="AR72" s="12">
        <v>1.699695</v>
      </c>
      <c r="AS72" s="12">
        <v>70200</v>
      </c>
      <c r="AT72" s="12">
        <v>1.795669</v>
      </c>
      <c r="AU72" s="12">
        <v>81000</v>
      </c>
      <c r="AV72" s="12">
        <v>1.973813</v>
      </c>
      <c r="AW72" s="12">
        <v>65500</v>
      </c>
      <c r="AX72" s="12">
        <v>2.059793</v>
      </c>
      <c r="AY72" s="12">
        <v>99899.98</v>
      </c>
      <c r="AZ72" s="12">
        <v>73412.37</v>
      </c>
      <c r="BA72" s="12">
        <v>79070.289999999994</v>
      </c>
      <c r="BB72" s="12">
        <v>90808.9</v>
      </c>
      <c r="BC72" s="12">
        <v>88797.43</v>
      </c>
      <c r="BD72" s="12">
        <v>70411.23</v>
      </c>
      <c r="BE72" s="12">
        <v>71446.38</v>
      </c>
      <c r="BF72" s="12">
        <v>83289</v>
      </c>
      <c r="BG72" s="12">
        <v>85454.32</v>
      </c>
      <c r="BH72" s="12">
        <v>70260.800000000003</v>
      </c>
      <c r="BI72" s="12">
        <v>92880.49</v>
      </c>
      <c r="BJ72" s="12">
        <v>76648.03</v>
      </c>
      <c r="BK72" s="12">
        <v>83014.11</v>
      </c>
      <c r="BL72" s="12">
        <v>96780.67</v>
      </c>
      <c r="BM72" s="12">
        <v>88077.73</v>
      </c>
      <c r="BN72" s="12">
        <v>86090.39</v>
      </c>
      <c r="BO72" s="12">
        <v>80227.64</v>
      </c>
      <c r="BP72" s="12">
        <v>80458.86</v>
      </c>
      <c r="BQ72" s="12">
        <v>78787.86</v>
      </c>
      <c r="BR72">
        <v>80108</v>
      </c>
      <c r="BS72">
        <v>72711.64</v>
      </c>
      <c r="BT72">
        <v>80525.679999999993</v>
      </c>
      <c r="BU72">
        <v>84528.4</v>
      </c>
      <c r="BV72">
        <v>65500</v>
      </c>
      <c r="BW72">
        <v>-0.34434419999999999</v>
      </c>
      <c r="BX72">
        <v>-0.22511249999999999</v>
      </c>
      <c r="BY72">
        <v>0</v>
      </c>
      <c r="BZ72">
        <v>0.26506020000000002</v>
      </c>
      <c r="CA72">
        <v>0</v>
      </c>
      <c r="CB72">
        <v>0.51315789999999994</v>
      </c>
    </row>
    <row r="73" spans="1:80" x14ac:dyDescent="0.3">
      <c r="A73" s="13" t="s">
        <v>97</v>
      </c>
      <c r="B73" s="13" t="s">
        <v>471</v>
      </c>
      <c r="C73" s="12">
        <v>61360</v>
      </c>
      <c r="D73" s="12">
        <v>1</v>
      </c>
      <c r="E73" s="12">
        <v>69000</v>
      </c>
      <c r="F73" s="12">
        <v>1.0388139999999999</v>
      </c>
      <c r="G73" s="12">
        <v>70200</v>
      </c>
      <c r="H73" s="12">
        <v>1.0701400000000001</v>
      </c>
      <c r="I73" s="12">
        <v>70000</v>
      </c>
      <c r="J73" s="12">
        <v>1.134136</v>
      </c>
      <c r="K73" s="12">
        <v>70000</v>
      </c>
      <c r="L73" s="12">
        <v>1.1603840000000001</v>
      </c>
      <c r="M73" s="12">
        <v>74880</v>
      </c>
      <c r="N73" s="12">
        <v>1.1682779999999999</v>
      </c>
      <c r="O73" s="12">
        <v>79040</v>
      </c>
      <c r="P73" s="12">
        <v>1.1906760000000001</v>
      </c>
      <c r="Q73" s="12">
        <v>77000</v>
      </c>
      <c r="R73" s="12">
        <v>1.236534</v>
      </c>
      <c r="S73" s="12">
        <v>74880</v>
      </c>
      <c r="T73" s="12">
        <v>1.2534099999999999</v>
      </c>
      <c r="U73" s="12">
        <v>80080</v>
      </c>
      <c r="V73" s="12">
        <v>1.2927360000000001</v>
      </c>
      <c r="W73" s="12">
        <v>80080</v>
      </c>
      <c r="X73" s="12">
        <v>1.3284800000000001</v>
      </c>
      <c r="Y73" s="12">
        <v>81500</v>
      </c>
      <c r="Z73" s="12">
        <v>1.3443149999999999</v>
      </c>
      <c r="AA73" s="12">
        <v>95160</v>
      </c>
      <c r="AB73" s="12">
        <v>1.3650880000000001</v>
      </c>
      <c r="AC73" s="12">
        <v>81500</v>
      </c>
      <c r="AD73" s="12">
        <v>1.383402</v>
      </c>
      <c r="AE73" s="12">
        <v>84760</v>
      </c>
      <c r="AF73" s="12">
        <v>1.403165</v>
      </c>
      <c r="AG73" s="12">
        <v>95160</v>
      </c>
      <c r="AH73" s="12">
        <v>1.4355560000000001</v>
      </c>
      <c r="AI73" s="12">
        <v>93080</v>
      </c>
      <c r="AJ73" s="12">
        <v>1.465903</v>
      </c>
      <c r="AK73" s="12">
        <v>89960</v>
      </c>
      <c r="AL73" s="12">
        <v>1.5122770000000001</v>
      </c>
      <c r="AM73" s="12">
        <v>99840</v>
      </c>
      <c r="AN73" s="12">
        <v>1.5688219999999999</v>
      </c>
      <c r="AO73" s="12">
        <v>99000</v>
      </c>
      <c r="AP73" s="12">
        <v>1.6198999999999999</v>
      </c>
      <c r="AQ73" s="12">
        <v>91500</v>
      </c>
      <c r="AR73" s="12">
        <v>1.699695</v>
      </c>
      <c r="AS73" s="12">
        <v>99840</v>
      </c>
      <c r="AT73" s="12">
        <v>1.795669</v>
      </c>
      <c r="AU73" s="12">
        <v>99840</v>
      </c>
      <c r="AV73" s="12">
        <v>1.973813</v>
      </c>
      <c r="AW73" s="12">
        <v>119600</v>
      </c>
      <c r="AX73" s="12">
        <v>2.059793</v>
      </c>
      <c r="AY73" s="12">
        <v>126388.9</v>
      </c>
      <c r="AZ73" s="12">
        <v>136815.4</v>
      </c>
      <c r="BA73" s="12">
        <v>135120.1</v>
      </c>
      <c r="BB73" s="12">
        <v>127132.5</v>
      </c>
      <c r="BC73" s="12">
        <v>124256.8</v>
      </c>
      <c r="BD73" s="12">
        <v>132021</v>
      </c>
      <c r="BE73" s="12">
        <v>136734.20000000001</v>
      </c>
      <c r="BF73" s="12">
        <v>128265.1</v>
      </c>
      <c r="BG73" s="12">
        <v>123054.2</v>
      </c>
      <c r="BH73" s="12">
        <v>127596.3</v>
      </c>
      <c r="BI73" s="12">
        <v>124163.2</v>
      </c>
      <c r="BJ73" s="12">
        <v>124876.3</v>
      </c>
      <c r="BK73" s="12">
        <v>143587.70000000001</v>
      </c>
      <c r="BL73" s="12">
        <v>121348.1</v>
      </c>
      <c r="BM73" s="12">
        <v>124424.5</v>
      </c>
      <c r="BN73" s="12">
        <v>136539.4</v>
      </c>
      <c r="BO73" s="12">
        <v>130790</v>
      </c>
      <c r="BP73" s="12">
        <v>122529.8</v>
      </c>
      <c r="BQ73" s="12">
        <v>131085.5</v>
      </c>
      <c r="BR73">
        <v>125884</v>
      </c>
      <c r="BS73">
        <v>110885.3</v>
      </c>
      <c r="BT73">
        <v>114525.4</v>
      </c>
      <c r="BU73">
        <v>104189.1</v>
      </c>
      <c r="BV73">
        <v>119600</v>
      </c>
      <c r="BW73">
        <v>-5.3714600000000001E-2</v>
      </c>
      <c r="BX73">
        <v>0.14791299999999999</v>
      </c>
      <c r="BY73">
        <v>0</v>
      </c>
      <c r="BZ73">
        <v>0.26506020000000002</v>
      </c>
      <c r="CA73">
        <v>1</v>
      </c>
      <c r="CB73">
        <v>0.51315789999999994</v>
      </c>
    </row>
    <row r="74" spans="1:80" x14ac:dyDescent="0.3">
      <c r="A74" s="13" t="s">
        <v>685</v>
      </c>
      <c r="B74" s="13" t="s">
        <v>471</v>
      </c>
      <c r="C74" s="12">
        <v>51064</v>
      </c>
      <c r="D74" s="12">
        <v>1</v>
      </c>
      <c r="E74" s="12">
        <v>60000</v>
      </c>
      <c r="F74" s="12">
        <v>1.0388139999999999</v>
      </c>
      <c r="G74" s="12">
        <v>53040</v>
      </c>
      <c r="H74" s="12">
        <v>1.0701400000000001</v>
      </c>
      <c r="I74" s="12">
        <v>60008</v>
      </c>
      <c r="J74" s="12">
        <v>1.134136</v>
      </c>
      <c r="K74" s="12">
        <v>116000</v>
      </c>
      <c r="L74" s="12">
        <v>1.1603840000000001</v>
      </c>
      <c r="M74" s="12">
        <v>66000</v>
      </c>
      <c r="N74" s="12">
        <v>1.1682779999999999</v>
      </c>
      <c r="O74" s="12">
        <v>60000</v>
      </c>
      <c r="P74" s="12">
        <v>1.1906760000000001</v>
      </c>
      <c r="Q74" s="12">
        <v>53040</v>
      </c>
      <c r="R74" s="12">
        <v>1.236534</v>
      </c>
      <c r="S74" s="12">
        <v>72000</v>
      </c>
      <c r="T74" s="12">
        <v>1.2534099999999999</v>
      </c>
      <c r="U74" s="12">
        <v>81000</v>
      </c>
      <c r="V74" s="12">
        <v>1.2927360000000001</v>
      </c>
      <c r="W74" s="12">
        <v>67500</v>
      </c>
      <c r="X74" s="12">
        <v>1.3284800000000001</v>
      </c>
      <c r="Y74" s="12">
        <v>82000</v>
      </c>
      <c r="Z74" s="12">
        <v>1.3443149999999999</v>
      </c>
      <c r="AA74" s="12">
        <v>77000</v>
      </c>
      <c r="AB74" s="12">
        <v>1.3650880000000001</v>
      </c>
      <c r="AC74" s="12">
        <v>89960</v>
      </c>
      <c r="AD74" s="12">
        <v>1.383402</v>
      </c>
      <c r="AE74" s="12">
        <v>80080</v>
      </c>
      <c r="AF74" s="12">
        <v>1.403165</v>
      </c>
      <c r="AG74" s="12">
        <v>75000</v>
      </c>
      <c r="AH74" s="12">
        <v>1.4355560000000001</v>
      </c>
      <c r="AI74" s="12">
        <v>72000</v>
      </c>
      <c r="AJ74" s="12">
        <v>1.465903</v>
      </c>
      <c r="AK74" s="12">
        <v>62500</v>
      </c>
      <c r="AL74" s="12">
        <v>1.5122770000000001</v>
      </c>
      <c r="AM74" s="12">
        <v>95000</v>
      </c>
      <c r="AN74" s="12">
        <v>1.5688219999999999</v>
      </c>
      <c r="AO74" s="12">
        <v>84760</v>
      </c>
      <c r="AP74" s="12">
        <v>1.6198999999999999</v>
      </c>
      <c r="AQ74" s="12">
        <v>84760</v>
      </c>
      <c r="AR74" s="12">
        <v>1.699695</v>
      </c>
      <c r="AS74" s="12">
        <v>83500</v>
      </c>
      <c r="AT74" s="12">
        <v>1.795669</v>
      </c>
      <c r="AU74" s="12">
        <v>99840</v>
      </c>
      <c r="AV74" s="12">
        <v>1.973813</v>
      </c>
      <c r="AW74" s="12">
        <v>119600</v>
      </c>
      <c r="AX74" s="12">
        <v>2.059793</v>
      </c>
      <c r="AY74" s="12">
        <v>105181.3</v>
      </c>
      <c r="AZ74" s="12">
        <v>118969.9</v>
      </c>
      <c r="BA74" s="12">
        <v>102090.8</v>
      </c>
      <c r="BB74" s="12">
        <v>108985.2</v>
      </c>
      <c r="BC74" s="12">
        <v>205911.2</v>
      </c>
      <c r="BD74" s="12">
        <v>116364.7</v>
      </c>
      <c r="BE74" s="12">
        <v>103796.2</v>
      </c>
      <c r="BF74" s="12">
        <v>88352.98</v>
      </c>
      <c r="BG74" s="12">
        <v>118321.4</v>
      </c>
      <c r="BH74" s="12">
        <v>129062.2</v>
      </c>
      <c r="BI74" s="12">
        <v>104658</v>
      </c>
      <c r="BJ74" s="12">
        <v>125642.5</v>
      </c>
      <c r="BK74" s="12">
        <v>116186</v>
      </c>
      <c r="BL74" s="12">
        <v>133944.5</v>
      </c>
      <c r="BM74" s="12">
        <v>117554.4</v>
      </c>
      <c r="BN74" s="12">
        <v>107613</v>
      </c>
      <c r="BO74" s="12">
        <v>101169.8</v>
      </c>
      <c r="BP74" s="12">
        <v>85127.95</v>
      </c>
      <c r="BQ74" s="12">
        <v>124730.8</v>
      </c>
      <c r="BR74">
        <v>107777.1</v>
      </c>
      <c r="BS74">
        <v>102717.3</v>
      </c>
      <c r="BT74">
        <v>95781.97</v>
      </c>
      <c r="BU74">
        <v>104189.1</v>
      </c>
      <c r="BV74">
        <v>119600</v>
      </c>
      <c r="BW74">
        <v>0.13708429999999999</v>
      </c>
      <c r="BX74">
        <v>0.14791299999999999</v>
      </c>
      <c r="BY74">
        <v>1</v>
      </c>
      <c r="BZ74">
        <v>0.26506020000000002</v>
      </c>
      <c r="CA74">
        <v>1</v>
      </c>
      <c r="CB74">
        <v>0.51315789999999994</v>
      </c>
    </row>
    <row r="75" spans="1:80" x14ac:dyDescent="0.3">
      <c r="A75" s="13" t="s">
        <v>98</v>
      </c>
      <c r="B75" s="13" t="s">
        <v>471</v>
      </c>
      <c r="C75" s="12">
        <v>70200</v>
      </c>
      <c r="D75" s="12">
        <v>1</v>
      </c>
      <c r="E75" s="12">
        <v>68120</v>
      </c>
      <c r="F75" s="12">
        <v>1.0388139999999999</v>
      </c>
      <c r="G75" s="12">
        <v>65000</v>
      </c>
      <c r="H75" s="12">
        <v>1.0701400000000001</v>
      </c>
      <c r="I75" s="12">
        <v>62920</v>
      </c>
      <c r="J75" s="12">
        <v>1.134136</v>
      </c>
      <c r="K75" s="12">
        <v>60008</v>
      </c>
      <c r="L75" s="12">
        <v>1.1603840000000001</v>
      </c>
      <c r="M75" s="12">
        <v>68500</v>
      </c>
      <c r="N75" s="12">
        <v>1.1682779999999999</v>
      </c>
      <c r="O75" s="12">
        <v>71000</v>
      </c>
      <c r="P75" s="12">
        <v>1.1906760000000001</v>
      </c>
      <c r="Q75" s="12">
        <v>80080</v>
      </c>
      <c r="R75" s="12">
        <v>1.236534</v>
      </c>
      <c r="S75" s="12">
        <v>80080</v>
      </c>
      <c r="T75" s="12">
        <v>1.2534099999999999</v>
      </c>
      <c r="U75" s="12">
        <v>77000</v>
      </c>
      <c r="V75" s="12">
        <v>1.2927360000000001</v>
      </c>
      <c r="W75" s="12">
        <v>86500</v>
      </c>
      <c r="X75" s="12">
        <v>1.3284800000000001</v>
      </c>
      <c r="Y75" s="12">
        <v>75920</v>
      </c>
      <c r="Z75" s="12">
        <v>1.3443149999999999</v>
      </c>
      <c r="AA75" s="12">
        <v>74880</v>
      </c>
      <c r="AB75" s="12">
        <v>1.3650880000000001</v>
      </c>
      <c r="AC75" s="12">
        <v>74880</v>
      </c>
      <c r="AD75" s="12">
        <v>1.383402</v>
      </c>
      <c r="AE75" s="12">
        <v>78000</v>
      </c>
      <c r="AF75" s="12">
        <v>1.403165</v>
      </c>
      <c r="AG75" s="12">
        <v>96000</v>
      </c>
      <c r="AH75" s="12">
        <v>1.4355560000000001</v>
      </c>
      <c r="AI75" s="12">
        <v>83500</v>
      </c>
      <c r="AJ75" s="12">
        <v>1.465903</v>
      </c>
      <c r="AK75" s="12">
        <v>95160</v>
      </c>
      <c r="AL75" s="12">
        <v>1.5122770000000001</v>
      </c>
      <c r="AM75" s="12">
        <v>93500</v>
      </c>
      <c r="AN75" s="12">
        <v>1.5688219999999999</v>
      </c>
      <c r="AO75" s="12">
        <v>92040</v>
      </c>
      <c r="AP75" s="12">
        <v>1.6198999999999999</v>
      </c>
      <c r="AQ75" s="12">
        <v>95160</v>
      </c>
      <c r="AR75" s="12">
        <v>1.699695</v>
      </c>
      <c r="AS75" s="12">
        <v>84760</v>
      </c>
      <c r="AT75" s="12">
        <v>1.795669</v>
      </c>
      <c r="AU75" s="12">
        <v>114000</v>
      </c>
      <c r="AV75" s="12">
        <v>1.973813</v>
      </c>
      <c r="AW75" s="12">
        <v>100000</v>
      </c>
      <c r="AX75" s="12">
        <v>2.059793</v>
      </c>
      <c r="AY75" s="12">
        <v>144597.5</v>
      </c>
      <c r="AZ75" s="12">
        <v>135070.5</v>
      </c>
      <c r="BA75" s="12">
        <v>125111.2</v>
      </c>
      <c r="BB75" s="12">
        <v>114273.9</v>
      </c>
      <c r="BC75" s="12">
        <v>106520</v>
      </c>
      <c r="BD75" s="12">
        <v>120772.5</v>
      </c>
      <c r="BE75" s="12">
        <v>122825.5</v>
      </c>
      <c r="BF75" s="12">
        <v>133395.70000000001</v>
      </c>
      <c r="BG75" s="12">
        <v>131599.70000000001</v>
      </c>
      <c r="BH75" s="12">
        <v>122688.7</v>
      </c>
      <c r="BI75" s="12">
        <v>134117.29999999999</v>
      </c>
      <c r="BJ75" s="12">
        <v>116326.5</v>
      </c>
      <c r="BK75" s="12">
        <v>112987.1</v>
      </c>
      <c r="BL75" s="12">
        <v>111491.3</v>
      </c>
      <c r="BM75" s="12">
        <v>114501</v>
      </c>
      <c r="BN75" s="12">
        <v>137744.6</v>
      </c>
      <c r="BO75" s="12">
        <v>117328.8</v>
      </c>
      <c r="BP75" s="12">
        <v>129612.4</v>
      </c>
      <c r="BQ75" s="12">
        <v>122761.4</v>
      </c>
      <c r="BR75">
        <v>117034</v>
      </c>
      <c r="BS75">
        <v>115320.7</v>
      </c>
      <c r="BT75">
        <v>97227.3</v>
      </c>
      <c r="BU75">
        <v>118965.9</v>
      </c>
      <c r="BV75">
        <v>100000</v>
      </c>
      <c r="BW75">
        <v>-0.30842510000000001</v>
      </c>
      <c r="BX75">
        <v>-0.15942290000000001</v>
      </c>
      <c r="BY75">
        <v>0</v>
      </c>
      <c r="BZ75">
        <v>0.26506020000000002</v>
      </c>
      <c r="CA75">
        <v>0</v>
      </c>
      <c r="CB75">
        <v>0.51315789999999994</v>
      </c>
    </row>
    <row r="76" spans="1:80" x14ac:dyDescent="0.3">
      <c r="A76" s="13" t="s">
        <v>99</v>
      </c>
      <c r="B76" s="13" t="s">
        <v>471</v>
      </c>
      <c r="C76" s="12">
        <v>54300</v>
      </c>
      <c r="D76" s="12">
        <v>1</v>
      </c>
      <c r="E76" s="12">
        <v>54080</v>
      </c>
      <c r="F76" s="12">
        <v>1.0388139999999999</v>
      </c>
      <c r="G76" s="12">
        <v>60008</v>
      </c>
      <c r="H76" s="12">
        <v>1.0701400000000001</v>
      </c>
      <c r="I76" s="12">
        <v>59800</v>
      </c>
      <c r="J76" s="12">
        <v>1.134136</v>
      </c>
      <c r="K76" s="12">
        <v>60000</v>
      </c>
      <c r="L76" s="12">
        <v>1.1603840000000001</v>
      </c>
      <c r="M76" s="12">
        <v>62500</v>
      </c>
      <c r="N76" s="12">
        <v>1.1682779999999999</v>
      </c>
      <c r="O76" s="12">
        <v>67500</v>
      </c>
      <c r="P76" s="12">
        <v>1.1906760000000001</v>
      </c>
      <c r="Q76" s="12">
        <v>68120</v>
      </c>
      <c r="R76" s="12">
        <v>1.236534</v>
      </c>
      <c r="S76" s="12">
        <v>68120</v>
      </c>
      <c r="T76" s="12">
        <v>1.2534099999999999</v>
      </c>
      <c r="U76" s="12">
        <v>67500</v>
      </c>
      <c r="V76" s="12">
        <v>1.2927360000000001</v>
      </c>
      <c r="W76" s="12">
        <v>70200</v>
      </c>
      <c r="X76" s="12">
        <v>1.3284800000000001</v>
      </c>
      <c r="Y76" s="12">
        <v>70200</v>
      </c>
      <c r="Z76" s="12">
        <v>1.3443149999999999</v>
      </c>
      <c r="AA76" s="12">
        <v>69000</v>
      </c>
      <c r="AB76" s="12">
        <v>1.3650880000000001</v>
      </c>
      <c r="AC76" s="12">
        <v>70000</v>
      </c>
      <c r="AD76" s="12">
        <v>1.383402</v>
      </c>
      <c r="AE76" s="12">
        <v>74880</v>
      </c>
      <c r="AF76" s="12">
        <v>1.403165</v>
      </c>
      <c r="AG76" s="12">
        <v>74880</v>
      </c>
      <c r="AH76" s="12">
        <v>1.4355560000000001</v>
      </c>
      <c r="AI76" s="12">
        <v>74000</v>
      </c>
      <c r="AJ76" s="12">
        <v>1.465903</v>
      </c>
      <c r="AK76" s="12">
        <v>75000</v>
      </c>
      <c r="AL76" s="12">
        <v>1.5122770000000001</v>
      </c>
      <c r="AM76" s="12">
        <v>81640</v>
      </c>
      <c r="AN76" s="12">
        <v>1.5688219999999999</v>
      </c>
      <c r="AO76" s="12">
        <v>81600</v>
      </c>
      <c r="AP76" s="12">
        <v>1.6198999999999999</v>
      </c>
      <c r="AQ76" s="12">
        <v>81000</v>
      </c>
      <c r="AR76" s="12">
        <v>1.699695</v>
      </c>
      <c r="AS76" s="12">
        <v>88920</v>
      </c>
      <c r="AT76" s="12">
        <v>1.795669</v>
      </c>
      <c r="AU76" s="12">
        <v>89960</v>
      </c>
      <c r="AV76" s="12">
        <v>1.973813</v>
      </c>
      <c r="AW76" s="12">
        <v>95160</v>
      </c>
      <c r="AX76" s="12">
        <v>2.059793</v>
      </c>
      <c r="AY76" s="12">
        <v>111846.8</v>
      </c>
      <c r="AZ76" s="12">
        <v>107231.6</v>
      </c>
      <c r="BA76" s="12">
        <v>115502.7</v>
      </c>
      <c r="BB76" s="12">
        <v>108607.4</v>
      </c>
      <c r="BC76" s="12">
        <v>106505.8</v>
      </c>
      <c r="BD76" s="12">
        <v>110193.9</v>
      </c>
      <c r="BE76" s="12">
        <v>116770.7</v>
      </c>
      <c r="BF76" s="12">
        <v>113472.9</v>
      </c>
      <c r="BG76" s="12">
        <v>111945.2</v>
      </c>
      <c r="BH76" s="12">
        <v>107551.8</v>
      </c>
      <c r="BI76" s="12">
        <v>108844.3</v>
      </c>
      <c r="BJ76" s="12">
        <v>107562.2</v>
      </c>
      <c r="BK76" s="12">
        <v>104114.7</v>
      </c>
      <c r="BL76" s="12">
        <v>104225.3</v>
      </c>
      <c r="BM76" s="12">
        <v>109921</v>
      </c>
      <c r="BN76" s="12">
        <v>107440.8</v>
      </c>
      <c r="BO76" s="12">
        <v>103980.1</v>
      </c>
      <c r="BP76" s="12">
        <v>102153.5</v>
      </c>
      <c r="BQ76" s="12">
        <v>107189.7</v>
      </c>
      <c r="BR76">
        <v>103758.9</v>
      </c>
      <c r="BS76">
        <v>98160.72</v>
      </c>
      <c r="BT76">
        <v>101999.2</v>
      </c>
      <c r="BU76">
        <v>93878.7</v>
      </c>
      <c r="BV76">
        <v>95160</v>
      </c>
      <c r="BW76">
        <v>-0.1491933</v>
      </c>
      <c r="BX76">
        <v>1.3648499999999999E-2</v>
      </c>
      <c r="BY76">
        <v>0</v>
      </c>
      <c r="BZ76">
        <v>0.26506020000000002</v>
      </c>
      <c r="CA76">
        <v>1</v>
      </c>
      <c r="CB76">
        <v>0.51315789999999994</v>
      </c>
    </row>
    <row r="77" spans="1:80" x14ac:dyDescent="0.3">
      <c r="A77" s="13" t="s">
        <v>100</v>
      </c>
      <c r="B77" s="13" t="s">
        <v>471</v>
      </c>
      <c r="C77" s="12"/>
      <c r="D77" s="12"/>
      <c r="E77" s="12"/>
      <c r="F77" s="12"/>
      <c r="G77" s="12">
        <v>55016</v>
      </c>
      <c r="H77" s="12">
        <v>1.0701400000000001</v>
      </c>
      <c r="I77" s="12">
        <v>65000</v>
      </c>
      <c r="J77" s="12">
        <v>1.134136</v>
      </c>
      <c r="K77" s="12">
        <v>71760</v>
      </c>
      <c r="L77" s="12">
        <v>1.1603840000000001</v>
      </c>
      <c r="M77" s="12">
        <v>65000</v>
      </c>
      <c r="N77" s="12">
        <v>1.1682779999999999</v>
      </c>
      <c r="O77" s="12">
        <v>67500</v>
      </c>
      <c r="P77" s="12">
        <v>1.1906760000000001</v>
      </c>
      <c r="Q77" s="12">
        <v>65000</v>
      </c>
      <c r="R77" s="12">
        <v>1.236534</v>
      </c>
      <c r="S77" s="12">
        <v>67500</v>
      </c>
      <c r="T77" s="12">
        <v>1.2534099999999999</v>
      </c>
      <c r="U77" s="12">
        <v>76960</v>
      </c>
      <c r="V77" s="12">
        <v>1.2927360000000001</v>
      </c>
      <c r="W77" s="12">
        <v>77000</v>
      </c>
      <c r="X77" s="12">
        <v>1.3284800000000001</v>
      </c>
      <c r="Y77" s="12">
        <v>74880</v>
      </c>
      <c r="Z77" s="12">
        <v>1.3443149999999999</v>
      </c>
      <c r="AA77" s="12">
        <v>74000</v>
      </c>
      <c r="AB77" s="12">
        <v>1.3650880000000001</v>
      </c>
      <c r="AC77" s="12">
        <v>92500</v>
      </c>
      <c r="AD77" s="12">
        <v>1.383402</v>
      </c>
      <c r="AE77" s="12">
        <v>91500</v>
      </c>
      <c r="AF77" s="12">
        <v>1.403165</v>
      </c>
      <c r="AG77" s="12">
        <v>90000</v>
      </c>
      <c r="AH77" s="12">
        <v>1.4355560000000001</v>
      </c>
      <c r="AI77" s="12">
        <v>87880</v>
      </c>
      <c r="AJ77" s="12">
        <v>1.465903</v>
      </c>
      <c r="AK77" s="12">
        <v>95160</v>
      </c>
      <c r="AL77" s="12">
        <v>1.5122770000000001</v>
      </c>
      <c r="AM77" s="12">
        <v>96000</v>
      </c>
      <c r="AN77" s="12">
        <v>1.5688219999999999</v>
      </c>
      <c r="AO77" s="12">
        <v>99840</v>
      </c>
      <c r="AP77" s="12">
        <v>1.6198999999999999</v>
      </c>
      <c r="AQ77" s="12">
        <v>100000</v>
      </c>
      <c r="AR77" s="12">
        <v>1.699695</v>
      </c>
      <c r="AS77" s="12">
        <v>113360</v>
      </c>
      <c r="AT77" s="12">
        <v>1.795669</v>
      </c>
      <c r="AU77" s="12">
        <v>115000</v>
      </c>
      <c r="AV77" s="12">
        <v>1.973813</v>
      </c>
      <c r="AW77" s="12">
        <v>115000</v>
      </c>
      <c r="AX77" s="12">
        <v>2.059793</v>
      </c>
      <c r="AY77" s="12"/>
      <c r="AZ77" s="12"/>
      <c r="BA77" s="12">
        <v>105894.1</v>
      </c>
      <c r="BB77" s="12">
        <v>118051.6</v>
      </c>
      <c r="BC77" s="12">
        <v>127380.9</v>
      </c>
      <c r="BD77" s="12">
        <v>114601.60000000001</v>
      </c>
      <c r="BE77" s="12">
        <v>116770.7</v>
      </c>
      <c r="BF77" s="12">
        <v>108275.7</v>
      </c>
      <c r="BG77" s="12">
        <v>110926.3</v>
      </c>
      <c r="BH77" s="12">
        <v>122625</v>
      </c>
      <c r="BI77" s="12">
        <v>119387.7</v>
      </c>
      <c r="BJ77" s="12">
        <v>114733</v>
      </c>
      <c r="BK77" s="12">
        <v>111659.2</v>
      </c>
      <c r="BL77" s="12">
        <v>137726.29999999999</v>
      </c>
      <c r="BM77" s="12">
        <v>134318.5</v>
      </c>
      <c r="BN77" s="12">
        <v>129135.6</v>
      </c>
      <c r="BO77" s="12">
        <v>123483.3</v>
      </c>
      <c r="BP77" s="12">
        <v>129612.4</v>
      </c>
      <c r="BQ77" s="12">
        <v>126043.8</v>
      </c>
      <c r="BR77">
        <v>126952.1</v>
      </c>
      <c r="BS77">
        <v>121186.1</v>
      </c>
      <c r="BT77">
        <v>130034.1</v>
      </c>
      <c r="BU77">
        <v>120009.5</v>
      </c>
      <c r="BV77">
        <v>115000</v>
      </c>
      <c r="BX77">
        <v>-4.17422E-2</v>
      </c>
      <c r="BZ77">
        <v>0.26506020000000002</v>
      </c>
      <c r="CA77">
        <v>0</v>
      </c>
      <c r="CB77">
        <v>0.51315789999999994</v>
      </c>
    </row>
    <row r="78" spans="1:80" x14ac:dyDescent="0.3">
      <c r="A78" s="13" t="s">
        <v>101</v>
      </c>
      <c r="B78" s="13" t="s">
        <v>471</v>
      </c>
      <c r="C78" s="12">
        <v>60008</v>
      </c>
      <c r="D78" s="12">
        <v>1</v>
      </c>
      <c r="E78" s="12">
        <v>61500</v>
      </c>
      <c r="F78" s="12">
        <v>1.0388139999999999</v>
      </c>
      <c r="G78" s="12">
        <v>69000</v>
      </c>
      <c r="H78" s="12">
        <v>1.0701400000000001</v>
      </c>
      <c r="I78" s="12">
        <v>64800</v>
      </c>
      <c r="J78" s="12">
        <v>1.134136</v>
      </c>
      <c r="K78" s="12">
        <v>70000</v>
      </c>
      <c r="L78" s="12">
        <v>1.1603840000000001</v>
      </c>
      <c r="M78" s="12">
        <v>71000</v>
      </c>
      <c r="N78" s="12">
        <v>1.1682779999999999</v>
      </c>
      <c r="O78" s="12">
        <v>74880</v>
      </c>
      <c r="P78" s="12">
        <v>1.1906760000000001</v>
      </c>
      <c r="Q78" s="12">
        <v>74880</v>
      </c>
      <c r="R78" s="12">
        <v>1.236534</v>
      </c>
      <c r="S78" s="12">
        <v>75000</v>
      </c>
      <c r="T78" s="12">
        <v>1.2534099999999999</v>
      </c>
      <c r="U78" s="12">
        <v>74880</v>
      </c>
      <c r="V78" s="12">
        <v>1.2927360000000001</v>
      </c>
      <c r="W78" s="12">
        <v>74880</v>
      </c>
      <c r="X78" s="12">
        <v>1.3284800000000001</v>
      </c>
      <c r="Y78" s="12">
        <v>80080</v>
      </c>
      <c r="Z78" s="12">
        <v>1.3443149999999999</v>
      </c>
      <c r="AA78" s="12">
        <v>75000</v>
      </c>
      <c r="AB78" s="12">
        <v>1.3650880000000001</v>
      </c>
      <c r="AC78" s="12">
        <v>80080</v>
      </c>
      <c r="AD78" s="12">
        <v>1.383402</v>
      </c>
      <c r="AE78" s="12">
        <v>90000</v>
      </c>
      <c r="AF78" s="12">
        <v>1.403165</v>
      </c>
      <c r="AG78" s="12">
        <v>86000</v>
      </c>
      <c r="AH78" s="12">
        <v>1.4355560000000001</v>
      </c>
      <c r="AI78" s="12">
        <v>91500</v>
      </c>
      <c r="AJ78" s="12">
        <v>1.465903</v>
      </c>
      <c r="AK78" s="12">
        <v>81500</v>
      </c>
      <c r="AL78" s="12">
        <v>1.5122770000000001</v>
      </c>
      <c r="AM78" s="12">
        <v>91500</v>
      </c>
      <c r="AN78" s="12">
        <v>1.5688219999999999</v>
      </c>
      <c r="AO78" s="12">
        <v>94000</v>
      </c>
      <c r="AP78" s="12">
        <v>1.6198999999999999</v>
      </c>
      <c r="AQ78" s="12">
        <v>96000</v>
      </c>
      <c r="AR78" s="12">
        <v>1.699695</v>
      </c>
      <c r="AS78" s="12">
        <v>96000</v>
      </c>
      <c r="AT78" s="12">
        <v>1.795669</v>
      </c>
      <c r="AU78" s="12">
        <v>105040</v>
      </c>
      <c r="AV78" s="12">
        <v>1.973813</v>
      </c>
      <c r="AW78" s="12">
        <v>112000</v>
      </c>
      <c r="AX78" s="12">
        <v>2.059793</v>
      </c>
      <c r="AY78" s="12">
        <v>123604.1</v>
      </c>
      <c r="AZ78" s="12">
        <v>121944.2</v>
      </c>
      <c r="BA78" s="12">
        <v>132810.4</v>
      </c>
      <c r="BB78" s="12">
        <v>117688.3</v>
      </c>
      <c r="BC78" s="12">
        <v>124256.8</v>
      </c>
      <c r="BD78" s="12">
        <v>125180.2</v>
      </c>
      <c r="BE78" s="12">
        <v>129537.60000000001</v>
      </c>
      <c r="BF78" s="12">
        <v>124733.6</v>
      </c>
      <c r="BG78" s="12">
        <v>123251.4</v>
      </c>
      <c r="BH78" s="12">
        <v>119310.8</v>
      </c>
      <c r="BI78" s="12">
        <v>116100.6</v>
      </c>
      <c r="BJ78" s="12">
        <v>122700.6</v>
      </c>
      <c r="BK78" s="12">
        <v>113168.1</v>
      </c>
      <c r="BL78" s="12">
        <v>119233.8</v>
      </c>
      <c r="BM78" s="12">
        <v>132116.6</v>
      </c>
      <c r="BN78" s="12">
        <v>123396.2</v>
      </c>
      <c r="BO78" s="12">
        <v>128569.9</v>
      </c>
      <c r="BP78" s="12">
        <v>111006.9</v>
      </c>
      <c r="BQ78" s="12">
        <v>120135.5</v>
      </c>
      <c r="BR78">
        <v>119526.2</v>
      </c>
      <c r="BS78">
        <v>116338.6</v>
      </c>
      <c r="BT78">
        <v>110120.6</v>
      </c>
      <c r="BU78">
        <v>109615.6</v>
      </c>
      <c r="BV78">
        <v>112000</v>
      </c>
      <c r="BW78">
        <v>-9.3881099999999995E-2</v>
      </c>
      <c r="BX78">
        <v>2.1752500000000001E-2</v>
      </c>
      <c r="BY78">
        <v>0</v>
      </c>
      <c r="BZ78">
        <v>0.26506020000000002</v>
      </c>
      <c r="CA78">
        <v>1</v>
      </c>
      <c r="CB78">
        <v>0.51315789999999994</v>
      </c>
    </row>
    <row r="79" spans="1:80" x14ac:dyDescent="0.3">
      <c r="A79" s="13" t="s">
        <v>102</v>
      </c>
      <c r="B79" s="13" t="s">
        <v>471</v>
      </c>
      <c r="C79" s="12"/>
      <c r="D79" s="12"/>
      <c r="E79" s="12"/>
      <c r="F79" s="12"/>
      <c r="G79" s="12">
        <v>50024</v>
      </c>
      <c r="H79" s="12">
        <v>1.0701400000000001</v>
      </c>
      <c r="I79" s="12">
        <v>57096</v>
      </c>
      <c r="J79" s="12">
        <v>1.134136</v>
      </c>
      <c r="K79" s="12">
        <v>57700</v>
      </c>
      <c r="L79" s="12">
        <v>1.1603840000000001</v>
      </c>
      <c r="M79" s="12">
        <v>67080</v>
      </c>
      <c r="N79" s="12">
        <v>1.1682779999999999</v>
      </c>
      <c r="O79" s="12">
        <v>60000</v>
      </c>
      <c r="P79" s="12">
        <v>1.1906760000000001</v>
      </c>
      <c r="Q79" s="12">
        <v>55016</v>
      </c>
      <c r="R79" s="12">
        <v>1.236534</v>
      </c>
      <c r="S79" s="12">
        <v>70200</v>
      </c>
      <c r="T79" s="12">
        <v>1.2534099999999999</v>
      </c>
      <c r="U79" s="12">
        <v>67080</v>
      </c>
      <c r="V79" s="12">
        <v>1.2927360000000001</v>
      </c>
      <c r="W79" s="12">
        <v>70200</v>
      </c>
      <c r="X79" s="12">
        <v>1.3284800000000001</v>
      </c>
      <c r="Y79" s="12">
        <v>77000</v>
      </c>
      <c r="Z79" s="12">
        <v>1.3443149999999999</v>
      </c>
      <c r="AA79" s="12">
        <v>73000</v>
      </c>
      <c r="AB79" s="12">
        <v>1.3650880000000001</v>
      </c>
      <c r="AC79" s="12">
        <v>83200</v>
      </c>
      <c r="AD79" s="12">
        <v>1.383402</v>
      </c>
      <c r="AE79" s="12">
        <v>69160</v>
      </c>
      <c r="AF79" s="12">
        <v>1.403165</v>
      </c>
      <c r="AG79" s="12">
        <v>74880</v>
      </c>
      <c r="AH79" s="12">
        <v>1.4355560000000001</v>
      </c>
      <c r="AI79" s="12">
        <v>65000</v>
      </c>
      <c r="AJ79" s="12">
        <v>1.465903</v>
      </c>
      <c r="AK79" s="12">
        <v>89960</v>
      </c>
      <c r="AL79" s="12">
        <v>1.5122770000000001</v>
      </c>
      <c r="AM79" s="12">
        <v>87360</v>
      </c>
      <c r="AN79" s="12">
        <v>1.5688219999999999</v>
      </c>
      <c r="AO79" s="12">
        <v>74999.86</v>
      </c>
      <c r="AP79" s="12">
        <v>1.6198999999999999</v>
      </c>
      <c r="AQ79" s="12">
        <v>90000</v>
      </c>
      <c r="AR79" s="12">
        <v>1.699695</v>
      </c>
      <c r="AS79" s="12">
        <v>92500</v>
      </c>
      <c r="AT79" s="12">
        <v>1.795669</v>
      </c>
      <c r="AU79" s="12">
        <v>99840</v>
      </c>
      <c r="AV79" s="12">
        <v>1.973813</v>
      </c>
      <c r="AW79" s="12">
        <v>75920</v>
      </c>
      <c r="AX79" s="12">
        <v>2.059793</v>
      </c>
      <c r="AY79" s="12"/>
      <c r="AZ79" s="12"/>
      <c r="BA79" s="12">
        <v>96285.59</v>
      </c>
      <c r="BB79" s="12">
        <v>103696.5</v>
      </c>
      <c r="BC79" s="12">
        <v>102423.1</v>
      </c>
      <c r="BD79" s="12">
        <v>118268.9</v>
      </c>
      <c r="BE79" s="12">
        <v>103796.2</v>
      </c>
      <c r="BF79" s="12">
        <v>91644.55</v>
      </c>
      <c r="BG79" s="12">
        <v>115363.3</v>
      </c>
      <c r="BH79" s="12">
        <v>106882.6</v>
      </c>
      <c r="BI79" s="12">
        <v>108844.3</v>
      </c>
      <c r="BJ79" s="12">
        <v>117981.3</v>
      </c>
      <c r="BK79" s="12">
        <v>110150.3</v>
      </c>
      <c r="BL79" s="12">
        <v>123879.3</v>
      </c>
      <c r="BM79" s="12">
        <v>101524.3</v>
      </c>
      <c r="BN79" s="12">
        <v>107440.8</v>
      </c>
      <c r="BO79" s="12">
        <v>91333.84</v>
      </c>
      <c r="BP79" s="12">
        <v>122529.8</v>
      </c>
      <c r="BQ79" s="12">
        <v>114699.8</v>
      </c>
      <c r="BR79">
        <v>95366.49</v>
      </c>
      <c r="BS79">
        <v>109067.5</v>
      </c>
      <c r="BT79">
        <v>106105.8</v>
      </c>
      <c r="BU79">
        <v>104189.1</v>
      </c>
      <c r="BV79">
        <v>75920</v>
      </c>
      <c r="BX79">
        <v>-0.27132479999999998</v>
      </c>
      <c r="BZ79">
        <v>0.26506020000000002</v>
      </c>
      <c r="CA79">
        <v>0</v>
      </c>
      <c r="CB79">
        <v>0.51315789999999994</v>
      </c>
    </row>
    <row r="80" spans="1:80" x14ac:dyDescent="0.3">
      <c r="A80" s="13" t="s">
        <v>103</v>
      </c>
      <c r="B80" s="13" t="s">
        <v>471</v>
      </c>
      <c r="C80" s="12">
        <v>52200</v>
      </c>
      <c r="D80" s="12">
        <v>1</v>
      </c>
      <c r="E80" s="12">
        <v>52000</v>
      </c>
      <c r="F80" s="12">
        <v>1.0388139999999999</v>
      </c>
      <c r="G80" s="12">
        <v>56000</v>
      </c>
      <c r="H80" s="12">
        <v>1.0701400000000001</v>
      </c>
      <c r="I80" s="12">
        <v>60008</v>
      </c>
      <c r="J80" s="12">
        <v>1.134136</v>
      </c>
      <c r="K80" s="12">
        <v>59600</v>
      </c>
      <c r="L80" s="12">
        <v>1.1603840000000001</v>
      </c>
      <c r="M80" s="12">
        <v>60008</v>
      </c>
      <c r="N80" s="12">
        <v>1.1682779999999999</v>
      </c>
      <c r="O80" s="12">
        <v>62500</v>
      </c>
      <c r="P80" s="12">
        <v>1.1906760000000001</v>
      </c>
      <c r="Q80" s="12">
        <v>67500</v>
      </c>
      <c r="R80" s="12">
        <v>1.236534</v>
      </c>
      <c r="S80" s="12">
        <v>65000</v>
      </c>
      <c r="T80" s="12">
        <v>1.2534099999999999</v>
      </c>
      <c r="U80" s="12">
        <v>65000</v>
      </c>
      <c r="V80" s="12">
        <v>1.2927360000000001</v>
      </c>
      <c r="W80" s="12">
        <v>67500</v>
      </c>
      <c r="X80" s="12">
        <v>1.3284800000000001</v>
      </c>
      <c r="Y80" s="12">
        <v>71760</v>
      </c>
      <c r="Z80" s="12">
        <v>1.3443149999999999</v>
      </c>
      <c r="AA80" s="12">
        <v>70000</v>
      </c>
      <c r="AB80" s="12">
        <v>1.3650880000000001</v>
      </c>
      <c r="AC80" s="12">
        <v>71760</v>
      </c>
      <c r="AD80" s="12">
        <v>1.383402</v>
      </c>
      <c r="AE80" s="12">
        <v>73000</v>
      </c>
      <c r="AF80" s="12">
        <v>1.403165</v>
      </c>
      <c r="AG80" s="12">
        <v>75000</v>
      </c>
      <c r="AH80" s="12">
        <v>1.4355560000000001</v>
      </c>
      <c r="AI80" s="12">
        <v>74880</v>
      </c>
      <c r="AJ80" s="12">
        <v>1.465903</v>
      </c>
      <c r="AK80" s="12">
        <v>75000</v>
      </c>
      <c r="AL80" s="12">
        <v>1.5122770000000001</v>
      </c>
      <c r="AM80" s="12">
        <v>77500</v>
      </c>
      <c r="AN80" s="12">
        <v>1.5688219999999999</v>
      </c>
      <c r="AO80" s="12">
        <v>80080</v>
      </c>
      <c r="AP80" s="12">
        <v>1.6198999999999999</v>
      </c>
      <c r="AQ80" s="12">
        <v>84240</v>
      </c>
      <c r="AR80" s="12">
        <v>1.699695</v>
      </c>
      <c r="AS80" s="12">
        <v>91500</v>
      </c>
      <c r="AT80" s="12">
        <v>1.795669</v>
      </c>
      <c r="AU80" s="12">
        <v>89960</v>
      </c>
      <c r="AV80" s="12">
        <v>1.973813</v>
      </c>
      <c r="AW80" s="12">
        <v>92500</v>
      </c>
      <c r="AX80" s="12">
        <v>2.059793</v>
      </c>
      <c r="AY80" s="12">
        <v>107521.2</v>
      </c>
      <c r="AZ80" s="12">
        <v>103107.3</v>
      </c>
      <c r="BA80" s="12">
        <v>107788.1</v>
      </c>
      <c r="BB80" s="12">
        <v>108985.2</v>
      </c>
      <c r="BC80" s="12">
        <v>105795.8</v>
      </c>
      <c r="BD80" s="12">
        <v>105800.2</v>
      </c>
      <c r="BE80" s="12">
        <v>108121</v>
      </c>
      <c r="BF80" s="12">
        <v>112440.2</v>
      </c>
      <c r="BG80" s="12">
        <v>106817.9</v>
      </c>
      <c r="BH80" s="12">
        <v>103568.4</v>
      </c>
      <c r="BI80" s="12">
        <v>104658</v>
      </c>
      <c r="BJ80" s="12">
        <v>109952.5</v>
      </c>
      <c r="BK80" s="12">
        <v>105623.6</v>
      </c>
      <c r="BL80" s="12">
        <v>106845.9</v>
      </c>
      <c r="BM80" s="12">
        <v>107161.2</v>
      </c>
      <c r="BN80" s="12">
        <v>107613</v>
      </c>
      <c r="BO80" s="12">
        <v>105216.6</v>
      </c>
      <c r="BP80" s="12">
        <v>102153.5</v>
      </c>
      <c r="BQ80" s="12">
        <v>101754.1</v>
      </c>
      <c r="BR80">
        <v>101826.2</v>
      </c>
      <c r="BS80">
        <v>102087.1</v>
      </c>
      <c r="BT80">
        <v>104958.7</v>
      </c>
      <c r="BU80">
        <v>93878.7</v>
      </c>
      <c r="BV80">
        <v>92500</v>
      </c>
      <c r="BW80">
        <v>-0.13970469999999999</v>
      </c>
      <c r="BX80">
        <v>-1.46859E-2</v>
      </c>
      <c r="BY80">
        <v>0</v>
      </c>
      <c r="BZ80">
        <v>0.26506020000000002</v>
      </c>
      <c r="CA80">
        <v>0</v>
      </c>
      <c r="CB80">
        <v>0.51315789999999994</v>
      </c>
    </row>
    <row r="81" spans="1:80" x14ac:dyDescent="0.3">
      <c r="A81" s="13" t="s">
        <v>104</v>
      </c>
      <c r="B81" s="13" t="s">
        <v>471</v>
      </c>
      <c r="C81" s="12">
        <v>71000</v>
      </c>
      <c r="D81" s="12">
        <v>1</v>
      </c>
      <c r="E81" s="12">
        <v>57800</v>
      </c>
      <c r="F81" s="12">
        <v>1.0388139999999999</v>
      </c>
      <c r="G81" s="12">
        <v>60008</v>
      </c>
      <c r="H81" s="12">
        <v>1.0701400000000001</v>
      </c>
      <c r="I81" s="12">
        <v>64000</v>
      </c>
      <c r="J81" s="12">
        <v>1.134136</v>
      </c>
      <c r="K81" s="12">
        <v>84760</v>
      </c>
      <c r="L81" s="12">
        <v>1.1603840000000001</v>
      </c>
      <c r="M81" s="12">
        <v>74880</v>
      </c>
      <c r="N81" s="12">
        <v>1.1682779999999999</v>
      </c>
      <c r="O81" s="12">
        <v>60008</v>
      </c>
      <c r="P81" s="12">
        <v>1.1906760000000001</v>
      </c>
      <c r="Q81" s="12">
        <v>50600</v>
      </c>
      <c r="R81" s="12">
        <v>1.236534</v>
      </c>
      <c r="S81" s="12">
        <v>67500</v>
      </c>
      <c r="T81" s="12">
        <v>1.2534099999999999</v>
      </c>
      <c r="U81" s="12">
        <v>80080</v>
      </c>
      <c r="V81" s="12">
        <v>1.2927360000000001</v>
      </c>
      <c r="W81" s="12">
        <v>60008</v>
      </c>
      <c r="X81" s="12">
        <v>1.3284800000000001</v>
      </c>
      <c r="Y81" s="12">
        <v>78000</v>
      </c>
      <c r="Z81" s="12">
        <v>1.3443149999999999</v>
      </c>
      <c r="AA81" s="12">
        <v>76000</v>
      </c>
      <c r="AB81" s="12">
        <v>1.3650880000000001</v>
      </c>
      <c r="AC81" s="12">
        <v>100880</v>
      </c>
      <c r="AD81" s="12">
        <v>1.383402</v>
      </c>
      <c r="AE81" s="12">
        <v>76960</v>
      </c>
      <c r="AF81" s="12">
        <v>1.403165</v>
      </c>
      <c r="AG81" s="12">
        <v>80080</v>
      </c>
      <c r="AH81" s="12">
        <v>1.4355560000000001</v>
      </c>
      <c r="AI81" s="12">
        <v>124800</v>
      </c>
      <c r="AJ81" s="12">
        <v>1.465903</v>
      </c>
      <c r="AK81" s="12">
        <v>84760</v>
      </c>
      <c r="AL81" s="12">
        <v>1.5122770000000001</v>
      </c>
      <c r="AM81" s="12">
        <v>80080</v>
      </c>
      <c r="AN81" s="12">
        <v>1.5688219999999999</v>
      </c>
      <c r="AO81" s="12">
        <v>95160</v>
      </c>
      <c r="AP81" s="12">
        <v>1.6198999999999999</v>
      </c>
      <c r="AQ81" s="12">
        <v>80080</v>
      </c>
      <c r="AR81" s="12">
        <v>1.699695</v>
      </c>
      <c r="AS81" s="12">
        <v>60500</v>
      </c>
      <c r="AT81" s="12">
        <v>1.795669</v>
      </c>
      <c r="AU81" s="12">
        <v>88000</v>
      </c>
      <c r="AV81" s="12">
        <v>1.973813</v>
      </c>
      <c r="AW81" s="12">
        <v>96000</v>
      </c>
      <c r="AX81" s="12">
        <v>2.059793</v>
      </c>
      <c r="AY81" s="12">
        <v>146245.29999999999</v>
      </c>
      <c r="AZ81" s="12">
        <v>114607.7</v>
      </c>
      <c r="BA81" s="12">
        <v>115502.7</v>
      </c>
      <c r="BB81" s="12">
        <v>116235.4</v>
      </c>
      <c r="BC81" s="12">
        <v>150457.20000000001</v>
      </c>
      <c r="BD81" s="12">
        <v>132021</v>
      </c>
      <c r="BE81" s="12">
        <v>103810</v>
      </c>
      <c r="BF81" s="12">
        <v>84288.47</v>
      </c>
      <c r="BG81" s="12">
        <v>110926.3</v>
      </c>
      <c r="BH81" s="12">
        <v>127596.3</v>
      </c>
      <c r="BI81" s="12">
        <v>93041.74</v>
      </c>
      <c r="BJ81" s="12">
        <v>119513.60000000001</v>
      </c>
      <c r="BK81" s="12">
        <v>114677</v>
      </c>
      <c r="BL81" s="12">
        <v>150203.6</v>
      </c>
      <c r="BM81" s="12">
        <v>112974.39999999999</v>
      </c>
      <c r="BN81" s="12">
        <v>114902</v>
      </c>
      <c r="BO81" s="12">
        <v>175361</v>
      </c>
      <c r="BP81" s="12">
        <v>115447.1</v>
      </c>
      <c r="BQ81" s="12">
        <v>105141.5</v>
      </c>
      <c r="BR81">
        <v>121001.2</v>
      </c>
      <c r="BS81">
        <v>97045.8</v>
      </c>
      <c r="BT81">
        <v>69398.91</v>
      </c>
      <c r="BU81">
        <v>91833.32</v>
      </c>
      <c r="BV81">
        <v>96000</v>
      </c>
      <c r="BW81">
        <v>-0.34356880000000001</v>
      </c>
      <c r="BX81">
        <v>4.5372200000000001E-2</v>
      </c>
      <c r="BY81">
        <v>0</v>
      </c>
      <c r="BZ81">
        <v>0.26506020000000002</v>
      </c>
      <c r="CA81">
        <v>1</v>
      </c>
      <c r="CB81">
        <v>0.51315789999999994</v>
      </c>
    </row>
    <row r="82" spans="1:80" x14ac:dyDescent="0.3">
      <c r="A82" s="13" t="s">
        <v>105</v>
      </c>
      <c r="B82" s="13" t="s">
        <v>471</v>
      </c>
      <c r="C82" s="12">
        <v>55400</v>
      </c>
      <c r="D82" s="12">
        <v>1</v>
      </c>
      <c r="E82" s="12">
        <v>60008</v>
      </c>
      <c r="F82" s="12">
        <v>1.0388139999999999</v>
      </c>
      <c r="G82" s="12">
        <v>60008</v>
      </c>
      <c r="H82" s="12">
        <v>1.0701400000000001</v>
      </c>
      <c r="I82" s="12">
        <v>56000</v>
      </c>
      <c r="J82" s="12">
        <v>1.134136</v>
      </c>
      <c r="K82" s="12">
        <v>49000</v>
      </c>
      <c r="L82" s="12">
        <v>1.1603840000000001</v>
      </c>
      <c r="M82" s="12">
        <v>67500</v>
      </c>
      <c r="N82" s="12">
        <v>1.1682779999999999</v>
      </c>
      <c r="O82" s="12">
        <v>57700</v>
      </c>
      <c r="P82" s="12">
        <v>1.1906760000000001</v>
      </c>
      <c r="Q82" s="12">
        <v>78000</v>
      </c>
      <c r="R82" s="12">
        <v>1.236534</v>
      </c>
      <c r="S82" s="12">
        <v>75000</v>
      </c>
      <c r="T82" s="12">
        <v>1.2534099999999999</v>
      </c>
      <c r="U82" s="12">
        <v>65000</v>
      </c>
      <c r="V82" s="12">
        <v>1.2927360000000001</v>
      </c>
      <c r="W82" s="12">
        <v>74500</v>
      </c>
      <c r="X82" s="12">
        <v>1.3284800000000001</v>
      </c>
      <c r="Y82" s="12">
        <v>65000</v>
      </c>
      <c r="Z82" s="12">
        <v>1.3443149999999999</v>
      </c>
      <c r="AA82" s="12">
        <v>75000</v>
      </c>
      <c r="AB82" s="12">
        <v>1.3650880000000001</v>
      </c>
      <c r="AC82" s="12">
        <v>89000</v>
      </c>
      <c r="AD82" s="12">
        <v>1.383402</v>
      </c>
      <c r="AE82" s="12">
        <v>60008</v>
      </c>
      <c r="AF82" s="12">
        <v>1.403165</v>
      </c>
      <c r="AG82" s="12">
        <v>75920</v>
      </c>
      <c r="AH82" s="12">
        <v>1.4355560000000001</v>
      </c>
      <c r="AI82" s="12">
        <v>80080</v>
      </c>
      <c r="AJ82" s="12">
        <v>1.465903</v>
      </c>
      <c r="AK82" s="12">
        <v>100880</v>
      </c>
      <c r="AL82" s="12">
        <v>1.5122770000000001</v>
      </c>
      <c r="AM82" s="12">
        <v>84760</v>
      </c>
      <c r="AN82" s="12">
        <v>1.5688219999999999</v>
      </c>
      <c r="AO82" s="12">
        <v>84240</v>
      </c>
      <c r="AP82" s="12">
        <v>1.6198999999999999</v>
      </c>
      <c r="AQ82" s="12">
        <v>89960</v>
      </c>
      <c r="AR82" s="12">
        <v>1.699695</v>
      </c>
      <c r="AS82" s="12">
        <v>101000</v>
      </c>
      <c r="AT82" s="12">
        <v>1.795669</v>
      </c>
      <c r="AU82" s="12">
        <v>113000</v>
      </c>
      <c r="AV82" s="12">
        <v>1.973813</v>
      </c>
      <c r="AW82" s="12">
        <v>99840</v>
      </c>
      <c r="AX82" s="12">
        <v>2.059793</v>
      </c>
      <c r="AY82" s="12">
        <v>114112.6</v>
      </c>
      <c r="AZ82" s="12">
        <v>118985.8</v>
      </c>
      <c r="BA82" s="12">
        <v>115502.7</v>
      </c>
      <c r="BB82" s="12">
        <v>101706</v>
      </c>
      <c r="BC82" s="12">
        <v>86979.73</v>
      </c>
      <c r="BD82" s="12">
        <v>119009.4</v>
      </c>
      <c r="BE82" s="12">
        <v>99817.34</v>
      </c>
      <c r="BF82" s="12">
        <v>129930.8</v>
      </c>
      <c r="BG82" s="12">
        <v>123251.4</v>
      </c>
      <c r="BH82" s="12">
        <v>103568.4</v>
      </c>
      <c r="BI82" s="12">
        <v>115511.4</v>
      </c>
      <c r="BJ82" s="12">
        <v>99594.63</v>
      </c>
      <c r="BK82" s="12">
        <v>113168.1</v>
      </c>
      <c r="BL82" s="12">
        <v>132515.1</v>
      </c>
      <c r="BM82" s="12">
        <v>88089.48</v>
      </c>
      <c r="BN82" s="12">
        <v>108933</v>
      </c>
      <c r="BO82" s="12">
        <v>112523.3</v>
      </c>
      <c r="BP82" s="12">
        <v>137403.29999999999</v>
      </c>
      <c r="BQ82" s="12">
        <v>111286.1</v>
      </c>
      <c r="BR82">
        <v>107115.8</v>
      </c>
      <c r="BS82">
        <v>109019</v>
      </c>
      <c r="BT82">
        <v>115856</v>
      </c>
      <c r="BU82">
        <v>117922.3</v>
      </c>
      <c r="BV82">
        <v>99840</v>
      </c>
      <c r="BW82">
        <v>-0.1250744</v>
      </c>
      <c r="BX82">
        <v>-0.15334100000000001</v>
      </c>
      <c r="BY82">
        <v>0</v>
      </c>
      <c r="BZ82">
        <v>0.26506020000000002</v>
      </c>
      <c r="CA82">
        <v>0</v>
      </c>
      <c r="CB82">
        <v>0.51315789999999994</v>
      </c>
    </row>
    <row r="83" spans="1:80" x14ac:dyDescent="0.3">
      <c r="A83" s="13" t="s">
        <v>106</v>
      </c>
      <c r="B83" s="13" t="s">
        <v>471</v>
      </c>
      <c r="C83" s="12">
        <v>57700</v>
      </c>
      <c r="D83" s="12">
        <v>1</v>
      </c>
      <c r="E83" s="12">
        <v>60008</v>
      </c>
      <c r="F83" s="12">
        <v>1.0388139999999999</v>
      </c>
      <c r="G83" s="12">
        <v>60008</v>
      </c>
      <c r="H83" s="12">
        <v>1.0701400000000001</v>
      </c>
      <c r="I83" s="12">
        <v>61048</v>
      </c>
      <c r="J83" s="12">
        <v>1.134136</v>
      </c>
      <c r="K83" s="12">
        <v>65000</v>
      </c>
      <c r="L83" s="12">
        <v>1.1603840000000001</v>
      </c>
      <c r="M83" s="12">
        <v>63500</v>
      </c>
      <c r="N83" s="12">
        <v>1.1682779999999999</v>
      </c>
      <c r="O83" s="12">
        <v>70200</v>
      </c>
      <c r="P83" s="12">
        <v>1.1906760000000001</v>
      </c>
      <c r="Q83" s="12">
        <v>72000</v>
      </c>
      <c r="R83" s="12">
        <v>1.236534</v>
      </c>
      <c r="S83" s="12">
        <v>68500</v>
      </c>
      <c r="T83" s="12">
        <v>1.2534099999999999</v>
      </c>
      <c r="U83" s="12">
        <v>67500</v>
      </c>
      <c r="V83" s="12">
        <v>1.2927360000000001</v>
      </c>
      <c r="W83" s="12">
        <v>70200</v>
      </c>
      <c r="X83" s="12">
        <v>1.3284800000000001</v>
      </c>
      <c r="Y83" s="12">
        <v>71760</v>
      </c>
      <c r="Z83" s="12">
        <v>1.3443149999999999</v>
      </c>
      <c r="AA83" s="12">
        <v>74880</v>
      </c>
      <c r="AB83" s="12">
        <v>1.3650880000000001</v>
      </c>
      <c r="AC83" s="12">
        <v>73840</v>
      </c>
      <c r="AD83" s="12">
        <v>1.383402</v>
      </c>
      <c r="AE83" s="12">
        <v>77000</v>
      </c>
      <c r="AF83" s="12">
        <v>1.403165</v>
      </c>
      <c r="AG83" s="12">
        <v>80080</v>
      </c>
      <c r="AH83" s="12">
        <v>1.4355560000000001</v>
      </c>
      <c r="AI83" s="12">
        <v>78000</v>
      </c>
      <c r="AJ83" s="12">
        <v>1.465903</v>
      </c>
      <c r="AK83" s="12">
        <v>80080</v>
      </c>
      <c r="AL83" s="12">
        <v>1.5122770000000001</v>
      </c>
      <c r="AM83" s="12">
        <v>82160</v>
      </c>
      <c r="AN83" s="12">
        <v>1.5688219999999999</v>
      </c>
      <c r="AO83" s="12">
        <v>86500</v>
      </c>
      <c r="AP83" s="12">
        <v>1.6198999999999999</v>
      </c>
      <c r="AQ83" s="12">
        <v>84760</v>
      </c>
      <c r="AR83" s="12">
        <v>1.699695</v>
      </c>
      <c r="AS83" s="12">
        <v>91500</v>
      </c>
      <c r="AT83" s="12">
        <v>1.795669</v>
      </c>
      <c r="AU83" s="12">
        <v>95160</v>
      </c>
      <c r="AV83" s="12">
        <v>1.973813</v>
      </c>
      <c r="AW83" s="12">
        <v>101920</v>
      </c>
      <c r="AX83" s="12">
        <v>2.059793</v>
      </c>
      <c r="AY83" s="12">
        <v>118850.1</v>
      </c>
      <c r="AZ83" s="12">
        <v>118985.8</v>
      </c>
      <c r="BA83" s="12">
        <v>115502.7</v>
      </c>
      <c r="BB83" s="12">
        <v>110874</v>
      </c>
      <c r="BC83" s="12">
        <v>115381.3</v>
      </c>
      <c r="BD83" s="12">
        <v>111957</v>
      </c>
      <c r="BE83" s="12">
        <v>121441.5</v>
      </c>
      <c r="BF83" s="12">
        <v>119936.2</v>
      </c>
      <c r="BG83" s="12">
        <v>112569.60000000001</v>
      </c>
      <c r="BH83" s="12">
        <v>107551.8</v>
      </c>
      <c r="BI83" s="12">
        <v>108844.3</v>
      </c>
      <c r="BJ83" s="12">
        <v>109952.5</v>
      </c>
      <c r="BK83" s="12">
        <v>112987.1</v>
      </c>
      <c r="BL83" s="12">
        <v>109942.8</v>
      </c>
      <c r="BM83" s="12">
        <v>113033.1</v>
      </c>
      <c r="BN83" s="12">
        <v>114902</v>
      </c>
      <c r="BO83" s="12">
        <v>109600.6</v>
      </c>
      <c r="BP83" s="12">
        <v>109072.8</v>
      </c>
      <c r="BQ83" s="12">
        <v>107872.5</v>
      </c>
      <c r="BR83">
        <v>109989.6</v>
      </c>
      <c r="BS83">
        <v>102717.3</v>
      </c>
      <c r="BT83">
        <v>104958.7</v>
      </c>
      <c r="BU83">
        <v>99305.21</v>
      </c>
      <c r="BV83">
        <v>101920</v>
      </c>
      <c r="BW83">
        <v>-0.1424491</v>
      </c>
      <c r="BX83">
        <v>2.6330800000000001E-2</v>
      </c>
      <c r="BY83">
        <v>0</v>
      </c>
      <c r="BZ83">
        <v>0.26506020000000002</v>
      </c>
      <c r="CA83">
        <v>1</v>
      </c>
      <c r="CB83">
        <v>0.51315789999999994</v>
      </c>
    </row>
    <row r="84" spans="1:80" ht="27" x14ac:dyDescent="0.3">
      <c r="A84" s="13" t="s">
        <v>107</v>
      </c>
      <c r="B84" s="13" t="s">
        <v>471</v>
      </c>
      <c r="C84" s="12">
        <v>74880</v>
      </c>
      <c r="D84" s="12">
        <v>1</v>
      </c>
      <c r="E84" s="12">
        <v>65000</v>
      </c>
      <c r="F84" s="12">
        <v>1.0388139999999999</v>
      </c>
      <c r="G84" s="12">
        <v>69160</v>
      </c>
      <c r="H84" s="12">
        <v>1.0701400000000001</v>
      </c>
      <c r="I84" s="12">
        <v>80080</v>
      </c>
      <c r="J84" s="12">
        <v>1.134136</v>
      </c>
      <c r="K84" s="12">
        <v>71760</v>
      </c>
      <c r="L84" s="12">
        <v>1.1603840000000001</v>
      </c>
      <c r="M84" s="12">
        <v>89960</v>
      </c>
      <c r="N84" s="12">
        <v>1.1682779999999999</v>
      </c>
      <c r="O84" s="12">
        <v>89960</v>
      </c>
      <c r="P84" s="12">
        <v>1.1906760000000001</v>
      </c>
      <c r="Q84" s="12">
        <v>74880</v>
      </c>
      <c r="R84" s="12">
        <v>1.236534</v>
      </c>
      <c r="S84" s="12">
        <v>89960</v>
      </c>
      <c r="T84" s="12">
        <v>1.2534099999999999</v>
      </c>
      <c r="U84" s="12">
        <v>81500</v>
      </c>
      <c r="V84" s="12">
        <v>1.2927360000000001</v>
      </c>
      <c r="W84" s="12">
        <v>81000</v>
      </c>
      <c r="X84" s="12">
        <v>1.3284800000000001</v>
      </c>
      <c r="Y84" s="12">
        <v>89960</v>
      </c>
      <c r="Z84" s="12">
        <v>1.3443149999999999</v>
      </c>
      <c r="AA84" s="12">
        <v>86500</v>
      </c>
      <c r="AB84" s="12">
        <v>1.3650880000000001</v>
      </c>
      <c r="AC84" s="12">
        <v>96000</v>
      </c>
      <c r="AD84" s="12">
        <v>1.383402</v>
      </c>
      <c r="AE84" s="12">
        <v>99840</v>
      </c>
      <c r="AF84" s="12">
        <v>1.403165</v>
      </c>
      <c r="AG84" s="12">
        <v>99840</v>
      </c>
      <c r="AH84" s="12">
        <v>1.4355560000000001</v>
      </c>
      <c r="AI84" s="12">
        <v>86500</v>
      </c>
      <c r="AJ84" s="12">
        <v>1.465903</v>
      </c>
      <c r="AK84" s="12">
        <v>89960</v>
      </c>
      <c r="AL84" s="12">
        <v>1.5122770000000001</v>
      </c>
      <c r="AM84" s="12">
        <v>96000</v>
      </c>
      <c r="AN84" s="12">
        <v>1.5688219999999999</v>
      </c>
      <c r="AO84" s="12">
        <v>125000</v>
      </c>
      <c r="AP84" s="12">
        <v>1.6198999999999999</v>
      </c>
      <c r="AQ84" s="12">
        <v>74999.86</v>
      </c>
      <c r="AR84" s="12">
        <v>1.699695</v>
      </c>
      <c r="AS84" s="12">
        <v>99840</v>
      </c>
      <c r="AT84" s="12">
        <v>1.795669</v>
      </c>
      <c r="AU84" s="12">
        <v>149760</v>
      </c>
      <c r="AV84" s="12">
        <v>1.973813</v>
      </c>
      <c r="AW84" s="12">
        <v>130000</v>
      </c>
      <c r="AX84" s="12">
        <v>2.059793</v>
      </c>
      <c r="AY84" s="12">
        <v>154237.29999999999</v>
      </c>
      <c r="AZ84" s="12">
        <v>128884.1</v>
      </c>
      <c r="BA84" s="12">
        <v>133118.29999999999</v>
      </c>
      <c r="BB84" s="12">
        <v>145439.5</v>
      </c>
      <c r="BC84" s="12">
        <v>127380.9</v>
      </c>
      <c r="BD84" s="12">
        <v>158608.6</v>
      </c>
      <c r="BE84" s="12">
        <v>155625.1</v>
      </c>
      <c r="BF84" s="12">
        <v>124733.6</v>
      </c>
      <c r="BG84" s="12">
        <v>147836</v>
      </c>
      <c r="BH84" s="12">
        <v>129858.9</v>
      </c>
      <c r="BI84" s="12">
        <v>125589.6</v>
      </c>
      <c r="BJ84" s="12">
        <v>137839</v>
      </c>
      <c r="BK84" s="12">
        <v>130520.6</v>
      </c>
      <c r="BL84" s="12">
        <v>142937.60000000001</v>
      </c>
      <c r="BM84" s="12">
        <v>146561.29999999999</v>
      </c>
      <c r="BN84" s="12">
        <v>143254.39999999999</v>
      </c>
      <c r="BO84" s="12">
        <v>121544.3</v>
      </c>
      <c r="BP84" s="12">
        <v>122529.8</v>
      </c>
      <c r="BQ84" s="12">
        <v>126043.8</v>
      </c>
      <c r="BR84">
        <v>158944.5</v>
      </c>
      <c r="BS84">
        <v>90889.38</v>
      </c>
      <c r="BT84">
        <v>114525.4</v>
      </c>
      <c r="BU84">
        <v>156283.6</v>
      </c>
      <c r="BV84">
        <v>130000</v>
      </c>
      <c r="BW84">
        <v>-0.15714310000000001</v>
      </c>
      <c r="BX84">
        <v>-0.16817889999999999</v>
      </c>
      <c r="BY84">
        <v>0</v>
      </c>
      <c r="BZ84">
        <v>0.26506020000000002</v>
      </c>
      <c r="CA84">
        <v>0</v>
      </c>
      <c r="CB84">
        <v>0.51315789999999994</v>
      </c>
    </row>
    <row r="85" spans="1:80" x14ac:dyDescent="0.3">
      <c r="A85" s="13" t="s">
        <v>686</v>
      </c>
      <c r="B85" s="13" t="s">
        <v>471</v>
      </c>
      <c r="C85" s="12">
        <v>57700</v>
      </c>
      <c r="D85" s="12">
        <v>1</v>
      </c>
      <c r="E85" s="12">
        <v>57700</v>
      </c>
      <c r="F85" s="12">
        <v>1.0388139999999999</v>
      </c>
      <c r="G85" s="12">
        <v>62088</v>
      </c>
      <c r="H85" s="12">
        <v>1.0701400000000001</v>
      </c>
      <c r="I85" s="12">
        <v>68000</v>
      </c>
      <c r="J85" s="12">
        <v>1.134136</v>
      </c>
      <c r="K85" s="12">
        <v>68120</v>
      </c>
      <c r="L85" s="12">
        <v>1.1603840000000001</v>
      </c>
      <c r="M85" s="12">
        <v>70000</v>
      </c>
      <c r="N85" s="12">
        <v>1.1682779999999999</v>
      </c>
      <c r="O85" s="12">
        <v>69000</v>
      </c>
      <c r="P85" s="12">
        <v>1.1906760000000001</v>
      </c>
      <c r="Q85" s="12">
        <v>72280</v>
      </c>
      <c r="R85" s="12">
        <v>1.236534</v>
      </c>
      <c r="S85" s="12">
        <v>74000</v>
      </c>
      <c r="T85" s="12">
        <v>1.2534099999999999</v>
      </c>
      <c r="U85" s="12">
        <v>66500</v>
      </c>
      <c r="V85" s="12">
        <v>1.2927360000000001</v>
      </c>
      <c r="W85" s="12">
        <v>70200</v>
      </c>
      <c r="X85" s="12">
        <v>1.3284800000000001</v>
      </c>
      <c r="Y85" s="12">
        <v>74048</v>
      </c>
      <c r="Z85" s="12">
        <v>1.3443149999999999</v>
      </c>
      <c r="AA85" s="12">
        <v>77000</v>
      </c>
      <c r="AB85" s="12">
        <v>1.3650880000000001</v>
      </c>
      <c r="AC85" s="12">
        <v>73000</v>
      </c>
      <c r="AD85" s="12">
        <v>1.383402</v>
      </c>
      <c r="AE85" s="12">
        <v>77000</v>
      </c>
      <c r="AF85" s="12">
        <v>1.403165</v>
      </c>
      <c r="AG85" s="12">
        <v>80080</v>
      </c>
      <c r="AH85" s="12">
        <v>1.4355560000000001</v>
      </c>
      <c r="AI85" s="12">
        <v>80080</v>
      </c>
      <c r="AJ85" s="12">
        <v>1.465903</v>
      </c>
      <c r="AK85" s="12">
        <v>80080</v>
      </c>
      <c r="AL85" s="12">
        <v>1.5122770000000001</v>
      </c>
      <c r="AM85" s="12">
        <v>82500</v>
      </c>
      <c r="AN85" s="12">
        <v>1.5688219999999999</v>
      </c>
      <c r="AO85" s="12">
        <v>87500</v>
      </c>
      <c r="AP85" s="12">
        <v>1.6198999999999999</v>
      </c>
      <c r="AQ85" s="12">
        <v>89960</v>
      </c>
      <c r="AR85" s="12">
        <v>1.699695</v>
      </c>
      <c r="AS85" s="12">
        <v>99840</v>
      </c>
      <c r="AT85" s="12">
        <v>1.795669</v>
      </c>
      <c r="AU85" s="12">
        <v>100000</v>
      </c>
      <c r="AV85" s="12">
        <v>1.973813</v>
      </c>
      <c r="AW85" s="12">
        <v>99840</v>
      </c>
      <c r="AX85" s="12">
        <v>2.059793</v>
      </c>
      <c r="AY85" s="12">
        <v>118850.1</v>
      </c>
      <c r="AZ85" s="12">
        <v>114409.4</v>
      </c>
      <c r="BA85" s="12">
        <v>119506.2</v>
      </c>
      <c r="BB85" s="12">
        <v>123500.1</v>
      </c>
      <c r="BC85" s="12">
        <v>120919.6</v>
      </c>
      <c r="BD85" s="12">
        <v>123417.1</v>
      </c>
      <c r="BE85" s="12">
        <v>119365.6</v>
      </c>
      <c r="BF85" s="12">
        <v>120402.6</v>
      </c>
      <c r="BG85" s="12">
        <v>121608.1</v>
      </c>
      <c r="BH85" s="12">
        <v>105958.39999999999</v>
      </c>
      <c r="BI85" s="12">
        <v>108844.3</v>
      </c>
      <c r="BJ85" s="12">
        <v>113458.2</v>
      </c>
      <c r="BK85" s="12">
        <v>116186</v>
      </c>
      <c r="BL85" s="12">
        <v>108692.1</v>
      </c>
      <c r="BM85" s="12">
        <v>113033.1</v>
      </c>
      <c r="BN85" s="12">
        <v>114902</v>
      </c>
      <c r="BO85" s="12">
        <v>112523.3</v>
      </c>
      <c r="BP85" s="12">
        <v>109072.8</v>
      </c>
      <c r="BQ85" s="12">
        <v>108318.9</v>
      </c>
      <c r="BR85">
        <v>111261.1</v>
      </c>
      <c r="BS85">
        <v>109019</v>
      </c>
      <c r="BT85">
        <v>114525.4</v>
      </c>
      <c r="BU85">
        <v>104356</v>
      </c>
      <c r="BV85">
        <v>99840</v>
      </c>
      <c r="BW85">
        <v>-0.15995010000000001</v>
      </c>
      <c r="BX85">
        <v>-4.3275399999999999E-2</v>
      </c>
      <c r="BY85">
        <v>0</v>
      </c>
      <c r="BZ85">
        <v>0.26506020000000002</v>
      </c>
      <c r="CA85">
        <v>0</v>
      </c>
      <c r="CB85">
        <v>0.51315789999999994</v>
      </c>
    </row>
    <row r="86" spans="1:80" x14ac:dyDescent="0.3">
      <c r="A86" s="13" t="s">
        <v>108</v>
      </c>
      <c r="B86" s="13" t="s">
        <v>471</v>
      </c>
      <c r="C86" s="12">
        <v>35200</v>
      </c>
      <c r="D86" s="12">
        <v>1</v>
      </c>
      <c r="E86" s="12">
        <v>36000</v>
      </c>
      <c r="F86" s="12">
        <v>1.0388139999999999</v>
      </c>
      <c r="G86" s="12">
        <v>38064</v>
      </c>
      <c r="H86" s="12">
        <v>1.0701400000000001</v>
      </c>
      <c r="I86" s="12">
        <v>39200</v>
      </c>
      <c r="J86" s="12">
        <v>1.134136</v>
      </c>
      <c r="K86" s="12">
        <v>40000</v>
      </c>
      <c r="L86" s="12">
        <v>1.1603840000000001</v>
      </c>
      <c r="M86" s="12">
        <v>41080</v>
      </c>
      <c r="N86" s="12">
        <v>1.1682779999999999</v>
      </c>
      <c r="O86" s="12">
        <v>41300</v>
      </c>
      <c r="P86" s="12">
        <v>1.1906760000000001</v>
      </c>
      <c r="Q86" s="12">
        <v>42700</v>
      </c>
      <c r="R86" s="12">
        <v>1.236534</v>
      </c>
      <c r="S86" s="12">
        <v>45200</v>
      </c>
      <c r="T86" s="12">
        <v>1.2534099999999999</v>
      </c>
      <c r="U86" s="12">
        <v>44000</v>
      </c>
      <c r="V86" s="12">
        <v>1.2927360000000001</v>
      </c>
      <c r="W86" s="12">
        <v>44200</v>
      </c>
      <c r="X86" s="12">
        <v>1.3284800000000001</v>
      </c>
      <c r="Y86" s="12">
        <v>48100</v>
      </c>
      <c r="Z86" s="12">
        <v>1.3443149999999999</v>
      </c>
      <c r="AA86" s="12">
        <v>48100</v>
      </c>
      <c r="AB86" s="12">
        <v>1.3650880000000001</v>
      </c>
      <c r="AC86" s="12">
        <v>50000</v>
      </c>
      <c r="AD86" s="12">
        <v>1.383402</v>
      </c>
      <c r="AE86" s="12">
        <v>47600</v>
      </c>
      <c r="AF86" s="12">
        <v>1.403165</v>
      </c>
      <c r="AG86" s="12">
        <v>47300</v>
      </c>
      <c r="AH86" s="12">
        <v>1.4355560000000001</v>
      </c>
      <c r="AI86" s="12">
        <v>54000</v>
      </c>
      <c r="AJ86" s="12">
        <v>1.465903</v>
      </c>
      <c r="AK86" s="12">
        <v>50000</v>
      </c>
      <c r="AL86" s="12">
        <v>1.5122770000000001</v>
      </c>
      <c r="AM86" s="12">
        <v>52000</v>
      </c>
      <c r="AN86" s="12">
        <v>1.5688219999999999</v>
      </c>
      <c r="AO86" s="12">
        <v>54080</v>
      </c>
      <c r="AP86" s="12">
        <v>1.6198999999999999</v>
      </c>
      <c r="AQ86" s="12">
        <v>61500</v>
      </c>
      <c r="AR86" s="12">
        <v>1.699695</v>
      </c>
      <c r="AS86" s="12">
        <v>56056</v>
      </c>
      <c r="AT86" s="12">
        <v>1.795669</v>
      </c>
      <c r="AU86" s="12">
        <v>63960</v>
      </c>
      <c r="AV86" s="12">
        <v>1.973813</v>
      </c>
      <c r="AW86" s="12">
        <v>70000</v>
      </c>
      <c r="AX86" s="12">
        <v>2.059793</v>
      </c>
      <c r="AY86" s="12">
        <v>72504.73</v>
      </c>
      <c r="AZ86" s="12">
        <v>71381.95</v>
      </c>
      <c r="BA86" s="12">
        <v>73265.13</v>
      </c>
      <c r="BB86" s="12">
        <v>71194.179999999993</v>
      </c>
      <c r="BC86" s="12">
        <v>71003.86</v>
      </c>
      <c r="BD86" s="12">
        <v>72428.22</v>
      </c>
      <c r="BE86" s="12">
        <v>71446.38</v>
      </c>
      <c r="BF86" s="12">
        <v>71128.800000000003</v>
      </c>
      <c r="BG86" s="12">
        <v>74279.520000000004</v>
      </c>
      <c r="BH86" s="12">
        <v>70107.839999999997</v>
      </c>
      <c r="BI86" s="12">
        <v>68531.62</v>
      </c>
      <c r="BJ86" s="12">
        <v>73700.03</v>
      </c>
      <c r="BK86" s="12">
        <v>72578.5</v>
      </c>
      <c r="BL86" s="12">
        <v>74446.67</v>
      </c>
      <c r="BM86" s="12">
        <v>69875</v>
      </c>
      <c r="BN86" s="12">
        <v>67867.92</v>
      </c>
      <c r="BO86" s="12">
        <v>75877.34</v>
      </c>
      <c r="BP86" s="12">
        <v>68102.37</v>
      </c>
      <c r="BQ86" s="12">
        <v>68273.7</v>
      </c>
      <c r="BR86">
        <v>68765.73</v>
      </c>
      <c r="BS86">
        <v>74529.440000000002</v>
      </c>
      <c r="BT86">
        <v>64301.25</v>
      </c>
      <c r="BU86">
        <v>66746.13</v>
      </c>
      <c r="BV86">
        <v>70000</v>
      </c>
      <c r="BW86">
        <v>-3.4545699999999999E-2</v>
      </c>
      <c r="BX86">
        <v>4.8750000000000002E-2</v>
      </c>
      <c r="BY86">
        <v>0</v>
      </c>
      <c r="BZ86">
        <v>0.26506020000000002</v>
      </c>
      <c r="CA86">
        <v>1</v>
      </c>
      <c r="CB86">
        <v>0.51315789999999994</v>
      </c>
    </row>
    <row r="87" spans="1:80" x14ac:dyDescent="0.3">
      <c r="A87" s="13" t="s">
        <v>109</v>
      </c>
      <c r="B87" s="13" t="s">
        <v>472</v>
      </c>
      <c r="C87" s="12">
        <v>35400</v>
      </c>
      <c r="D87" s="12">
        <v>1</v>
      </c>
      <c r="E87" s="12">
        <v>37900</v>
      </c>
      <c r="F87" s="12">
        <v>1.0388139999999999</v>
      </c>
      <c r="G87" s="12">
        <v>40000</v>
      </c>
      <c r="H87" s="12">
        <v>1.0701400000000001</v>
      </c>
      <c r="I87" s="12">
        <v>41600</v>
      </c>
      <c r="J87" s="12">
        <v>1.134136</v>
      </c>
      <c r="K87" s="12">
        <v>40000</v>
      </c>
      <c r="L87" s="12">
        <v>1.1603840000000001</v>
      </c>
      <c r="M87" s="12">
        <v>42000</v>
      </c>
      <c r="N87" s="12">
        <v>1.1682779999999999</v>
      </c>
      <c r="O87" s="12">
        <v>44000</v>
      </c>
      <c r="P87" s="12">
        <v>1.1906760000000001</v>
      </c>
      <c r="Q87" s="12">
        <v>46600</v>
      </c>
      <c r="R87" s="12">
        <v>1.236534</v>
      </c>
      <c r="S87" s="12">
        <v>48000</v>
      </c>
      <c r="T87" s="12">
        <v>1.2534099999999999</v>
      </c>
      <c r="U87" s="12">
        <v>46000</v>
      </c>
      <c r="V87" s="12">
        <v>1.2927360000000001</v>
      </c>
      <c r="W87" s="12">
        <v>48048</v>
      </c>
      <c r="X87" s="12">
        <v>1.3284800000000001</v>
      </c>
      <c r="Y87" s="12">
        <v>50000</v>
      </c>
      <c r="Z87" s="12">
        <v>1.3443149999999999</v>
      </c>
      <c r="AA87" s="12">
        <v>50000</v>
      </c>
      <c r="AB87" s="12">
        <v>1.3650880000000001</v>
      </c>
      <c r="AC87" s="12">
        <v>50024</v>
      </c>
      <c r="AD87" s="12">
        <v>1.383402</v>
      </c>
      <c r="AE87" s="12">
        <v>48000</v>
      </c>
      <c r="AF87" s="12">
        <v>1.403165</v>
      </c>
      <c r="AG87" s="12">
        <v>50000</v>
      </c>
      <c r="AH87" s="12">
        <v>1.4355560000000001</v>
      </c>
      <c r="AI87" s="12">
        <v>51600</v>
      </c>
      <c r="AJ87" s="12">
        <v>1.465903</v>
      </c>
      <c r="AK87" s="12">
        <v>55000</v>
      </c>
      <c r="AL87" s="12">
        <v>1.5122770000000001</v>
      </c>
      <c r="AM87" s="12">
        <v>58000</v>
      </c>
      <c r="AN87" s="12">
        <v>1.5688219999999999</v>
      </c>
      <c r="AO87" s="12">
        <v>54200</v>
      </c>
      <c r="AP87" s="12">
        <v>1.6198999999999999</v>
      </c>
      <c r="AQ87" s="12">
        <v>62000</v>
      </c>
      <c r="AR87" s="12">
        <v>1.699695</v>
      </c>
      <c r="AS87" s="12">
        <v>62500</v>
      </c>
      <c r="AT87" s="12">
        <v>1.795669</v>
      </c>
      <c r="AU87" s="12">
        <v>63500</v>
      </c>
      <c r="AV87" s="12">
        <v>1.973813</v>
      </c>
      <c r="AW87" s="12">
        <v>64000</v>
      </c>
      <c r="AX87" s="12">
        <v>2.059793</v>
      </c>
      <c r="AY87" s="12">
        <v>72916.69</v>
      </c>
      <c r="AZ87" s="12">
        <v>75149.33</v>
      </c>
      <c r="BA87" s="12">
        <v>76991.520000000004</v>
      </c>
      <c r="BB87" s="12">
        <v>75553.009999999995</v>
      </c>
      <c r="BC87" s="12">
        <v>71003.86</v>
      </c>
      <c r="BD87" s="12">
        <v>74050.27</v>
      </c>
      <c r="BE87" s="12">
        <v>76117.210000000006</v>
      </c>
      <c r="BF87" s="12">
        <v>77625.350000000006</v>
      </c>
      <c r="BG87" s="12">
        <v>78880.91</v>
      </c>
      <c r="BH87" s="12">
        <v>73294.559999999998</v>
      </c>
      <c r="BI87" s="12">
        <v>74497.899999999994</v>
      </c>
      <c r="BJ87" s="12">
        <v>76611.259999999995</v>
      </c>
      <c r="BK87" s="12">
        <v>75445.429999999993</v>
      </c>
      <c r="BL87" s="12">
        <v>74482.41</v>
      </c>
      <c r="BM87" s="12">
        <v>70462.19</v>
      </c>
      <c r="BN87" s="12">
        <v>71741.990000000005</v>
      </c>
      <c r="BO87" s="12">
        <v>72505.009999999995</v>
      </c>
      <c r="BP87" s="12">
        <v>74912.600000000006</v>
      </c>
      <c r="BQ87" s="12">
        <v>76151.44</v>
      </c>
      <c r="BR87">
        <v>68918.31</v>
      </c>
      <c r="BS87">
        <v>75135.37</v>
      </c>
      <c r="BT87">
        <v>71693.09</v>
      </c>
      <c r="BU87">
        <v>66266.09</v>
      </c>
      <c r="BV87">
        <v>64000</v>
      </c>
      <c r="BW87">
        <v>-0.12228600000000001</v>
      </c>
      <c r="BX87">
        <v>-3.4196799999999999E-2</v>
      </c>
      <c r="BY87">
        <v>0</v>
      </c>
      <c r="BZ87">
        <v>0.26506020000000002</v>
      </c>
      <c r="CA87">
        <v>0</v>
      </c>
      <c r="CB87">
        <v>0.51315789999999994</v>
      </c>
    </row>
    <row r="88" spans="1:80" x14ac:dyDescent="0.3">
      <c r="A88" s="13" t="s">
        <v>110</v>
      </c>
      <c r="B88" s="13" t="s">
        <v>472</v>
      </c>
      <c r="C88" s="12">
        <v>30000</v>
      </c>
      <c r="D88" s="12">
        <v>1</v>
      </c>
      <c r="E88" s="12">
        <v>32500</v>
      </c>
      <c r="F88" s="12">
        <v>1.0388139999999999</v>
      </c>
      <c r="G88" s="12">
        <v>32700</v>
      </c>
      <c r="H88" s="12">
        <v>1.0701400000000001</v>
      </c>
      <c r="I88" s="12">
        <v>32700</v>
      </c>
      <c r="J88" s="12">
        <v>1.134136</v>
      </c>
      <c r="K88" s="12">
        <v>38000</v>
      </c>
      <c r="L88" s="12">
        <v>1.1603840000000001</v>
      </c>
      <c r="M88" s="12">
        <v>35048</v>
      </c>
      <c r="N88" s="12">
        <v>1.1682779999999999</v>
      </c>
      <c r="O88" s="12">
        <v>37000</v>
      </c>
      <c r="P88" s="12">
        <v>1.1906760000000001</v>
      </c>
      <c r="Q88" s="12">
        <v>39900</v>
      </c>
      <c r="R88" s="12">
        <v>1.236534</v>
      </c>
      <c r="S88" s="12">
        <v>38000</v>
      </c>
      <c r="T88" s="12">
        <v>1.2534099999999999</v>
      </c>
      <c r="U88" s="12">
        <v>42000</v>
      </c>
      <c r="V88" s="12">
        <v>1.2927360000000001</v>
      </c>
      <c r="W88" s="12">
        <v>38500</v>
      </c>
      <c r="X88" s="12">
        <v>1.3284800000000001</v>
      </c>
      <c r="Y88" s="12">
        <v>44096</v>
      </c>
      <c r="Z88" s="12">
        <v>1.3443149999999999</v>
      </c>
      <c r="AA88" s="12">
        <v>49400</v>
      </c>
      <c r="AB88" s="12">
        <v>1.3650880000000001</v>
      </c>
      <c r="AC88" s="12">
        <v>41500</v>
      </c>
      <c r="AD88" s="12">
        <v>1.383402</v>
      </c>
      <c r="AE88" s="12">
        <v>50000</v>
      </c>
      <c r="AF88" s="12">
        <v>1.403165</v>
      </c>
      <c r="AG88" s="12">
        <v>42000</v>
      </c>
      <c r="AH88" s="12">
        <v>1.4355560000000001</v>
      </c>
      <c r="AI88" s="12">
        <v>55016</v>
      </c>
      <c r="AJ88" s="12">
        <v>1.465903</v>
      </c>
      <c r="AK88" s="12">
        <v>48100</v>
      </c>
      <c r="AL88" s="12">
        <v>1.5122770000000001</v>
      </c>
      <c r="AM88" s="12">
        <v>52500</v>
      </c>
      <c r="AN88" s="12">
        <v>1.5688219999999999</v>
      </c>
      <c r="AO88" s="12">
        <v>48100</v>
      </c>
      <c r="AP88" s="12">
        <v>1.6198999999999999</v>
      </c>
      <c r="AQ88" s="12">
        <v>39200</v>
      </c>
      <c r="AR88" s="12">
        <v>1.699695</v>
      </c>
      <c r="AS88" s="12">
        <v>47500</v>
      </c>
      <c r="AT88" s="12">
        <v>1.795669</v>
      </c>
      <c r="AU88" s="12">
        <v>50024</v>
      </c>
      <c r="AV88" s="12">
        <v>1.973813</v>
      </c>
      <c r="AW88" s="12">
        <v>52000</v>
      </c>
      <c r="AX88" s="12">
        <v>2.059793</v>
      </c>
      <c r="AY88" s="12">
        <v>61793.8</v>
      </c>
      <c r="AZ88" s="12">
        <v>64442.04</v>
      </c>
      <c r="BA88" s="12">
        <v>62940.57</v>
      </c>
      <c r="BB88" s="12">
        <v>59389.02</v>
      </c>
      <c r="BC88" s="12">
        <v>67453.66</v>
      </c>
      <c r="BD88" s="12">
        <v>61793.19</v>
      </c>
      <c r="BE88" s="12">
        <v>64007.65</v>
      </c>
      <c r="BF88" s="12">
        <v>66464.63</v>
      </c>
      <c r="BG88" s="12">
        <v>62447.39</v>
      </c>
      <c r="BH88" s="12">
        <v>66921.13</v>
      </c>
      <c r="BI88" s="12">
        <v>59693.83</v>
      </c>
      <c r="BJ88" s="12">
        <v>67565</v>
      </c>
      <c r="BK88" s="12">
        <v>74540.09</v>
      </c>
      <c r="BL88" s="12">
        <v>61790.74</v>
      </c>
      <c r="BM88" s="12">
        <v>73398.11</v>
      </c>
      <c r="BN88" s="12">
        <v>60263.27</v>
      </c>
      <c r="BO88" s="12">
        <v>77304.95</v>
      </c>
      <c r="BP88" s="12">
        <v>65514.48</v>
      </c>
      <c r="BQ88" s="12">
        <v>68930.179999999993</v>
      </c>
      <c r="BR88">
        <v>61161.82</v>
      </c>
      <c r="BS88">
        <v>47504.94</v>
      </c>
      <c r="BT88">
        <v>54486.75</v>
      </c>
      <c r="BU88">
        <v>52203.07</v>
      </c>
      <c r="BV88">
        <v>52000</v>
      </c>
      <c r="BW88">
        <v>-0.15849170000000001</v>
      </c>
      <c r="BX88">
        <v>-3.8899E-3</v>
      </c>
      <c r="BY88">
        <v>0</v>
      </c>
      <c r="BZ88">
        <v>0.26506020000000002</v>
      </c>
      <c r="CA88">
        <v>0</v>
      </c>
      <c r="CB88">
        <v>0.51315789999999994</v>
      </c>
    </row>
    <row r="89" spans="1:80" x14ac:dyDescent="0.3">
      <c r="A89" s="13" t="s">
        <v>111</v>
      </c>
      <c r="B89" s="13" t="s">
        <v>473</v>
      </c>
      <c r="C89" s="12">
        <v>38000</v>
      </c>
      <c r="D89" s="12">
        <v>1</v>
      </c>
      <c r="E89" s="12">
        <v>40000</v>
      </c>
      <c r="F89" s="12">
        <v>1.0388139999999999</v>
      </c>
      <c r="G89" s="12">
        <v>40040</v>
      </c>
      <c r="H89" s="12">
        <v>1.0701400000000001</v>
      </c>
      <c r="I89" s="12">
        <v>40040</v>
      </c>
      <c r="J89" s="12">
        <v>1.134136</v>
      </c>
      <c r="K89" s="12">
        <v>40040</v>
      </c>
      <c r="L89" s="12">
        <v>1.1603840000000001</v>
      </c>
      <c r="M89" s="12">
        <v>34008</v>
      </c>
      <c r="N89" s="12">
        <v>1.1682779999999999</v>
      </c>
      <c r="O89" s="12">
        <v>36000</v>
      </c>
      <c r="P89" s="12">
        <v>1.1906760000000001</v>
      </c>
      <c r="Q89" s="12">
        <v>50024</v>
      </c>
      <c r="R89" s="12">
        <v>1.236534</v>
      </c>
      <c r="S89" s="12">
        <v>51800</v>
      </c>
      <c r="T89" s="12">
        <v>1.2534099999999999</v>
      </c>
      <c r="U89" s="12">
        <v>55016</v>
      </c>
      <c r="V89" s="12">
        <v>1.2927360000000001</v>
      </c>
      <c r="W89" s="12">
        <v>55016</v>
      </c>
      <c r="X89" s="12">
        <v>1.3284800000000001</v>
      </c>
      <c r="Y89" s="12">
        <v>49400</v>
      </c>
      <c r="Z89" s="12">
        <v>1.3443149999999999</v>
      </c>
      <c r="AA89" s="12">
        <v>60008</v>
      </c>
      <c r="AB89" s="12">
        <v>1.3650880000000001</v>
      </c>
      <c r="AC89" s="12">
        <v>48100</v>
      </c>
      <c r="AD89" s="12">
        <v>1.383402</v>
      </c>
      <c r="AE89" s="12">
        <v>45032</v>
      </c>
      <c r="AF89" s="12">
        <v>1.403165</v>
      </c>
      <c r="AG89" s="12">
        <v>48900</v>
      </c>
      <c r="AH89" s="12">
        <v>1.4355560000000001</v>
      </c>
      <c r="AI89" s="12">
        <v>50000</v>
      </c>
      <c r="AJ89" s="12">
        <v>1.465903</v>
      </c>
      <c r="AK89" s="12">
        <v>70200</v>
      </c>
      <c r="AL89" s="12">
        <v>1.5122770000000001</v>
      </c>
      <c r="AM89" s="12">
        <v>50024</v>
      </c>
      <c r="AN89" s="12">
        <v>1.5688219999999999</v>
      </c>
      <c r="AO89" s="12">
        <v>82160</v>
      </c>
      <c r="AP89" s="12">
        <v>1.6198999999999999</v>
      </c>
      <c r="AQ89" s="12">
        <v>69400</v>
      </c>
      <c r="AR89" s="12">
        <v>1.699695</v>
      </c>
      <c r="AS89" s="12">
        <v>96000</v>
      </c>
      <c r="AT89" s="12">
        <v>1.795669</v>
      </c>
      <c r="AU89" s="12">
        <v>84760</v>
      </c>
      <c r="AV89" s="12">
        <v>1.973813</v>
      </c>
      <c r="AW89" s="12">
        <v>70200</v>
      </c>
      <c r="AX89" s="12">
        <v>2.059793</v>
      </c>
      <c r="AY89" s="12">
        <v>78272.149999999994</v>
      </c>
      <c r="AZ89" s="12">
        <v>79313.279999999999</v>
      </c>
      <c r="BA89" s="12">
        <v>77068.509999999995</v>
      </c>
      <c r="BB89" s="12">
        <v>72719.77</v>
      </c>
      <c r="BC89" s="12">
        <v>71074.87</v>
      </c>
      <c r="BD89" s="12">
        <v>59959.56</v>
      </c>
      <c r="BE89" s="12">
        <v>62277.71</v>
      </c>
      <c r="BF89" s="12">
        <v>83328.98</v>
      </c>
      <c r="BG89" s="12">
        <v>85125.66</v>
      </c>
      <c r="BH89" s="12">
        <v>87660.3</v>
      </c>
      <c r="BI89" s="12">
        <v>85301.7</v>
      </c>
      <c r="BJ89" s="12">
        <v>75691.92</v>
      </c>
      <c r="BK89" s="12">
        <v>90546.59</v>
      </c>
      <c r="BL89" s="12">
        <v>71617.7</v>
      </c>
      <c r="BM89" s="12">
        <v>66105.27</v>
      </c>
      <c r="BN89" s="12">
        <v>70163.66</v>
      </c>
      <c r="BO89" s="12">
        <v>70256.800000000003</v>
      </c>
      <c r="BP89" s="12">
        <v>95615.72</v>
      </c>
      <c r="BQ89" s="12">
        <v>65679.3</v>
      </c>
      <c r="BR89">
        <v>104471</v>
      </c>
      <c r="BS89">
        <v>84103.13</v>
      </c>
      <c r="BT89">
        <v>110120.6</v>
      </c>
      <c r="BU89">
        <v>88452.18</v>
      </c>
      <c r="BV89">
        <v>70200</v>
      </c>
      <c r="BW89">
        <v>-0.10312929999999999</v>
      </c>
      <c r="BX89">
        <v>-0.2063508</v>
      </c>
      <c r="BY89">
        <v>0</v>
      </c>
      <c r="BZ89">
        <v>0.26506020000000002</v>
      </c>
      <c r="CA89">
        <v>0</v>
      </c>
      <c r="CB89">
        <v>0.51315789999999994</v>
      </c>
    </row>
    <row r="90" spans="1:80" x14ac:dyDescent="0.3">
      <c r="A90" s="13" t="s">
        <v>112</v>
      </c>
      <c r="B90" s="13" t="s">
        <v>473</v>
      </c>
      <c r="C90" s="12">
        <v>39600</v>
      </c>
      <c r="D90" s="12">
        <v>1</v>
      </c>
      <c r="E90" s="12">
        <v>45032</v>
      </c>
      <c r="F90" s="12">
        <v>1.0388139999999999</v>
      </c>
      <c r="G90" s="12">
        <v>45032</v>
      </c>
      <c r="H90" s="12">
        <v>1.0701400000000001</v>
      </c>
      <c r="I90" s="12">
        <v>46200</v>
      </c>
      <c r="J90" s="12">
        <v>1.134136</v>
      </c>
      <c r="K90" s="12">
        <v>45000</v>
      </c>
      <c r="L90" s="12">
        <v>1.1603840000000001</v>
      </c>
      <c r="M90" s="12">
        <v>48100</v>
      </c>
      <c r="N90" s="12">
        <v>1.1682779999999999</v>
      </c>
      <c r="O90" s="12">
        <v>50000</v>
      </c>
      <c r="P90" s="12">
        <v>1.1906760000000001</v>
      </c>
      <c r="Q90" s="12">
        <v>51200</v>
      </c>
      <c r="R90" s="12">
        <v>1.236534</v>
      </c>
      <c r="S90" s="12">
        <v>50024</v>
      </c>
      <c r="T90" s="12">
        <v>1.2534099999999999</v>
      </c>
      <c r="U90" s="12">
        <v>48500</v>
      </c>
      <c r="V90" s="12">
        <v>1.2927360000000001</v>
      </c>
      <c r="W90" s="12">
        <v>52000</v>
      </c>
      <c r="X90" s="12">
        <v>1.3284800000000001</v>
      </c>
      <c r="Y90" s="12">
        <v>59300</v>
      </c>
      <c r="Z90" s="12">
        <v>1.3443149999999999</v>
      </c>
      <c r="AA90" s="12">
        <v>58800</v>
      </c>
      <c r="AB90" s="12">
        <v>1.3650880000000001</v>
      </c>
      <c r="AC90" s="12">
        <v>58000</v>
      </c>
      <c r="AD90" s="12">
        <v>1.383402</v>
      </c>
      <c r="AE90" s="12">
        <v>57700</v>
      </c>
      <c r="AF90" s="12">
        <v>1.403165</v>
      </c>
      <c r="AG90" s="12">
        <v>68120</v>
      </c>
      <c r="AH90" s="12">
        <v>1.4355560000000001</v>
      </c>
      <c r="AI90" s="12">
        <v>56000</v>
      </c>
      <c r="AJ90" s="12">
        <v>1.465903</v>
      </c>
      <c r="AK90" s="12">
        <v>63000</v>
      </c>
      <c r="AL90" s="12">
        <v>1.5122770000000001</v>
      </c>
      <c r="AM90" s="12">
        <v>62500</v>
      </c>
      <c r="AN90" s="12">
        <v>1.5688219999999999</v>
      </c>
      <c r="AO90" s="12">
        <v>58700</v>
      </c>
      <c r="AP90" s="12">
        <v>1.6198999999999999</v>
      </c>
      <c r="AQ90" s="12">
        <v>70000</v>
      </c>
      <c r="AR90" s="12">
        <v>1.699695</v>
      </c>
      <c r="AS90" s="12">
        <v>74880</v>
      </c>
      <c r="AT90" s="12">
        <v>1.795669</v>
      </c>
      <c r="AU90" s="12">
        <v>76960</v>
      </c>
      <c r="AV90" s="12">
        <v>1.973813</v>
      </c>
      <c r="AW90" s="12">
        <v>72280</v>
      </c>
      <c r="AX90" s="12">
        <v>2.059793</v>
      </c>
      <c r="AY90" s="12">
        <v>81567.820000000007</v>
      </c>
      <c r="AZ90" s="12">
        <v>89290.89</v>
      </c>
      <c r="BA90" s="12">
        <v>86677.05</v>
      </c>
      <c r="BB90" s="12">
        <v>83907.42</v>
      </c>
      <c r="BC90" s="12">
        <v>79879.34</v>
      </c>
      <c r="BD90" s="12">
        <v>84805.19</v>
      </c>
      <c r="BE90" s="12">
        <v>86496.83</v>
      </c>
      <c r="BF90" s="12">
        <v>85287.94</v>
      </c>
      <c r="BG90" s="12">
        <v>82207.06</v>
      </c>
      <c r="BH90" s="12">
        <v>77277.960000000006</v>
      </c>
      <c r="BI90" s="12">
        <v>80625.429999999993</v>
      </c>
      <c r="BJ90" s="12">
        <v>90860.95</v>
      </c>
      <c r="BK90" s="12">
        <v>88723.82</v>
      </c>
      <c r="BL90" s="12">
        <v>86358.14</v>
      </c>
      <c r="BM90" s="12">
        <v>84701.41</v>
      </c>
      <c r="BN90" s="12">
        <v>97741.29</v>
      </c>
      <c r="BO90" s="12">
        <v>78687.61</v>
      </c>
      <c r="BP90" s="12">
        <v>85808.98</v>
      </c>
      <c r="BQ90" s="12">
        <v>82059.740000000005</v>
      </c>
      <c r="BR90">
        <v>74640.31</v>
      </c>
      <c r="BS90">
        <v>84830.25</v>
      </c>
      <c r="BT90">
        <v>85894.05</v>
      </c>
      <c r="BU90">
        <v>80312.41</v>
      </c>
      <c r="BV90">
        <v>72280</v>
      </c>
      <c r="BW90">
        <v>-0.1138662</v>
      </c>
      <c r="BX90">
        <v>-0.1000146</v>
      </c>
      <c r="BY90">
        <v>0</v>
      </c>
      <c r="BZ90">
        <v>0.26506020000000002</v>
      </c>
      <c r="CA90">
        <v>0</v>
      </c>
      <c r="CB90">
        <v>0.51315789999999994</v>
      </c>
    </row>
    <row r="91" spans="1:80" x14ac:dyDescent="0.3">
      <c r="A91" s="13" t="s">
        <v>113</v>
      </c>
      <c r="B91" s="13" t="s">
        <v>473</v>
      </c>
      <c r="C91" s="12">
        <v>45200</v>
      </c>
      <c r="D91" s="12">
        <v>1</v>
      </c>
      <c r="E91" s="12">
        <v>46072</v>
      </c>
      <c r="F91" s="12">
        <v>1.0388139999999999</v>
      </c>
      <c r="G91" s="12">
        <v>46200</v>
      </c>
      <c r="H91" s="12">
        <v>1.0701400000000001</v>
      </c>
      <c r="I91" s="12">
        <v>45000</v>
      </c>
      <c r="J91" s="12">
        <v>1.134136</v>
      </c>
      <c r="K91" s="12">
        <v>42600</v>
      </c>
      <c r="L91" s="12">
        <v>1.1603840000000001</v>
      </c>
      <c r="M91" s="12">
        <v>52900</v>
      </c>
      <c r="N91" s="12">
        <v>1.1682779999999999</v>
      </c>
      <c r="O91" s="12">
        <v>55800</v>
      </c>
      <c r="P91" s="12">
        <v>1.1906760000000001</v>
      </c>
      <c r="Q91" s="12">
        <v>41600</v>
      </c>
      <c r="R91" s="12">
        <v>1.236534</v>
      </c>
      <c r="S91" s="12">
        <v>51900</v>
      </c>
      <c r="T91" s="12">
        <v>1.2534099999999999</v>
      </c>
      <c r="U91" s="12">
        <v>52500</v>
      </c>
      <c r="V91" s="12">
        <v>1.2927360000000001</v>
      </c>
      <c r="W91" s="12">
        <v>57700</v>
      </c>
      <c r="X91" s="12">
        <v>1.3284800000000001</v>
      </c>
      <c r="Y91" s="12">
        <v>66040</v>
      </c>
      <c r="Z91" s="12">
        <v>1.3443149999999999</v>
      </c>
      <c r="AA91" s="12">
        <v>53040</v>
      </c>
      <c r="AB91" s="12">
        <v>1.3650880000000001</v>
      </c>
      <c r="AC91" s="12">
        <v>54400</v>
      </c>
      <c r="AD91" s="12">
        <v>1.383402</v>
      </c>
      <c r="AE91" s="12">
        <v>64000</v>
      </c>
      <c r="AF91" s="12">
        <v>1.403165</v>
      </c>
      <c r="AG91" s="12">
        <v>50024</v>
      </c>
      <c r="AH91" s="12">
        <v>1.4355560000000001</v>
      </c>
      <c r="AI91" s="12">
        <v>58032</v>
      </c>
      <c r="AJ91" s="12">
        <v>1.465903</v>
      </c>
      <c r="AK91" s="12">
        <v>50300</v>
      </c>
      <c r="AL91" s="12">
        <v>1.5122770000000001</v>
      </c>
      <c r="AM91" s="12">
        <v>57900</v>
      </c>
      <c r="AN91" s="12">
        <v>1.5688219999999999</v>
      </c>
      <c r="AO91" s="12">
        <v>56800</v>
      </c>
      <c r="AP91" s="12">
        <v>1.6198999999999999</v>
      </c>
      <c r="AQ91" s="12">
        <v>60008</v>
      </c>
      <c r="AR91" s="12">
        <v>1.699695</v>
      </c>
      <c r="AS91" s="12">
        <v>71760</v>
      </c>
      <c r="AT91" s="12">
        <v>1.795669</v>
      </c>
      <c r="AU91" s="12">
        <v>60008</v>
      </c>
      <c r="AV91" s="12">
        <v>1.973813</v>
      </c>
      <c r="AW91" s="12">
        <v>83200</v>
      </c>
      <c r="AX91" s="12">
        <v>2.059793</v>
      </c>
      <c r="AY91" s="12">
        <v>93102.66</v>
      </c>
      <c r="AZ91" s="12">
        <v>91353.03</v>
      </c>
      <c r="BA91" s="12">
        <v>88925.2</v>
      </c>
      <c r="BB91" s="12">
        <v>81728.009999999995</v>
      </c>
      <c r="BC91" s="12">
        <v>75619.11</v>
      </c>
      <c r="BD91" s="12">
        <v>93268.08</v>
      </c>
      <c r="BE91" s="12">
        <v>96530.46</v>
      </c>
      <c r="BF91" s="12">
        <v>69296.45</v>
      </c>
      <c r="BG91" s="12">
        <v>85289.98</v>
      </c>
      <c r="BH91" s="12">
        <v>83651.41</v>
      </c>
      <c r="BI91" s="12">
        <v>89463.22</v>
      </c>
      <c r="BJ91" s="12">
        <v>101188.1</v>
      </c>
      <c r="BK91" s="12">
        <v>80032.509999999995</v>
      </c>
      <c r="BL91" s="12">
        <v>80997.98</v>
      </c>
      <c r="BM91" s="12">
        <v>93949.58</v>
      </c>
      <c r="BN91" s="12">
        <v>71776.429999999993</v>
      </c>
      <c r="BO91" s="12">
        <v>81542.84</v>
      </c>
      <c r="BP91" s="12">
        <v>68510.98</v>
      </c>
      <c r="BQ91" s="12">
        <v>76020.149999999994</v>
      </c>
      <c r="BR91">
        <v>72224.36</v>
      </c>
      <c r="BS91">
        <v>72721.34</v>
      </c>
      <c r="BT91">
        <v>82315.14</v>
      </c>
      <c r="BU91">
        <v>62621.98</v>
      </c>
      <c r="BV91">
        <v>83200</v>
      </c>
      <c r="BW91">
        <v>-0.10636279999999999</v>
      </c>
      <c r="BX91">
        <v>0.32860709999999999</v>
      </c>
      <c r="BY91">
        <v>0</v>
      </c>
      <c r="BZ91">
        <v>0.26506020000000002</v>
      </c>
      <c r="CA91">
        <v>1</v>
      </c>
      <c r="CB91">
        <v>0.51315789999999994</v>
      </c>
    </row>
    <row r="92" spans="1:80" x14ac:dyDescent="0.3">
      <c r="A92" s="13" t="s">
        <v>687</v>
      </c>
      <c r="B92" s="13" t="s">
        <v>473</v>
      </c>
      <c r="C92" s="12">
        <v>40100</v>
      </c>
      <c r="D92" s="12">
        <v>1</v>
      </c>
      <c r="E92" s="12">
        <v>50000</v>
      </c>
      <c r="F92" s="12">
        <v>1.0388139999999999</v>
      </c>
      <c r="G92" s="12">
        <v>44200</v>
      </c>
      <c r="H92" s="12">
        <v>1.0701400000000001</v>
      </c>
      <c r="I92" s="12">
        <v>50128</v>
      </c>
      <c r="J92" s="12">
        <v>1.134136</v>
      </c>
      <c r="K92" s="12">
        <v>47008</v>
      </c>
      <c r="L92" s="12">
        <v>1.1603840000000001</v>
      </c>
      <c r="M92" s="12">
        <v>49920</v>
      </c>
      <c r="N92" s="12">
        <v>1.1682779999999999</v>
      </c>
      <c r="O92" s="12">
        <v>54080</v>
      </c>
      <c r="P92" s="12">
        <v>1.1906760000000001</v>
      </c>
      <c r="Q92" s="12">
        <v>49000</v>
      </c>
      <c r="R92" s="12">
        <v>1.236534</v>
      </c>
      <c r="S92" s="12">
        <v>53040</v>
      </c>
      <c r="T92" s="12">
        <v>1.2534099999999999</v>
      </c>
      <c r="U92" s="12">
        <v>50024</v>
      </c>
      <c r="V92" s="12">
        <v>1.2927360000000001</v>
      </c>
      <c r="W92" s="12">
        <v>55000</v>
      </c>
      <c r="X92" s="12">
        <v>1.3284800000000001</v>
      </c>
      <c r="Y92" s="12">
        <v>57700</v>
      </c>
      <c r="Z92" s="12">
        <v>1.3443149999999999</v>
      </c>
      <c r="AA92" s="12">
        <v>61048</v>
      </c>
      <c r="AB92" s="12">
        <v>1.3650880000000001</v>
      </c>
      <c r="AC92" s="12">
        <v>65000</v>
      </c>
      <c r="AD92" s="12">
        <v>1.383402</v>
      </c>
      <c r="AE92" s="12">
        <v>62088</v>
      </c>
      <c r="AF92" s="12">
        <v>1.403165</v>
      </c>
      <c r="AG92" s="12">
        <v>60008</v>
      </c>
      <c r="AH92" s="12">
        <v>1.4355560000000001</v>
      </c>
      <c r="AI92" s="12">
        <v>66500</v>
      </c>
      <c r="AJ92" s="12">
        <v>1.465903</v>
      </c>
      <c r="AK92" s="12">
        <v>66000</v>
      </c>
      <c r="AL92" s="12">
        <v>1.5122770000000001</v>
      </c>
      <c r="AM92" s="12">
        <v>60008</v>
      </c>
      <c r="AN92" s="12">
        <v>1.5688219999999999</v>
      </c>
      <c r="AO92" s="12">
        <v>80000</v>
      </c>
      <c r="AP92" s="12">
        <v>1.6198999999999999</v>
      </c>
      <c r="AQ92" s="12">
        <v>84760</v>
      </c>
      <c r="AR92" s="12">
        <v>1.699695</v>
      </c>
      <c r="AS92" s="12">
        <v>80000</v>
      </c>
      <c r="AT92" s="12">
        <v>1.795669</v>
      </c>
      <c r="AU92" s="12">
        <v>92500</v>
      </c>
      <c r="AV92" s="12">
        <v>1.973813</v>
      </c>
      <c r="AW92" s="12">
        <v>96000</v>
      </c>
      <c r="AX92" s="12">
        <v>2.059793</v>
      </c>
      <c r="AY92" s="12">
        <v>82597.72</v>
      </c>
      <c r="AZ92" s="12">
        <v>99141.59</v>
      </c>
      <c r="BA92" s="12">
        <v>85075.63</v>
      </c>
      <c r="BB92" s="12">
        <v>91041.38</v>
      </c>
      <c r="BC92" s="12">
        <v>83443.73</v>
      </c>
      <c r="BD92" s="12">
        <v>88014.03</v>
      </c>
      <c r="BE92" s="12">
        <v>93554.97</v>
      </c>
      <c r="BF92" s="12">
        <v>81623.22</v>
      </c>
      <c r="BG92" s="12">
        <v>87163.41</v>
      </c>
      <c r="BH92" s="12">
        <v>79706.240000000005</v>
      </c>
      <c r="BI92" s="12">
        <v>85276.9</v>
      </c>
      <c r="BJ92" s="12">
        <v>88409.39</v>
      </c>
      <c r="BK92" s="12">
        <v>92115.85</v>
      </c>
      <c r="BL92" s="12">
        <v>96780.67</v>
      </c>
      <c r="BM92" s="12">
        <v>91142.84</v>
      </c>
      <c r="BN92" s="12">
        <v>86101.87</v>
      </c>
      <c r="BO92" s="12">
        <v>93441.54</v>
      </c>
      <c r="BP92" s="12">
        <v>89895.13</v>
      </c>
      <c r="BQ92" s="12">
        <v>78787.86</v>
      </c>
      <c r="BR92">
        <v>101724.4</v>
      </c>
      <c r="BS92">
        <v>102717.3</v>
      </c>
      <c r="BT92">
        <v>91767.16</v>
      </c>
      <c r="BU92">
        <v>96529.34</v>
      </c>
      <c r="BV92">
        <v>96000</v>
      </c>
      <c r="BW92">
        <v>0.16225970000000001</v>
      </c>
      <c r="BX92">
        <v>-5.4837999999999996E-3</v>
      </c>
      <c r="BY92">
        <v>1</v>
      </c>
      <c r="BZ92">
        <v>0.26506020000000002</v>
      </c>
      <c r="CA92">
        <v>0</v>
      </c>
      <c r="CB92">
        <v>0.51315789999999994</v>
      </c>
    </row>
    <row r="93" spans="1:80" x14ac:dyDescent="0.3">
      <c r="A93" s="13" t="s">
        <v>114</v>
      </c>
      <c r="B93" s="13" t="s">
        <v>473</v>
      </c>
      <c r="C93" s="12">
        <v>68000</v>
      </c>
      <c r="D93" s="12">
        <v>1</v>
      </c>
      <c r="E93" s="12">
        <v>82000</v>
      </c>
      <c r="F93" s="12">
        <v>1.0388139999999999</v>
      </c>
      <c r="G93" s="12">
        <v>62500</v>
      </c>
      <c r="H93" s="12">
        <v>1.0701400000000001</v>
      </c>
      <c r="I93" s="12">
        <v>70000</v>
      </c>
      <c r="J93" s="12">
        <v>1.134136</v>
      </c>
      <c r="K93" s="12">
        <v>80080</v>
      </c>
      <c r="L93" s="12">
        <v>1.1603840000000001</v>
      </c>
      <c r="M93" s="12">
        <v>82000</v>
      </c>
      <c r="N93" s="12">
        <v>1.1682779999999999</v>
      </c>
      <c r="O93" s="12">
        <v>75500</v>
      </c>
      <c r="P93" s="12">
        <v>1.1906760000000001</v>
      </c>
      <c r="Q93" s="12">
        <v>84760</v>
      </c>
      <c r="R93" s="12">
        <v>1.236534</v>
      </c>
      <c r="S93" s="12">
        <v>91500</v>
      </c>
      <c r="T93" s="12">
        <v>1.2534099999999999</v>
      </c>
      <c r="U93" s="12">
        <v>110240</v>
      </c>
      <c r="V93" s="12">
        <v>1.2927360000000001</v>
      </c>
      <c r="W93" s="12">
        <v>80080</v>
      </c>
      <c r="X93" s="12">
        <v>1.3284800000000001</v>
      </c>
      <c r="Y93" s="12">
        <v>105040</v>
      </c>
      <c r="Z93" s="12">
        <v>1.3443149999999999</v>
      </c>
      <c r="AA93" s="12">
        <v>100000</v>
      </c>
      <c r="AB93" s="12">
        <v>1.3650880000000001</v>
      </c>
      <c r="AC93" s="12">
        <v>69000</v>
      </c>
      <c r="AD93" s="12">
        <v>1.383402</v>
      </c>
      <c r="AE93" s="12">
        <v>62500</v>
      </c>
      <c r="AF93" s="12">
        <v>1.403165</v>
      </c>
      <c r="AG93" s="12">
        <v>80080</v>
      </c>
      <c r="AH93" s="12">
        <v>1.4355560000000001</v>
      </c>
      <c r="AI93" s="12">
        <v>88500</v>
      </c>
      <c r="AJ93" s="12">
        <v>1.465903</v>
      </c>
      <c r="AK93" s="12">
        <v>70200</v>
      </c>
      <c r="AL93" s="12">
        <v>1.5122770000000001</v>
      </c>
      <c r="AM93" s="12">
        <v>125000</v>
      </c>
      <c r="AN93" s="12">
        <v>1.5688219999999999</v>
      </c>
      <c r="AO93" s="12">
        <v>110240</v>
      </c>
      <c r="AP93" s="12">
        <v>1.6198999999999999</v>
      </c>
      <c r="AQ93" s="12">
        <v>124800</v>
      </c>
      <c r="AR93" s="12">
        <v>1.699695</v>
      </c>
      <c r="AS93" s="12">
        <v>99840</v>
      </c>
      <c r="AT93" s="12">
        <v>1.795669</v>
      </c>
      <c r="AU93" s="12">
        <v>94000</v>
      </c>
      <c r="AV93" s="12">
        <v>1.973813</v>
      </c>
      <c r="AW93" s="12">
        <v>115000</v>
      </c>
      <c r="AX93" s="12">
        <v>2.059793</v>
      </c>
      <c r="AY93" s="12">
        <v>140066</v>
      </c>
      <c r="AZ93" s="12">
        <v>162592.20000000001</v>
      </c>
      <c r="BA93" s="12">
        <v>120299.2</v>
      </c>
      <c r="BB93" s="12">
        <v>127132.5</v>
      </c>
      <c r="BC93" s="12">
        <v>142149.70000000001</v>
      </c>
      <c r="BD93" s="12">
        <v>144574.29999999999</v>
      </c>
      <c r="BE93" s="12">
        <v>130610.2</v>
      </c>
      <c r="BF93" s="12">
        <v>141191.5</v>
      </c>
      <c r="BG93" s="12">
        <v>150366.70000000001</v>
      </c>
      <c r="BH93" s="12">
        <v>175652</v>
      </c>
      <c r="BI93" s="12">
        <v>124163.2</v>
      </c>
      <c r="BJ93" s="12">
        <v>160944.9</v>
      </c>
      <c r="BK93" s="12">
        <v>150890.9</v>
      </c>
      <c r="BL93" s="12">
        <v>102736.4</v>
      </c>
      <c r="BM93" s="12">
        <v>91747.63</v>
      </c>
      <c r="BN93" s="12">
        <v>114902</v>
      </c>
      <c r="BO93" s="12">
        <v>124354.5</v>
      </c>
      <c r="BP93" s="12">
        <v>95615.72</v>
      </c>
      <c r="BQ93" s="12">
        <v>164119.5</v>
      </c>
      <c r="BR93">
        <v>140176.29999999999</v>
      </c>
      <c r="BS93">
        <v>151240.20000000001</v>
      </c>
      <c r="BT93">
        <v>114525.4</v>
      </c>
      <c r="BU93">
        <v>98094.68</v>
      </c>
      <c r="BV93">
        <v>115000</v>
      </c>
      <c r="BW93">
        <v>-0.17895820000000001</v>
      </c>
      <c r="BX93">
        <v>0.17233680000000001</v>
      </c>
      <c r="BY93">
        <v>0</v>
      </c>
      <c r="BZ93">
        <v>0.26506020000000002</v>
      </c>
      <c r="CA93">
        <v>1</v>
      </c>
      <c r="CB93">
        <v>0.51315789999999994</v>
      </c>
    </row>
    <row r="94" spans="1:80" x14ac:dyDescent="0.3">
      <c r="A94" s="13" t="s">
        <v>115</v>
      </c>
      <c r="B94" s="13" t="s">
        <v>473</v>
      </c>
      <c r="C94" s="12">
        <v>72000</v>
      </c>
      <c r="D94" s="12">
        <v>1</v>
      </c>
      <c r="E94" s="12">
        <v>49000</v>
      </c>
      <c r="F94" s="12">
        <v>1.0388139999999999</v>
      </c>
      <c r="G94" s="12">
        <v>60008</v>
      </c>
      <c r="H94" s="12">
        <v>1.0701400000000001</v>
      </c>
      <c r="I94" s="12">
        <v>62500</v>
      </c>
      <c r="J94" s="12">
        <v>1.134136</v>
      </c>
      <c r="K94" s="12">
        <v>65000</v>
      </c>
      <c r="L94" s="12">
        <v>1.1603840000000001</v>
      </c>
      <c r="M94" s="12">
        <v>53400</v>
      </c>
      <c r="N94" s="12">
        <v>1.1682779999999999</v>
      </c>
      <c r="O94" s="12">
        <v>55016</v>
      </c>
      <c r="P94" s="12">
        <v>1.1906760000000001</v>
      </c>
      <c r="Q94" s="12">
        <v>55016</v>
      </c>
      <c r="R94" s="12">
        <v>1.236534</v>
      </c>
      <c r="S94" s="12">
        <v>67500</v>
      </c>
      <c r="T94" s="12">
        <v>1.2534099999999999</v>
      </c>
      <c r="U94" s="12">
        <v>97760</v>
      </c>
      <c r="V94" s="12">
        <v>1.2927360000000001</v>
      </c>
      <c r="W94" s="12">
        <v>80080</v>
      </c>
      <c r="X94" s="12">
        <v>1.3284800000000001</v>
      </c>
      <c r="Y94" s="12">
        <v>81500</v>
      </c>
      <c r="Z94" s="12">
        <v>1.3443149999999999</v>
      </c>
      <c r="AA94" s="12">
        <v>74880</v>
      </c>
      <c r="AB94" s="12">
        <v>1.3650880000000001</v>
      </c>
      <c r="AC94" s="12">
        <v>42016</v>
      </c>
      <c r="AD94" s="12">
        <v>1.383402</v>
      </c>
      <c r="AE94" s="12">
        <v>84000</v>
      </c>
      <c r="AF94" s="12">
        <v>1.403165</v>
      </c>
      <c r="AG94" s="12">
        <v>74880</v>
      </c>
      <c r="AH94" s="12">
        <v>1.4355560000000001</v>
      </c>
      <c r="AI94" s="12">
        <v>68120</v>
      </c>
      <c r="AJ94" s="12">
        <v>1.465903</v>
      </c>
      <c r="AK94" s="12">
        <v>95160</v>
      </c>
      <c r="AL94" s="12">
        <v>1.5122770000000001</v>
      </c>
      <c r="AM94" s="12">
        <v>70200</v>
      </c>
      <c r="AN94" s="12">
        <v>1.5688219999999999</v>
      </c>
      <c r="AO94" s="12">
        <v>72000</v>
      </c>
      <c r="AP94" s="12">
        <v>1.6198999999999999</v>
      </c>
      <c r="AQ94" s="12">
        <v>70200</v>
      </c>
      <c r="AR94" s="12">
        <v>1.699695</v>
      </c>
      <c r="AS94" s="12">
        <v>119600</v>
      </c>
      <c r="AT94" s="12">
        <v>1.795669</v>
      </c>
      <c r="AU94" s="12">
        <v>81500</v>
      </c>
      <c r="AV94" s="12">
        <v>1.973813</v>
      </c>
      <c r="AW94" s="12">
        <v>266760</v>
      </c>
      <c r="AX94" s="12">
        <v>2.059793</v>
      </c>
      <c r="AY94" s="12">
        <v>148305.1</v>
      </c>
      <c r="AZ94" s="12">
        <v>97158.77</v>
      </c>
      <c r="BA94" s="12">
        <v>115502.7</v>
      </c>
      <c r="BB94" s="12">
        <v>113511.1</v>
      </c>
      <c r="BC94" s="12">
        <v>115381.3</v>
      </c>
      <c r="BD94" s="12">
        <v>94149.63</v>
      </c>
      <c r="BE94" s="12">
        <v>95174.19</v>
      </c>
      <c r="BF94" s="12">
        <v>91644.55</v>
      </c>
      <c r="BG94" s="12">
        <v>110926.3</v>
      </c>
      <c r="BH94" s="12">
        <v>155766.9</v>
      </c>
      <c r="BI94" s="12">
        <v>124163.2</v>
      </c>
      <c r="BJ94" s="12">
        <v>124876.3</v>
      </c>
      <c r="BK94" s="12">
        <v>112987.1</v>
      </c>
      <c r="BL94" s="12">
        <v>62559.03</v>
      </c>
      <c r="BM94" s="12">
        <v>123308.8</v>
      </c>
      <c r="BN94" s="12">
        <v>107440.8</v>
      </c>
      <c r="BO94" s="12">
        <v>95717.86</v>
      </c>
      <c r="BP94" s="12">
        <v>129612.4</v>
      </c>
      <c r="BQ94" s="12">
        <v>92169.5</v>
      </c>
      <c r="BR94">
        <v>91552</v>
      </c>
      <c r="BS94">
        <v>85072.63</v>
      </c>
      <c r="BT94">
        <v>137191.9</v>
      </c>
      <c r="BU94">
        <v>85050.18</v>
      </c>
      <c r="BV94">
        <v>266760</v>
      </c>
      <c r="BW94">
        <v>0.79872410000000005</v>
      </c>
      <c r="BX94">
        <v>2.136501</v>
      </c>
      <c r="BY94">
        <v>1</v>
      </c>
      <c r="BZ94">
        <v>0.26506020000000002</v>
      </c>
      <c r="CA94">
        <v>1</v>
      </c>
      <c r="CB94">
        <v>0.51315789999999994</v>
      </c>
    </row>
    <row r="95" spans="1:80" x14ac:dyDescent="0.3">
      <c r="A95" s="13" t="s">
        <v>116</v>
      </c>
      <c r="B95" s="13" t="s">
        <v>473</v>
      </c>
      <c r="C95" s="12">
        <v>50800</v>
      </c>
      <c r="D95" s="12">
        <v>1</v>
      </c>
      <c r="E95" s="12">
        <v>54100</v>
      </c>
      <c r="F95" s="12">
        <v>1.0388139999999999</v>
      </c>
      <c r="G95" s="12">
        <v>47528</v>
      </c>
      <c r="H95" s="12">
        <v>1.0701400000000001</v>
      </c>
      <c r="I95" s="12">
        <v>54080</v>
      </c>
      <c r="J95" s="12">
        <v>1.134136</v>
      </c>
      <c r="K95" s="12">
        <v>58800</v>
      </c>
      <c r="L95" s="12">
        <v>1.1603840000000001</v>
      </c>
      <c r="M95" s="12">
        <v>55800</v>
      </c>
      <c r="N95" s="12">
        <v>1.1682779999999999</v>
      </c>
      <c r="O95" s="12">
        <v>58032</v>
      </c>
      <c r="P95" s="12">
        <v>1.1906760000000001</v>
      </c>
      <c r="Q95" s="12">
        <v>55016</v>
      </c>
      <c r="R95" s="12">
        <v>1.236534</v>
      </c>
      <c r="S95" s="12">
        <v>60000</v>
      </c>
      <c r="T95" s="12">
        <v>1.2534099999999999</v>
      </c>
      <c r="U95" s="12">
        <v>72800</v>
      </c>
      <c r="V95" s="12">
        <v>1.2927360000000001</v>
      </c>
      <c r="W95" s="12">
        <v>65000</v>
      </c>
      <c r="X95" s="12">
        <v>1.3284800000000001</v>
      </c>
      <c r="Y95" s="12">
        <v>60008</v>
      </c>
      <c r="Z95" s="12">
        <v>1.3443149999999999</v>
      </c>
      <c r="AA95" s="12">
        <v>60000</v>
      </c>
      <c r="AB95" s="12">
        <v>1.3650880000000001</v>
      </c>
      <c r="AC95" s="12">
        <v>62500</v>
      </c>
      <c r="AD95" s="12">
        <v>1.383402</v>
      </c>
      <c r="AE95" s="12">
        <v>73840</v>
      </c>
      <c r="AF95" s="12">
        <v>1.403165</v>
      </c>
      <c r="AG95" s="12">
        <v>65000</v>
      </c>
      <c r="AH95" s="12">
        <v>1.4355560000000001</v>
      </c>
      <c r="AI95" s="12">
        <v>74880</v>
      </c>
      <c r="AJ95" s="12">
        <v>1.465903</v>
      </c>
      <c r="AK95" s="12">
        <v>62500</v>
      </c>
      <c r="AL95" s="12">
        <v>1.5122770000000001</v>
      </c>
      <c r="AM95" s="12">
        <v>80080</v>
      </c>
      <c r="AN95" s="12">
        <v>1.5688219999999999</v>
      </c>
      <c r="AO95" s="12">
        <v>70720</v>
      </c>
      <c r="AP95" s="12">
        <v>1.6198999999999999</v>
      </c>
      <c r="AQ95" s="12">
        <v>80080</v>
      </c>
      <c r="AR95" s="12">
        <v>1.699695</v>
      </c>
      <c r="AS95" s="12">
        <v>70200</v>
      </c>
      <c r="AT95" s="12">
        <v>1.795669</v>
      </c>
      <c r="AU95" s="12">
        <v>99840</v>
      </c>
      <c r="AV95" s="12">
        <v>1.973813</v>
      </c>
      <c r="AW95" s="12">
        <v>106000</v>
      </c>
      <c r="AX95" s="12">
        <v>2.059793</v>
      </c>
      <c r="AY95" s="12">
        <v>104637.5</v>
      </c>
      <c r="AZ95" s="12">
        <v>107271.2</v>
      </c>
      <c r="BA95" s="12">
        <v>91481.32</v>
      </c>
      <c r="BB95" s="12">
        <v>98218.91</v>
      </c>
      <c r="BC95" s="12">
        <v>104375.7</v>
      </c>
      <c r="BD95" s="12">
        <v>98381.07</v>
      </c>
      <c r="BE95" s="12">
        <v>100391.7</v>
      </c>
      <c r="BF95" s="12">
        <v>91644.55</v>
      </c>
      <c r="BG95" s="12">
        <v>98601.14</v>
      </c>
      <c r="BH95" s="12">
        <v>115996.6</v>
      </c>
      <c r="BI95" s="12">
        <v>100781.8</v>
      </c>
      <c r="BJ95" s="12">
        <v>91945.77</v>
      </c>
      <c r="BK95" s="12">
        <v>90534.52</v>
      </c>
      <c r="BL95" s="12">
        <v>93058.34</v>
      </c>
      <c r="BM95" s="12">
        <v>108394.3</v>
      </c>
      <c r="BN95" s="12">
        <v>93264.59</v>
      </c>
      <c r="BO95" s="12">
        <v>105216.6</v>
      </c>
      <c r="BP95" s="12">
        <v>85127.95</v>
      </c>
      <c r="BQ95" s="12">
        <v>105141.5</v>
      </c>
      <c r="BR95">
        <v>89924.41</v>
      </c>
      <c r="BS95">
        <v>97045.8</v>
      </c>
      <c r="BT95">
        <v>80525.679999999993</v>
      </c>
      <c r="BU95">
        <v>104189.1</v>
      </c>
      <c r="BV95">
        <v>106000</v>
      </c>
      <c r="BW95">
        <v>1.3021100000000001E-2</v>
      </c>
      <c r="BX95">
        <v>1.73811E-2</v>
      </c>
      <c r="BY95">
        <v>1</v>
      </c>
      <c r="BZ95">
        <v>0.26506020000000002</v>
      </c>
      <c r="CA95">
        <v>1</v>
      </c>
      <c r="CB95">
        <v>0.51315789999999994</v>
      </c>
    </row>
    <row r="96" spans="1:80" x14ac:dyDescent="0.3">
      <c r="A96" s="13" t="s">
        <v>117</v>
      </c>
      <c r="B96" s="13" t="s">
        <v>473</v>
      </c>
      <c r="C96" s="12">
        <v>50000</v>
      </c>
      <c r="D96" s="12">
        <v>1</v>
      </c>
      <c r="E96" s="12">
        <v>48048</v>
      </c>
      <c r="F96" s="12">
        <v>1.0388139999999999</v>
      </c>
      <c r="G96" s="12">
        <v>50100</v>
      </c>
      <c r="H96" s="12">
        <v>1.0701400000000001</v>
      </c>
      <c r="I96" s="12">
        <v>50000</v>
      </c>
      <c r="J96" s="12">
        <v>1.134136</v>
      </c>
      <c r="K96" s="12">
        <v>62920</v>
      </c>
      <c r="L96" s="12">
        <v>1.1603840000000001</v>
      </c>
      <c r="M96" s="12">
        <v>55400</v>
      </c>
      <c r="N96" s="12">
        <v>1.1682779999999999</v>
      </c>
      <c r="O96" s="12">
        <v>55016</v>
      </c>
      <c r="P96" s="12">
        <v>1.1906760000000001</v>
      </c>
      <c r="Q96" s="12">
        <v>60008</v>
      </c>
      <c r="R96" s="12">
        <v>1.236534</v>
      </c>
      <c r="S96" s="12">
        <v>57800</v>
      </c>
      <c r="T96" s="12">
        <v>1.2534099999999999</v>
      </c>
      <c r="U96" s="12">
        <v>60216</v>
      </c>
      <c r="V96" s="12">
        <v>1.2927360000000001</v>
      </c>
      <c r="W96" s="12">
        <v>66040</v>
      </c>
      <c r="X96" s="12">
        <v>1.3284800000000001</v>
      </c>
      <c r="Y96" s="12">
        <v>62088</v>
      </c>
      <c r="Z96" s="12">
        <v>1.3443149999999999</v>
      </c>
      <c r="AA96" s="12">
        <v>62500</v>
      </c>
      <c r="AB96" s="12">
        <v>1.3650880000000001</v>
      </c>
      <c r="AC96" s="12">
        <v>69000</v>
      </c>
      <c r="AD96" s="12">
        <v>1.383402</v>
      </c>
      <c r="AE96" s="12">
        <v>71760</v>
      </c>
      <c r="AF96" s="12">
        <v>1.403165</v>
      </c>
      <c r="AG96" s="12">
        <v>74970</v>
      </c>
      <c r="AH96" s="12">
        <v>1.4355560000000001</v>
      </c>
      <c r="AI96" s="12">
        <v>80080</v>
      </c>
      <c r="AJ96" s="12">
        <v>1.465903</v>
      </c>
      <c r="AK96" s="12">
        <v>67500</v>
      </c>
      <c r="AL96" s="12">
        <v>1.5122770000000001</v>
      </c>
      <c r="AM96" s="12">
        <v>72000</v>
      </c>
      <c r="AN96" s="12">
        <v>1.5688219999999999</v>
      </c>
      <c r="AO96" s="12">
        <v>82500</v>
      </c>
      <c r="AP96" s="12">
        <v>1.6198999999999999</v>
      </c>
      <c r="AQ96" s="12">
        <v>74880</v>
      </c>
      <c r="AR96" s="12">
        <v>1.699695</v>
      </c>
      <c r="AS96" s="12">
        <v>84760</v>
      </c>
      <c r="AT96" s="12">
        <v>1.795669</v>
      </c>
      <c r="AU96" s="12">
        <v>71760</v>
      </c>
      <c r="AV96" s="12">
        <v>1.973813</v>
      </c>
      <c r="AW96" s="12">
        <v>80080</v>
      </c>
      <c r="AX96" s="12">
        <v>2.059793</v>
      </c>
      <c r="AY96" s="12">
        <v>102989.7</v>
      </c>
      <c r="AZ96" s="12">
        <v>95271.11</v>
      </c>
      <c r="BA96" s="12">
        <v>96431.88</v>
      </c>
      <c r="BB96" s="12">
        <v>90808.9</v>
      </c>
      <c r="BC96" s="12">
        <v>111689.1</v>
      </c>
      <c r="BD96" s="12">
        <v>97675.83</v>
      </c>
      <c r="BE96" s="12">
        <v>95174.19</v>
      </c>
      <c r="BF96" s="12">
        <v>99960.13</v>
      </c>
      <c r="BG96" s="12">
        <v>94985.77</v>
      </c>
      <c r="BH96" s="12">
        <v>95945.77</v>
      </c>
      <c r="BI96" s="12">
        <v>102394.3</v>
      </c>
      <c r="BJ96" s="12">
        <v>95132.800000000003</v>
      </c>
      <c r="BK96" s="12">
        <v>94306.78</v>
      </c>
      <c r="BL96" s="12">
        <v>102736.4</v>
      </c>
      <c r="BM96" s="12">
        <v>105341</v>
      </c>
      <c r="BN96" s="12">
        <v>107569.9</v>
      </c>
      <c r="BO96" s="12">
        <v>112523.3</v>
      </c>
      <c r="BP96" s="12">
        <v>91938.2</v>
      </c>
      <c r="BQ96" s="12">
        <v>94532.82</v>
      </c>
      <c r="BR96">
        <v>104903.3</v>
      </c>
      <c r="BS96">
        <v>90744.13</v>
      </c>
      <c r="BT96">
        <v>97227.3</v>
      </c>
      <c r="BU96">
        <v>74885.899999999994</v>
      </c>
      <c r="BV96">
        <v>80080</v>
      </c>
      <c r="BW96">
        <v>-0.22244630000000001</v>
      </c>
      <c r="BX96">
        <v>6.9360199999999997E-2</v>
      </c>
      <c r="BY96">
        <v>0</v>
      </c>
      <c r="BZ96">
        <v>0.26506020000000002</v>
      </c>
      <c r="CA96">
        <v>1</v>
      </c>
      <c r="CB96">
        <v>0.51315789999999994</v>
      </c>
    </row>
    <row r="97" spans="1:80" x14ac:dyDescent="0.3">
      <c r="A97" s="13" t="s">
        <v>765</v>
      </c>
      <c r="B97" s="13" t="s">
        <v>473</v>
      </c>
      <c r="C97" s="12"/>
      <c r="D97" s="12"/>
      <c r="E97" s="12"/>
      <c r="F97" s="12"/>
      <c r="G97" s="12">
        <v>63500</v>
      </c>
      <c r="H97" s="12">
        <v>1.0701400000000001</v>
      </c>
      <c r="I97" s="12">
        <v>60008</v>
      </c>
      <c r="J97" s="12">
        <v>1.134136</v>
      </c>
      <c r="K97" s="12">
        <v>67500</v>
      </c>
      <c r="L97" s="12">
        <v>1.1603840000000001</v>
      </c>
      <c r="M97" s="12">
        <v>67500</v>
      </c>
      <c r="N97" s="12">
        <v>1.1682779999999999</v>
      </c>
      <c r="O97" s="12">
        <v>71240</v>
      </c>
      <c r="P97" s="12">
        <v>1.1906760000000001</v>
      </c>
      <c r="Q97" s="12">
        <v>70000</v>
      </c>
      <c r="R97" s="12">
        <v>1.236534</v>
      </c>
      <c r="S97" s="12">
        <v>70200</v>
      </c>
      <c r="T97" s="12">
        <v>1.2534099999999999</v>
      </c>
      <c r="U97" s="12">
        <v>52900</v>
      </c>
      <c r="V97" s="12">
        <v>1.2927360000000001</v>
      </c>
      <c r="W97" s="12">
        <v>70000</v>
      </c>
      <c r="X97" s="12">
        <v>1.3284800000000001</v>
      </c>
      <c r="Y97" s="12">
        <v>72000</v>
      </c>
      <c r="Z97" s="12">
        <v>1.3443149999999999</v>
      </c>
      <c r="AA97" s="12">
        <v>74880</v>
      </c>
      <c r="AB97" s="12">
        <v>1.3650880000000001</v>
      </c>
      <c r="AC97" s="12">
        <v>72000</v>
      </c>
      <c r="AD97" s="12">
        <v>1.383402</v>
      </c>
      <c r="AE97" s="12">
        <v>74880</v>
      </c>
      <c r="AF97" s="12">
        <v>1.403165</v>
      </c>
      <c r="AG97" s="12">
        <v>71760</v>
      </c>
      <c r="AH97" s="12">
        <v>1.4355560000000001</v>
      </c>
      <c r="AI97" s="12">
        <v>72000</v>
      </c>
      <c r="AJ97" s="12">
        <v>1.465903</v>
      </c>
      <c r="AK97" s="12">
        <v>72000</v>
      </c>
      <c r="AL97" s="12">
        <v>1.5122770000000001</v>
      </c>
      <c r="AM97" s="12">
        <v>78000</v>
      </c>
      <c r="AN97" s="12">
        <v>1.5688219999999999</v>
      </c>
      <c r="AO97" s="12">
        <v>71760</v>
      </c>
      <c r="AP97" s="12">
        <v>1.6198999999999999</v>
      </c>
      <c r="AQ97" s="12">
        <v>86500</v>
      </c>
      <c r="AR97" s="12">
        <v>1.699695</v>
      </c>
      <c r="AS97" s="12">
        <v>82500</v>
      </c>
      <c r="AT97" s="12">
        <v>1.795669</v>
      </c>
      <c r="AU97" s="12">
        <v>83200</v>
      </c>
      <c r="AV97" s="12">
        <v>1.973813</v>
      </c>
      <c r="AW97" s="12">
        <v>87500</v>
      </c>
      <c r="AX97" s="12">
        <v>2.059793</v>
      </c>
      <c r="AY97" s="12"/>
      <c r="AZ97" s="12"/>
      <c r="BA97" s="12">
        <v>122224</v>
      </c>
      <c r="BB97" s="12">
        <v>108985.2</v>
      </c>
      <c r="BC97" s="12">
        <v>119819</v>
      </c>
      <c r="BD97" s="12">
        <v>119009.4</v>
      </c>
      <c r="BE97" s="12">
        <v>123240.7</v>
      </c>
      <c r="BF97" s="12">
        <v>116604.6</v>
      </c>
      <c r="BG97" s="12">
        <v>115363.3</v>
      </c>
      <c r="BH97" s="12">
        <v>84288.75</v>
      </c>
      <c r="BI97" s="12">
        <v>108534.2</v>
      </c>
      <c r="BJ97" s="12">
        <v>110320.2</v>
      </c>
      <c r="BK97" s="12">
        <v>112987.1</v>
      </c>
      <c r="BL97" s="12">
        <v>107203.2</v>
      </c>
      <c r="BM97" s="12">
        <v>109921</v>
      </c>
      <c r="BN97" s="12">
        <v>102964.1</v>
      </c>
      <c r="BO97" s="12">
        <v>101169.8</v>
      </c>
      <c r="BP97" s="12">
        <v>98067.41</v>
      </c>
      <c r="BQ97" s="12">
        <v>102410.6</v>
      </c>
      <c r="BR97">
        <v>91246.83</v>
      </c>
      <c r="BS97">
        <v>104826</v>
      </c>
      <c r="BT97">
        <v>94634.880000000005</v>
      </c>
      <c r="BU97">
        <v>86824.23</v>
      </c>
      <c r="BV97">
        <v>87500</v>
      </c>
      <c r="BX97">
        <v>7.7831999999999997E-3</v>
      </c>
      <c r="BZ97">
        <v>0.26506020000000002</v>
      </c>
      <c r="CA97">
        <v>1</v>
      </c>
      <c r="CB97">
        <v>0.51315789999999994</v>
      </c>
    </row>
    <row r="98" spans="1:80" x14ac:dyDescent="0.3">
      <c r="A98" s="13" t="s">
        <v>766</v>
      </c>
      <c r="B98" s="13" t="s">
        <v>473</v>
      </c>
      <c r="C98" s="12"/>
      <c r="D98" s="12"/>
      <c r="E98" s="12"/>
      <c r="F98" s="12"/>
      <c r="G98" s="12">
        <v>71760</v>
      </c>
      <c r="H98" s="12">
        <v>1.0701400000000001</v>
      </c>
      <c r="I98" s="12">
        <v>74880</v>
      </c>
      <c r="J98" s="12">
        <v>1.134136</v>
      </c>
      <c r="K98" s="12">
        <v>83200</v>
      </c>
      <c r="L98" s="12">
        <v>1.1603840000000001</v>
      </c>
      <c r="M98" s="12">
        <v>100000</v>
      </c>
      <c r="N98" s="12">
        <v>1.1682779999999999</v>
      </c>
      <c r="O98" s="12">
        <v>99840</v>
      </c>
      <c r="P98" s="12">
        <v>1.1906760000000001</v>
      </c>
      <c r="Q98" s="12">
        <v>95160</v>
      </c>
      <c r="R98" s="12">
        <v>1.236534</v>
      </c>
      <c r="S98" s="12">
        <v>95160</v>
      </c>
      <c r="T98" s="12">
        <v>1.2534099999999999</v>
      </c>
      <c r="U98" s="12">
        <v>99840</v>
      </c>
      <c r="V98" s="12">
        <v>1.2927360000000001</v>
      </c>
      <c r="W98" s="12">
        <v>102960</v>
      </c>
      <c r="X98" s="12">
        <v>1.3284800000000001</v>
      </c>
      <c r="Y98" s="12">
        <v>99840</v>
      </c>
      <c r="Z98" s="12">
        <v>1.3443149999999999</v>
      </c>
      <c r="AA98" s="12">
        <v>112320</v>
      </c>
      <c r="AB98" s="12">
        <v>1.3650880000000001</v>
      </c>
      <c r="AC98" s="12">
        <v>96000</v>
      </c>
      <c r="AD98" s="12">
        <v>1.383402</v>
      </c>
      <c r="AE98" s="12">
        <v>81500</v>
      </c>
      <c r="AF98" s="12">
        <v>1.403165</v>
      </c>
      <c r="AG98" s="12">
        <v>119600</v>
      </c>
      <c r="AH98" s="12">
        <v>1.4355560000000001</v>
      </c>
      <c r="AI98" s="12">
        <v>99840</v>
      </c>
      <c r="AJ98" s="12">
        <v>1.465903</v>
      </c>
      <c r="AK98" s="12">
        <v>94120</v>
      </c>
      <c r="AL98" s="12">
        <v>1.5122770000000001</v>
      </c>
      <c r="AM98" s="12">
        <v>115440</v>
      </c>
      <c r="AN98" s="12">
        <v>1.5688219999999999</v>
      </c>
      <c r="AO98" s="12">
        <v>119600</v>
      </c>
      <c r="AP98" s="12">
        <v>1.6198999999999999</v>
      </c>
      <c r="AQ98" s="12">
        <v>130000</v>
      </c>
      <c r="AR98" s="12">
        <v>1.699695</v>
      </c>
      <c r="AS98" s="12">
        <v>144230.5</v>
      </c>
      <c r="AT98" s="12">
        <v>1.795669</v>
      </c>
      <c r="AU98" s="12">
        <v>144230.5</v>
      </c>
      <c r="AV98" s="12">
        <v>1.973813</v>
      </c>
      <c r="AW98" s="12">
        <v>107120</v>
      </c>
      <c r="AX98" s="12">
        <v>2.059793</v>
      </c>
      <c r="AY98" s="12"/>
      <c r="AZ98" s="12"/>
      <c r="BA98" s="12">
        <v>138122.79999999999</v>
      </c>
      <c r="BB98" s="12">
        <v>135995.4</v>
      </c>
      <c r="BC98" s="12">
        <v>147688</v>
      </c>
      <c r="BD98" s="12">
        <v>176310.2</v>
      </c>
      <c r="BE98" s="12">
        <v>172716.9</v>
      </c>
      <c r="BF98" s="12">
        <v>158515.6</v>
      </c>
      <c r="BG98" s="12">
        <v>156381.4</v>
      </c>
      <c r="BH98" s="12">
        <v>159081.1</v>
      </c>
      <c r="BI98" s="12">
        <v>159638.29999999999</v>
      </c>
      <c r="BJ98" s="12">
        <v>152977.4</v>
      </c>
      <c r="BK98" s="12">
        <v>169480.6</v>
      </c>
      <c r="BL98" s="12">
        <v>142937.60000000001</v>
      </c>
      <c r="BM98" s="12">
        <v>119638.9</v>
      </c>
      <c r="BN98" s="12">
        <v>171606.8</v>
      </c>
      <c r="BO98" s="12">
        <v>140288.79999999999</v>
      </c>
      <c r="BP98" s="12">
        <v>128195.9</v>
      </c>
      <c r="BQ98" s="12">
        <v>151567.6</v>
      </c>
      <c r="BR98">
        <v>152078</v>
      </c>
      <c r="BS98">
        <v>157541.9</v>
      </c>
      <c r="BT98">
        <v>165445.29999999999</v>
      </c>
      <c r="BU98">
        <v>150513.29999999999</v>
      </c>
      <c r="BV98">
        <v>107120</v>
      </c>
      <c r="BX98">
        <v>-0.2883019</v>
      </c>
      <c r="BZ98">
        <v>0.26506020000000002</v>
      </c>
      <c r="CA98">
        <v>0</v>
      </c>
      <c r="CB98">
        <v>0.51315789999999994</v>
      </c>
    </row>
    <row r="99" spans="1:80" x14ac:dyDescent="0.3">
      <c r="A99" s="13" t="s">
        <v>118</v>
      </c>
      <c r="B99" s="13" t="s">
        <v>473</v>
      </c>
      <c r="C99" s="12">
        <v>40040</v>
      </c>
      <c r="D99" s="12">
        <v>1</v>
      </c>
      <c r="E99" s="12">
        <v>39000</v>
      </c>
      <c r="F99" s="12">
        <v>1.0388139999999999</v>
      </c>
      <c r="G99" s="12">
        <v>52000</v>
      </c>
      <c r="H99" s="12">
        <v>1.0701400000000001</v>
      </c>
      <c r="I99" s="12">
        <v>50024</v>
      </c>
      <c r="J99" s="12">
        <v>1.134136</v>
      </c>
      <c r="K99" s="12">
        <v>50024</v>
      </c>
      <c r="L99" s="12">
        <v>1.1603840000000001</v>
      </c>
      <c r="M99" s="12">
        <v>50024</v>
      </c>
      <c r="N99" s="12">
        <v>1.1682779999999999</v>
      </c>
      <c r="O99" s="12">
        <v>58032</v>
      </c>
      <c r="P99" s="12">
        <v>1.1906760000000001</v>
      </c>
      <c r="Q99" s="12">
        <v>57700</v>
      </c>
      <c r="R99" s="12">
        <v>1.236534</v>
      </c>
      <c r="S99" s="12">
        <v>52000</v>
      </c>
      <c r="T99" s="12">
        <v>1.2534099999999999</v>
      </c>
      <c r="U99" s="12">
        <v>58090</v>
      </c>
      <c r="V99" s="12">
        <v>1.2927360000000001</v>
      </c>
      <c r="W99" s="12">
        <v>60008</v>
      </c>
      <c r="X99" s="12">
        <v>1.3284800000000001</v>
      </c>
      <c r="Y99" s="12">
        <v>60008</v>
      </c>
      <c r="Z99" s="12">
        <v>1.3443149999999999</v>
      </c>
      <c r="AA99" s="12">
        <v>62088</v>
      </c>
      <c r="AB99" s="12">
        <v>1.3650880000000001</v>
      </c>
      <c r="AC99" s="12">
        <v>62088</v>
      </c>
      <c r="AD99" s="12">
        <v>1.383402</v>
      </c>
      <c r="AE99" s="12">
        <v>60008</v>
      </c>
      <c r="AF99" s="12">
        <v>1.403165</v>
      </c>
      <c r="AG99" s="12">
        <v>60500</v>
      </c>
      <c r="AH99" s="12">
        <v>1.4355560000000001</v>
      </c>
      <c r="AI99" s="12">
        <v>76500</v>
      </c>
      <c r="AJ99" s="12">
        <v>1.465903</v>
      </c>
      <c r="AK99" s="12">
        <v>69000</v>
      </c>
      <c r="AL99" s="12">
        <v>1.5122770000000001</v>
      </c>
      <c r="AM99" s="12">
        <v>69000</v>
      </c>
      <c r="AN99" s="12">
        <v>1.5688219999999999</v>
      </c>
      <c r="AO99" s="12">
        <v>60008</v>
      </c>
      <c r="AP99" s="12">
        <v>1.6198999999999999</v>
      </c>
      <c r="AQ99" s="12">
        <v>69000</v>
      </c>
      <c r="AR99" s="12">
        <v>1.699695</v>
      </c>
      <c r="AS99" s="12">
        <v>75800</v>
      </c>
      <c r="AT99" s="12">
        <v>1.795669</v>
      </c>
      <c r="AU99" s="12">
        <v>78400</v>
      </c>
      <c r="AV99" s="12">
        <v>1.973813</v>
      </c>
      <c r="AW99" s="12">
        <v>88500</v>
      </c>
      <c r="AX99" s="12">
        <v>2.059793</v>
      </c>
      <c r="AY99" s="12">
        <v>82474.13</v>
      </c>
      <c r="AZ99" s="12">
        <v>77330.45</v>
      </c>
      <c r="BA99" s="12">
        <v>100089</v>
      </c>
      <c r="BB99" s="12">
        <v>90852.49</v>
      </c>
      <c r="BC99" s="12">
        <v>88797.43</v>
      </c>
      <c r="BD99" s="12">
        <v>88197.4</v>
      </c>
      <c r="BE99" s="12">
        <v>100391.7</v>
      </c>
      <c r="BF99" s="12">
        <v>96115.51</v>
      </c>
      <c r="BG99" s="12">
        <v>85454.32</v>
      </c>
      <c r="BH99" s="12">
        <v>92558.29</v>
      </c>
      <c r="BI99" s="12">
        <v>93041.74</v>
      </c>
      <c r="BJ99" s="12">
        <v>91945.77</v>
      </c>
      <c r="BK99" s="12">
        <v>93685.119999999995</v>
      </c>
      <c r="BL99" s="12">
        <v>92444.9</v>
      </c>
      <c r="BM99" s="12">
        <v>88089.48</v>
      </c>
      <c r="BN99" s="12">
        <v>86807.8</v>
      </c>
      <c r="BO99" s="12">
        <v>107492.9</v>
      </c>
      <c r="BP99" s="12">
        <v>93981.27</v>
      </c>
      <c r="BQ99" s="12">
        <v>90593.95</v>
      </c>
      <c r="BR99">
        <v>76303.509999999995</v>
      </c>
      <c r="BS99">
        <v>83618.39</v>
      </c>
      <c r="BT99">
        <v>86949.38</v>
      </c>
      <c r="BU99">
        <v>81815.14</v>
      </c>
      <c r="BV99">
        <v>88500</v>
      </c>
      <c r="BW99">
        <v>7.3063699999999995E-2</v>
      </c>
      <c r="BX99">
        <v>8.1706899999999999E-2</v>
      </c>
      <c r="BY99">
        <v>1</v>
      </c>
      <c r="BZ99">
        <v>0.26506020000000002</v>
      </c>
      <c r="CA99">
        <v>1</v>
      </c>
      <c r="CB99">
        <v>0.51315789999999994</v>
      </c>
    </row>
    <row r="100" spans="1:80" x14ac:dyDescent="0.3">
      <c r="A100" s="13" t="s">
        <v>119</v>
      </c>
      <c r="B100" s="13" t="s">
        <v>473</v>
      </c>
      <c r="C100" s="12">
        <v>67500</v>
      </c>
      <c r="D100" s="12">
        <v>1</v>
      </c>
      <c r="E100" s="12">
        <v>52000</v>
      </c>
      <c r="F100" s="12">
        <v>1.0388139999999999</v>
      </c>
      <c r="G100" s="12">
        <v>50024</v>
      </c>
      <c r="H100" s="12">
        <v>1.0701400000000001</v>
      </c>
      <c r="I100" s="12">
        <v>60000</v>
      </c>
      <c r="J100" s="12">
        <v>1.134136</v>
      </c>
      <c r="K100" s="12">
        <v>52900</v>
      </c>
      <c r="L100" s="12">
        <v>1.1603840000000001</v>
      </c>
      <c r="M100" s="12">
        <v>60008</v>
      </c>
      <c r="N100" s="12">
        <v>1.1682779999999999</v>
      </c>
      <c r="O100" s="12">
        <v>60008</v>
      </c>
      <c r="P100" s="12">
        <v>1.1906760000000001</v>
      </c>
      <c r="Q100" s="12">
        <v>56056</v>
      </c>
      <c r="R100" s="12">
        <v>1.236534</v>
      </c>
      <c r="S100" s="12">
        <v>66040</v>
      </c>
      <c r="T100" s="12">
        <v>1.2534099999999999</v>
      </c>
      <c r="U100" s="12">
        <v>56056</v>
      </c>
      <c r="V100" s="12">
        <v>1.2927360000000001</v>
      </c>
      <c r="W100" s="12">
        <v>52700</v>
      </c>
      <c r="X100" s="12">
        <v>1.3284800000000001</v>
      </c>
      <c r="Y100" s="12">
        <v>53040</v>
      </c>
      <c r="Z100" s="12">
        <v>1.3443149999999999</v>
      </c>
      <c r="AA100" s="12">
        <v>70200</v>
      </c>
      <c r="AB100" s="12">
        <v>1.3650880000000001</v>
      </c>
      <c r="AC100" s="12">
        <v>65000</v>
      </c>
      <c r="AD100" s="12">
        <v>1.383402</v>
      </c>
      <c r="AE100" s="12">
        <v>60008</v>
      </c>
      <c r="AF100" s="12">
        <v>1.403165</v>
      </c>
      <c r="AG100" s="12">
        <v>55016</v>
      </c>
      <c r="AH100" s="12">
        <v>1.4355560000000001</v>
      </c>
      <c r="AI100" s="12">
        <v>59800</v>
      </c>
      <c r="AJ100" s="12">
        <v>1.465903</v>
      </c>
      <c r="AK100" s="12">
        <v>71240</v>
      </c>
      <c r="AL100" s="12">
        <v>1.5122770000000001</v>
      </c>
      <c r="AM100" s="12">
        <v>64500</v>
      </c>
      <c r="AN100" s="12">
        <v>1.5688219999999999</v>
      </c>
      <c r="AO100" s="12">
        <v>67000</v>
      </c>
      <c r="AP100" s="12">
        <v>1.6198999999999999</v>
      </c>
      <c r="AQ100" s="12">
        <v>71760</v>
      </c>
      <c r="AR100" s="12">
        <v>1.699695</v>
      </c>
      <c r="AS100" s="12">
        <v>86840</v>
      </c>
      <c r="AT100" s="12">
        <v>1.795669</v>
      </c>
      <c r="AU100" s="12">
        <v>80080</v>
      </c>
      <c r="AV100" s="12">
        <v>1.973813</v>
      </c>
      <c r="AW100" s="12">
        <v>110000</v>
      </c>
      <c r="AX100" s="12">
        <v>2.059793</v>
      </c>
      <c r="AY100" s="12">
        <v>139036.1</v>
      </c>
      <c r="AZ100" s="12">
        <v>103107.3</v>
      </c>
      <c r="BA100" s="12">
        <v>96285.59</v>
      </c>
      <c r="BB100" s="12">
        <v>108970.7</v>
      </c>
      <c r="BC100" s="12">
        <v>93902.6</v>
      </c>
      <c r="BD100" s="12">
        <v>105800.2</v>
      </c>
      <c r="BE100" s="12">
        <v>103810</v>
      </c>
      <c r="BF100" s="12">
        <v>93376.97</v>
      </c>
      <c r="BG100" s="12">
        <v>108527</v>
      </c>
      <c r="BH100" s="12">
        <v>89317.39</v>
      </c>
      <c r="BI100" s="12">
        <v>81710.77</v>
      </c>
      <c r="BJ100" s="12">
        <v>81269.22</v>
      </c>
      <c r="BK100" s="12">
        <v>105925.4</v>
      </c>
      <c r="BL100" s="12">
        <v>96780.67</v>
      </c>
      <c r="BM100" s="12">
        <v>88089.48</v>
      </c>
      <c r="BN100" s="12">
        <v>78939.149999999994</v>
      </c>
      <c r="BO100" s="12">
        <v>84027.13</v>
      </c>
      <c r="BP100" s="12">
        <v>97032.25</v>
      </c>
      <c r="BQ100" s="12">
        <v>84685.66</v>
      </c>
      <c r="BR100">
        <v>85194.23</v>
      </c>
      <c r="BS100">
        <v>86963.13</v>
      </c>
      <c r="BT100">
        <v>99613.25</v>
      </c>
      <c r="BU100">
        <v>83568.320000000007</v>
      </c>
      <c r="BV100">
        <v>110000</v>
      </c>
      <c r="BW100">
        <v>-0.20883840000000001</v>
      </c>
      <c r="BX100">
        <v>0.31628830000000002</v>
      </c>
      <c r="BY100">
        <v>0</v>
      </c>
      <c r="BZ100">
        <v>0.26506020000000002</v>
      </c>
      <c r="CA100">
        <v>1</v>
      </c>
      <c r="CB100">
        <v>0.51315789999999994</v>
      </c>
    </row>
    <row r="101" spans="1:80" ht="27" x14ac:dyDescent="0.3">
      <c r="A101" s="13" t="s">
        <v>688</v>
      </c>
      <c r="B101" s="13" t="s">
        <v>473</v>
      </c>
      <c r="C101" s="12">
        <v>37500</v>
      </c>
      <c r="D101" s="12">
        <v>1</v>
      </c>
      <c r="E101" s="12">
        <v>41080</v>
      </c>
      <c r="F101" s="12">
        <v>1.0388139999999999</v>
      </c>
      <c r="G101" s="12">
        <v>46300</v>
      </c>
      <c r="H101" s="12">
        <v>1.0701400000000001</v>
      </c>
      <c r="I101" s="12">
        <v>38064</v>
      </c>
      <c r="J101" s="12">
        <v>1.134136</v>
      </c>
      <c r="K101" s="12">
        <v>39600</v>
      </c>
      <c r="L101" s="12">
        <v>1.1603840000000001</v>
      </c>
      <c r="M101" s="12">
        <v>43900</v>
      </c>
      <c r="N101" s="12">
        <v>1.1682779999999999</v>
      </c>
      <c r="O101" s="12">
        <v>48048</v>
      </c>
      <c r="P101" s="12">
        <v>1.1906760000000001</v>
      </c>
      <c r="Q101" s="12">
        <v>55016</v>
      </c>
      <c r="R101" s="12">
        <v>1.236534</v>
      </c>
      <c r="S101" s="12">
        <v>55800</v>
      </c>
      <c r="T101" s="12">
        <v>1.2534099999999999</v>
      </c>
      <c r="U101" s="12">
        <v>56056</v>
      </c>
      <c r="V101" s="12">
        <v>1.2927360000000001</v>
      </c>
      <c r="W101" s="12">
        <v>49088</v>
      </c>
      <c r="X101" s="12">
        <v>1.3284800000000001</v>
      </c>
      <c r="Y101" s="12">
        <v>48100</v>
      </c>
      <c r="Z101" s="12">
        <v>1.3443149999999999</v>
      </c>
      <c r="AA101" s="12">
        <v>57700</v>
      </c>
      <c r="AB101" s="12">
        <v>1.3650880000000001</v>
      </c>
      <c r="AC101" s="12">
        <v>57096</v>
      </c>
      <c r="AD101" s="12">
        <v>1.383402</v>
      </c>
      <c r="AE101" s="12">
        <v>53040</v>
      </c>
      <c r="AF101" s="12">
        <v>1.403165</v>
      </c>
      <c r="AG101" s="12">
        <v>52000</v>
      </c>
      <c r="AH101" s="12">
        <v>1.4355560000000001</v>
      </c>
      <c r="AI101" s="12">
        <v>60216</v>
      </c>
      <c r="AJ101" s="12">
        <v>1.465903</v>
      </c>
      <c r="AK101" s="12">
        <v>54000</v>
      </c>
      <c r="AL101" s="12">
        <v>1.5122770000000001</v>
      </c>
      <c r="AM101" s="12">
        <v>57700</v>
      </c>
      <c r="AN101" s="12">
        <v>1.5688219999999999</v>
      </c>
      <c r="AO101" s="12">
        <v>74880</v>
      </c>
      <c r="AP101" s="12">
        <v>1.6198999999999999</v>
      </c>
      <c r="AQ101" s="12">
        <v>62088</v>
      </c>
      <c r="AR101" s="12">
        <v>1.699695</v>
      </c>
      <c r="AS101" s="12">
        <v>65000</v>
      </c>
      <c r="AT101" s="12">
        <v>1.795669</v>
      </c>
      <c r="AU101" s="12">
        <v>80080</v>
      </c>
      <c r="AV101" s="12">
        <v>1.973813</v>
      </c>
      <c r="AW101" s="12">
        <v>84240</v>
      </c>
      <c r="AX101" s="12">
        <v>2.059793</v>
      </c>
      <c r="AY101" s="12">
        <v>77242.259999999995</v>
      </c>
      <c r="AZ101" s="12">
        <v>81454.73</v>
      </c>
      <c r="BA101" s="12">
        <v>89117.68</v>
      </c>
      <c r="BB101" s="12">
        <v>69131</v>
      </c>
      <c r="BC101" s="12">
        <v>70293.820000000007</v>
      </c>
      <c r="BD101" s="12">
        <v>77400.160000000003</v>
      </c>
      <c r="BE101" s="12">
        <v>83119.990000000005</v>
      </c>
      <c r="BF101" s="12">
        <v>91644.55</v>
      </c>
      <c r="BG101" s="12">
        <v>91699.06</v>
      </c>
      <c r="BH101" s="12">
        <v>89317.39</v>
      </c>
      <c r="BI101" s="12">
        <v>76110.41</v>
      </c>
      <c r="BJ101" s="12">
        <v>73700.03</v>
      </c>
      <c r="BK101" s="12">
        <v>87064.02</v>
      </c>
      <c r="BL101" s="12">
        <v>85012.14</v>
      </c>
      <c r="BM101" s="12">
        <v>77860.710000000006</v>
      </c>
      <c r="BN101" s="12">
        <v>74611.67</v>
      </c>
      <c r="BO101" s="12">
        <v>84611.66</v>
      </c>
      <c r="BP101" s="12">
        <v>73550.55</v>
      </c>
      <c r="BQ101" s="12">
        <v>75757.55</v>
      </c>
      <c r="BR101">
        <v>95214.080000000002</v>
      </c>
      <c r="BS101">
        <v>75242.009999999995</v>
      </c>
      <c r="BT101">
        <v>74560.81</v>
      </c>
      <c r="BU101">
        <v>83568.320000000007</v>
      </c>
      <c r="BV101">
        <v>84240</v>
      </c>
      <c r="BW101">
        <v>9.05947E-2</v>
      </c>
      <c r="BX101">
        <v>8.0374999999999995E-3</v>
      </c>
      <c r="BY101">
        <v>1</v>
      </c>
      <c r="BZ101">
        <v>0.26506020000000002</v>
      </c>
      <c r="CA101">
        <v>1</v>
      </c>
      <c r="CB101">
        <v>0.51315789999999994</v>
      </c>
    </row>
    <row r="102" spans="1:80" x14ac:dyDescent="0.3">
      <c r="A102" s="13" t="s">
        <v>120</v>
      </c>
      <c r="B102" s="13" t="s">
        <v>473</v>
      </c>
      <c r="C102" s="12">
        <v>25000</v>
      </c>
      <c r="D102" s="12">
        <v>1</v>
      </c>
      <c r="E102" s="12">
        <v>26000</v>
      </c>
      <c r="F102" s="12">
        <v>1.0388139999999999</v>
      </c>
      <c r="G102" s="12">
        <v>28000</v>
      </c>
      <c r="H102" s="12">
        <v>1.0701400000000001</v>
      </c>
      <c r="I102" s="12">
        <v>39700</v>
      </c>
      <c r="J102" s="12">
        <v>1.134136</v>
      </c>
      <c r="K102" s="12">
        <v>30056</v>
      </c>
      <c r="L102" s="12">
        <v>1.1603840000000001</v>
      </c>
      <c r="M102" s="12">
        <v>30056</v>
      </c>
      <c r="N102" s="12">
        <v>1.1682779999999999</v>
      </c>
      <c r="O102" s="12">
        <v>30500</v>
      </c>
      <c r="P102" s="12">
        <v>1.1906760000000001</v>
      </c>
      <c r="Q102" s="12">
        <v>40040</v>
      </c>
      <c r="R102" s="12">
        <v>1.236534</v>
      </c>
      <c r="S102" s="12">
        <v>42000</v>
      </c>
      <c r="T102" s="12">
        <v>1.2534099999999999</v>
      </c>
      <c r="U102" s="12">
        <v>35800</v>
      </c>
      <c r="V102" s="12">
        <v>1.2927360000000001</v>
      </c>
      <c r="W102" s="12">
        <v>40040</v>
      </c>
      <c r="X102" s="12">
        <v>1.3284800000000001</v>
      </c>
      <c r="Y102" s="12">
        <v>33700</v>
      </c>
      <c r="Z102" s="12">
        <v>1.3443149999999999</v>
      </c>
      <c r="AA102" s="12">
        <v>38100</v>
      </c>
      <c r="AB102" s="12">
        <v>1.3650880000000001</v>
      </c>
      <c r="AC102" s="12">
        <v>33100</v>
      </c>
      <c r="AD102" s="12">
        <v>1.383402</v>
      </c>
      <c r="AE102" s="12">
        <v>47000</v>
      </c>
      <c r="AF102" s="12">
        <v>1.403165</v>
      </c>
      <c r="AG102" s="12">
        <v>39400</v>
      </c>
      <c r="AH102" s="12">
        <v>1.4355560000000001</v>
      </c>
      <c r="AI102" s="12">
        <v>45000</v>
      </c>
      <c r="AJ102" s="12">
        <v>1.465903</v>
      </c>
      <c r="AK102" s="12">
        <v>55000</v>
      </c>
      <c r="AL102" s="12">
        <v>1.5122770000000001</v>
      </c>
      <c r="AM102" s="12">
        <v>47008</v>
      </c>
      <c r="AN102" s="12">
        <v>1.5688219999999999</v>
      </c>
      <c r="AO102" s="12">
        <v>49700</v>
      </c>
      <c r="AP102" s="12">
        <v>1.6198999999999999</v>
      </c>
      <c r="AQ102" s="12">
        <v>41300</v>
      </c>
      <c r="AR102" s="12">
        <v>1.699695</v>
      </c>
      <c r="AS102" s="12">
        <v>52500</v>
      </c>
      <c r="AT102" s="12">
        <v>1.795669</v>
      </c>
      <c r="AU102" s="12">
        <v>48000</v>
      </c>
      <c r="AV102" s="12">
        <v>1.973813</v>
      </c>
      <c r="AW102" s="12">
        <v>46904</v>
      </c>
      <c r="AX102" s="12">
        <v>2.059793</v>
      </c>
      <c r="AY102" s="12">
        <v>51494.84</v>
      </c>
      <c r="AZ102" s="12">
        <v>51553.63</v>
      </c>
      <c r="BA102" s="12">
        <v>53894.06</v>
      </c>
      <c r="BB102" s="12">
        <v>72102.27</v>
      </c>
      <c r="BC102" s="12">
        <v>53352.3</v>
      </c>
      <c r="BD102" s="12">
        <v>52991.79</v>
      </c>
      <c r="BE102" s="12">
        <v>52763.07</v>
      </c>
      <c r="BF102" s="12">
        <v>66697.84</v>
      </c>
      <c r="BG102" s="12">
        <v>69020.800000000003</v>
      </c>
      <c r="BH102" s="12">
        <v>57042.29</v>
      </c>
      <c r="BI102" s="12">
        <v>62081.58</v>
      </c>
      <c r="BJ102" s="12">
        <v>51635.99</v>
      </c>
      <c r="BK102" s="12">
        <v>57489.41</v>
      </c>
      <c r="BL102" s="12">
        <v>49283.7</v>
      </c>
      <c r="BM102" s="12">
        <v>68994.22</v>
      </c>
      <c r="BN102" s="12">
        <v>56532.69</v>
      </c>
      <c r="BO102" s="12">
        <v>63231.11</v>
      </c>
      <c r="BP102" s="12">
        <v>74912.600000000006</v>
      </c>
      <c r="BQ102" s="12">
        <v>61719.43</v>
      </c>
      <c r="BR102">
        <v>63196.31</v>
      </c>
      <c r="BS102">
        <v>50049.85</v>
      </c>
      <c r="BT102">
        <v>60222.2</v>
      </c>
      <c r="BU102">
        <v>50090.9</v>
      </c>
      <c r="BV102">
        <v>46904</v>
      </c>
      <c r="BW102">
        <v>-8.9151400000000006E-2</v>
      </c>
      <c r="BX102">
        <v>-6.3622399999999996E-2</v>
      </c>
      <c r="BY102">
        <v>0</v>
      </c>
      <c r="BZ102">
        <v>0.26506020000000002</v>
      </c>
      <c r="CA102">
        <v>0</v>
      </c>
      <c r="CB102">
        <v>0.51315789999999994</v>
      </c>
    </row>
    <row r="103" spans="1:80" x14ac:dyDescent="0.3">
      <c r="A103" s="13" t="s">
        <v>121</v>
      </c>
      <c r="B103" s="13" t="s">
        <v>473</v>
      </c>
      <c r="C103" s="12"/>
      <c r="D103" s="12"/>
      <c r="E103" s="12"/>
      <c r="F103" s="12"/>
      <c r="G103" s="12">
        <v>26500</v>
      </c>
      <c r="H103" s="12">
        <v>1.0701400000000001</v>
      </c>
      <c r="I103" s="12">
        <v>36088</v>
      </c>
      <c r="J103" s="12">
        <v>1.134136</v>
      </c>
      <c r="K103" s="12">
        <v>29016</v>
      </c>
      <c r="L103" s="12">
        <v>1.1603840000000001</v>
      </c>
      <c r="M103" s="12">
        <v>40872</v>
      </c>
      <c r="N103" s="12">
        <v>1.1682779999999999</v>
      </c>
      <c r="O103" s="12">
        <v>36300</v>
      </c>
      <c r="P103" s="12">
        <v>1.1906760000000001</v>
      </c>
      <c r="Q103" s="12">
        <v>32500</v>
      </c>
      <c r="R103" s="12">
        <v>1.236534</v>
      </c>
      <c r="S103" s="12">
        <v>35048</v>
      </c>
      <c r="T103" s="12">
        <v>1.2534099999999999</v>
      </c>
      <c r="U103" s="12">
        <v>42500</v>
      </c>
      <c r="V103" s="12">
        <v>1.2927360000000001</v>
      </c>
      <c r="W103" s="12">
        <v>43300</v>
      </c>
      <c r="X103" s="12">
        <v>1.3284800000000001</v>
      </c>
      <c r="Y103" s="12">
        <v>37400</v>
      </c>
      <c r="Z103" s="12">
        <v>1.3443149999999999</v>
      </c>
      <c r="AA103" s="12">
        <v>40500</v>
      </c>
      <c r="AB103" s="12">
        <v>1.3650880000000001</v>
      </c>
      <c r="AC103" s="12">
        <v>35000</v>
      </c>
      <c r="AD103" s="12">
        <v>1.383402</v>
      </c>
      <c r="AE103" s="12">
        <v>56000</v>
      </c>
      <c r="AF103" s="12">
        <v>1.403165</v>
      </c>
      <c r="AG103" s="12">
        <v>44100</v>
      </c>
      <c r="AH103" s="12">
        <v>1.4355560000000001</v>
      </c>
      <c r="AI103" s="12">
        <v>51500</v>
      </c>
      <c r="AJ103" s="12">
        <v>1.465903</v>
      </c>
      <c r="AK103" s="12">
        <v>38064</v>
      </c>
      <c r="AL103" s="12">
        <v>1.5122770000000001</v>
      </c>
      <c r="AM103" s="12">
        <v>48800</v>
      </c>
      <c r="AN103" s="12">
        <v>1.5688219999999999</v>
      </c>
      <c r="AO103" s="12">
        <v>46000</v>
      </c>
      <c r="AP103" s="12">
        <v>1.6198999999999999</v>
      </c>
      <c r="AQ103" s="12">
        <v>47500</v>
      </c>
      <c r="AR103" s="12">
        <v>1.699695</v>
      </c>
      <c r="AS103" s="12">
        <v>62000</v>
      </c>
      <c r="AT103" s="12">
        <v>1.795669</v>
      </c>
      <c r="AU103" s="12">
        <v>55016</v>
      </c>
      <c r="AV103" s="12">
        <v>1.973813</v>
      </c>
      <c r="AW103" s="12">
        <v>58600</v>
      </c>
      <c r="AX103" s="12">
        <v>2.059793</v>
      </c>
      <c r="AY103" s="12"/>
      <c r="AZ103" s="12"/>
      <c r="BA103" s="12">
        <v>51006.879999999997</v>
      </c>
      <c r="BB103" s="12">
        <v>65542.23</v>
      </c>
      <c r="BC103" s="12">
        <v>51506.2</v>
      </c>
      <c r="BD103" s="12">
        <v>72061.490000000005</v>
      </c>
      <c r="BE103" s="12">
        <v>62796.7</v>
      </c>
      <c r="BF103" s="12">
        <v>54137.85</v>
      </c>
      <c r="BG103" s="12">
        <v>57596.21</v>
      </c>
      <c r="BH103" s="12">
        <v>67717.8</v>
      </c>
      <c r="BI103" s="12">
        <v>67136.17</v>
      </c>
      <c r="BJ103" s="12">
        <v>57305.22</v>
      </c>
      <c r="BK103" s="12">
        <v>61110.8</v>
      </c>
      <c r="BL103" s="12">
        <v>52112.67</v>
      </c>
      <c r="BM103" s="12">
        <v>82205.88</v>
      </c>
      <c r="BN103" s="12">
        <v>63276.43</v>
      </c>
      <c r="BO103" s="12">
        <v>72364.5</v>
      </c>
      <c r="BP103" s="12">
        <v>51844.97</v>
      </c>
      <c r="BQ103" s="12">
        <v>64072.25</v>
      </c>
      <c r="BR103">
        <v>58491.55</v>
      </c>
      <c r="BS103">
        <v>57563.39</v>
      </c>
      <c r="BT103">
        <v>71119.55</v>
      </c>
      <c r="BU103">
        <v>57412.52</v>
      </c>
      <c r="BV103">
        <v>58600</v>
      </c>
      <c r="BX103">
        <v>2.0683300000000002E-2</v>
      </c>
      <c r="BZ103">
        <v>0.26506020000000002</v>
      </c>
      <c r="CA103">
        <v>1</v>
      </c>
      <c r="CB103">
        <v>0.51315789999999994</v>
      </c>
    </row>
    <row r="104" spans="1:80" x14ac:dyDescent="0.3">
      <c r="A104" s="13" t="s">
        <v>122</v>
      </c>
      <c r="B104" s="13" t="s">
        <v>473</v>
      </c>
      <c r="C104" s="12">
        <v>37500</v>
      </c>
      <c r="D104" s="12">
        <v>1</v>
      </c>
      <c r="E104" s="12">
        <v>35000</v>
      </c>
      <c r="F104" s="12">
        <v>1.0388139999999999</v>
      </c>
      <c r="G104" s="12">
        <v>43300</v>
      </c>
      <c r="H104" s="12">
        <v>1.0701400000000001</v>
      </c>
      <c r="I104" s="12">
        <v>40040</v>
      </c>
      <c r="J104" s="12">
        <v>1.134136</v>
      </c>
      <c r="K104" s="12">
        <v>35000</v>
      </c>
      <c r="L104" s="12">
        <v>1.1603840000000001</v>
      </c>
      <c r="M104" s="12">
        <v>45000</v>
      </c>
      <c r="N104" s="12">
        <v>1.1682779999999999</v>
      </c>
      <c r="O104" s="12">
        <v>40000</v>
      </c>
      <c r="P104" s="12">
        <v>1.1906760000000001</v>
      </c>
      <c r="Q104" s="12">
        <v>45000</v>
      </c>
      <c r="R104" s="12">
        <v>1.236534</v>
      </c>
      <c r="S104" s="12">
        <v>38500</v>
      </c>
      <c r="T104" s="12">
        <v>1.2534099999999999</v>
      </c>
      <c r="U104" s="12">
        <v>46000</v>
      </c>
      <c r="V104" s="12">
        <v>1.2927360000000001</v>
      </c>
      <c r="W104" s="12">
        <v>40000</v>
      </c>
      <c r="X104" s="12">
        <v>1.3284800000000001</v>
      </c>
      <c r="Y104" s="12">
        <v>38064</v>
      </c>
      <c r="Z104" s="12">
        <v>1.3443149999999999</v>
      </c>
      <c r="AA104" s="12">
        <v>40040</v>
      </c>
      <c r="AB104" s="12">
        <v>1.3650880000000001</v>
      </c>
      <c r="AC104" s="12">
        <v>46000</v>
      </c>
      <c r="AD104" s="12">
        <v>1.383402</v>
      </c>
      <c r="AE104" s="12">
        <v>52000</v>
      </c>
      <c r="AF104" s="12">
        <v>1.403165</v>
      </c>
      <c r="AG104" s="12">
        <v>47500</v>
      </c>
      <c r="AH104" s="12">
        <v>1.4355560000000001</v>
      </c>
      <c r="AI104" s="12">
        <v>52000</v>
      </c>
      <c r="AJ104" s="12">
        <v>1.465903</v>
      </c>
      <c r="AK104" s="12">
        <v>50800</v>
      </c>
      <c r="AL104" s="12">
        <v>1.5122770000000001</v>
      </c>
      <c r="AM104" s="12">
        <v>46000</v>
      </c>
      <c r="AN104" s="12">
        <v>1.5688219999999999</v>
      </c>
      <c r="AO104" s="12">
        <v>47900</v>
      </c>
      <c r="AP104" s="12">
        <v>1.6198999999999999</v>
      </c>
      <c r="AQ104" s="12">
        <v>60000</v>
      </c>
      <c r="AR104" s="12">
        <v>1.699695</v>
      </c>
      <c r="AS104" s="12">
        <v>59800</v>
      </c>
      <c r="AT104" s="12">
        <v>1.795669</v>
      </c>
      <c r="AU104" s="12">
        <v>71760</v>
      </c>
      <c r="AV104" s="12">
        <v>1.973813</v>
      </c>
      <c r="AW104" s="12">
        <v>62000</v>
      </c>
      <c r="AX104" s="12">
        <v>2.059793</v>
      </c>
      <c r="AY104" s="12">
        <v>77242.259999999995</v>
      </c>
      <c r="AZ104" s="12">
        <v>69399.12</v>
      </c>
      <c r="BA104" s="12">
        <v>83343.320000000007</v>
      </c>
      <c r="BB104" s="12">
        <v>72719.77</v>
      </c>
      <c r="BC104" s="12">
        <v>62128.38</v>
      </c>
      <c r="BD104" s="12">
        <v>79339.58</v>
      </c>
      <c r="BE104" s="12">
        <v>69197.460000000006</v>
      </c>
      <c r="BF104" s="12">
        <v>74960.100000000006</v>
      </c>
      <c r="BG104" s="12">
        <v>63269.07</v>
      </c>
      <c r="BH104" s="12">
        <v>73294.559999999998</v>
      </c>
      <c r="BI104" s="12">
        <v>62019.56</v>
      </c>
      <c r="BJ104" s="12">
        <v>58322.62</v>
      </c>
      <c r="BK104" s="12">
        <v>60416.7</v>
      </c>
      <c r="BL104" s="12">
        <v>68490.94</v>
      </c>
      <c r="BM104" s="12">
        <v>76334.03</v>
      </c>
      <c r="BN104" s="12">
        <v>68154.89</v>
      </c>
      <c r="BO104" s="12">
        <v>73067.06</v>
      </c>
      <c r="BP104" s="12">
        <v>69192</v>
      </c>
      <c r="BQ104" s="12">
        <v>60395.97</v>
      </c>
      <c r="BR104">
        <v>60907.51</v>
      </c>
      <c r="BS104">
        <v>72711.64</v>
      </c>
      <c r="BT104">
        <v>68595.95</v>
      </c>
      <c r="BU104">
        <v>74885.899999999994</v>
      </c>
      <c r="BV104">
        <v>62000</v>
      </c>
      <c r="BW104">
        <v>-0.19733059999999999</v>
      </c>
      <c r="BX104">
        <v>-0.1720738</v>
      </c>
      <c r="BY104">
        <v>0</v>
      </c>
      <c r="BZ104">
        <v>0.26506020000000002</v>
      </c>
      <c r="CA104">
        <v>0</v>
      </c>
      <c r="CB104">
        <v>0.51315789999999994</v>
      </c>
    </row>
    <row r="105" spans="1:80" ht="27" x14ac:dyDescent="0.3">
      <c r="A105" s="13" t="s">
        <v>767</v>
      </c>
      <c r="B105" s="13" t="s">
        <v>473</v>
      </c>
      <c r="C105" s="12"/>
      <c r="D105" s="12"/>
      <c r="E105" s="12"/>
      <c r="F105" s="12"/>
      <c r="G105" s="12">
        <v>45500</v>
      </c>
      <c r="H105" s="12">
        <v>1.0701400000000001</v>
      </c>
      <c r="I105" s="12">
        <v>50024</v>
      </c>
      <c r="J105" s="12">
        <v>1.134136</v>
      </c>
      <c r="K105" s="12">
        <v>45200</v>
      </c>
      <c r="L105" s="12">
        <v>1.1603840000000001</v>
      </c>
      <c r="M105" s="12">
        <v>55016</v>
      </c>
      <c r="N105" s="12">
        <v>1.1682779999999999</v>
      </c>
      <c r="O105" s="12">
        <v>42000</v>
      </c>
      <c r="P105" s="12">
        <v>1.1906760000000001</v>
      </c>
      <c r="Q105" s="12">
        <v>47500</v>
      </c>
      <c r="R105" s="12">
        <v>1.236534</v>
      </c>
      <c r="S105" s="12">
        <v>50000</v>
      </c>
      <c r="T105" s="12">
        <v>1.2534099999999999</v>
      </c>
      <c r="U105" s="12">
        <v>50000</v>
      </c>
      <c r="V105" s="12">
        <v>1.2927360000000001</v>
      </c>
      <c r="W105" s="12">
        <v>69000</v>
      </c>
      <c r="X105" s="12">
        <v>1.3284800000000001</v>
      </c>
      <c r="Y105" s="12">
        <v>50000</v>
      </c>
      <c r="Z105" s="12">
        <v>1.3443149999999999</v>
      </c>
      <c r="AA105" s="12">
        <v>55000</v>
      </c>
      <c r="AB105" s="12">
        <v>1.3650880000000001</v>
      </c>
      <c r="AC105" s="12">
        <v>59400</v>
      </c>
      <c r="AD105" s="12">
        <v>1.383402</v>
      </c>
      <c r="AE105" s="12">
        <v>70000</v>
      </c>
      <c r="AF105" s="12">
        <v>1.403165</v>
      </c>
      <c r="AG105" s="12">
        <v>60500</v>
      </c>
      <c r="AH105" s="12">
        <v>1.4355560000000001</v>
      </c>
      <c r="AI105" s="12">
        <v>50024</v>
      </c>
      <c r="AJ105" s="12">
        <v>1.465903</v>
      </c>
      <c r="AK105" s="12">
        <v>52000</v>
      </c>
      <c r="AL105" s="12">
        <v>1.5122770000000001</v>
      </c>
      <c r="AM105" s="12">
        <v>56000</v>
      </c>
      <c r="AN105" s="12">
        <v>1.5688219999999999</v>
      </c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Z105">
        <v>0.26506020000000002</v>
      </c>
      <c r="CB105">
        <v>0.51315789999999994</v>
      </c>
    </row>
    <row r="106" spans="1:80" ht="40.200000000000003" x14ac:dyDescent="0.3">
      <c r="A106" s="13" t="s">
        <v>689</v>
      </c>
      <c r="B106" s="13" t="s">
        <v>473</v>
      </c>
      <c r="C106" s="12">
        <v>30056</v>
      </c>
      <c r="D106" s="12">
        <v>1</v>
      </c>
      <c r="E106" s="12">
        <v>36100</v>
      </c>
      <c r="F106" s="12">
        <v>1.0388139999999999</v>
      </c>
      <c r="G106" s="12">
        <v>28080</v>
      </c>
      <c r="H106" s="12">
        <v>1.0701400000000001</v>
      </c>
      <c r="I106" s="12">
        <v>28800</v>
      </c>
      <c r="J106" s="12">
        <v>1.134136</v>
      </c>
      <c r="K106" s="12">
        <v>30056</v>
      </c>
      <c r="L106" s="12">
        <v>1.1603840000000001</v>
      </c>
      <c r="M106" s="12">
        <v>30056</v>
      </c>
      <c r="N106" s="12">
        <v>1.1682779999999999</v>
      </c>
      <c r="O106" s="12">
        <v>32700</v>
      </c>
      <c r="P106" s="12">
        <v>1.1906760000000001</v>
      </c>
      <c r="Q106" s="12">
        <v>32500</v>
      </c>
      <c r="R106" s="12">
        <v>1.236534</v>
      </c>
      <c r="S106" s="12">
        <v>36000</v>
      </c>
      <c r="T106" s="12">
        <v>1.2534099999999999</v>
      </c>
      <c r="U106" s="12">
        <v>36088</v>
      </c>
      <c r="V106" s="12">
        <v>1.2927360000000001</v>
      </c>
      <c r="W106" s="12">
        <v>34580</v>
      </c>
      <c r="X106" s="12">
        <v>1.3284800000000001</v>
      </c>
      <c r="Y106" s="12">
        <v>34200</v>
      </c>
      <c r="Z106" s="12">
        <v>1.3443149999999999</v>
      </c>
      <c r="AA106" s="12">
        <v>35048</v>
      </c>
      <c r="AB106" s="12">
        <v>1.3650880000000001</v>
      </c>
      <c r="AC106" s="12">
        <v>38500</v>
      </c>
      <c r="AD106" s="12">
        <v>1.383402</v>
      </c>
      <c r="AE106" s="12">
        <v>36088</v>
      </c>
      <c r="AF106" s="12">
        <v>1.403165</v>
      </c>
      <c r="AG106" s="12">
        <v>39500</v>
      </c>
      <c r="AH106" s="12">
        <v>1.4355560000000001</v>
      </c>
      <c r="AI106" s="12">
        <v>40400</v>
      </c>
      <c r="AJ106" s="12">
        <v>1.465903</v>
      </c>
      <c r="AK106" s="12">
        <v>40000</v>
      </c>
      <c r="AL106" s="12">
        <v>1.5122770000000001</v>
      </c>
      <c r="AM106" s="12">
        <v>40040</v>
      </c>
      <c r="AN106" s="12">
        <v>1.5688219999999999</v>
      </c>
      <c r="AO106" s="12">
        <v>50024</v>
      </c>
      <c r="AP106" s="12">
        <v>1.6198999999999999</v>
      </c>
      <c r="AQ106" s="12">
        <v>50024</v>
      </c>
      <c r="AR106" s="12">
        <v>1.699695</v>
      </c>
      <c r="AS106" s="12">
        <v>60000</v>
      </c>
      <c r="AT106" s="12">
        <v>1.795669</v>
      </c>
      <c r="AU106" s="12">
        <v>56056</v>
      </c>
      <c r="AV106" s="12">
        <v>1.973813</v>
      </c>
      <c r="AW106" s="12">
        <v>52000</v>
      </c>
      <c r="AX106" s="12">
        <v>2.059793</v>
      </c>
      <c r="AY106" s="12">
        <v>61909.15</v>
      </c>
      <c r="AZ106" s="12">
        <v>71580.23</v>
      </c>
      <c r="BA106" s="12">
        <v>54048.04</v>
      </c>
      <c r="BB106" s="12">
        <v>52305.93</v>
      </c>
      <c r="BC106" s="12">
        <v>53352.3</v>
      </c>
      <c r="BD106" s="12">
        <v>52991.79</v>
      </c>
      <c r="BE106" s="12">
        <v>56568.93</v>
      </c>
      <c r="BF106" s="12">
        <v>54137.85</v>
      </c>
      <c r="BG106" s="12">
        <v>59160.68</v>
      </c>
      <c r="BH106" s="12">
        <v>57501.18</v>
      </c>
      <c r="BI106" s="12">
        <v>53615.91</v>
      </c>
      <c r="BJ106" s="12">
        <v>52402.1</v>
      </c>
      <c r="BK106" s="12">
        <v>52884.23</v>
      </c>
      <c r="BL106" s="12">
        <v>57323.94</v>
      </c>
      <c r="BM106" s="12">
        <v>52975.82</v>
      </c>
      <c r="BN106" s="12">
        <v>56676.17</v>
      </c>
      <c r="BO106" s="12">
        <v>56767.49</v>
      </c>
      <c r="BP106" s="12">
        <v>54481.89</v>
      </c>
      <c r="BQ106" s="12">
        <v>52570.75</v>
      </c>
      <c r="BR106">
        <v>63608.3</v>
      </c>
      <c r="BS106">
        <v>60622.12</v>
      </c>
      <c r="BT106">
        <v>68825.37</v>
      </c>
      <c r="BU106">
        <v>58497.82</v>
      </c>
      <c r="BV106">
        <v>52000</v>
      </c>
      <c r="BW106">
        <v>-0.1600596</v>
      </c>
      <c r="BX106">
        <v>-0.111078</v>
      </c>
      <c r="BY106">
        <v>0</v>
      </c>
      <c r="BZ106">
        <v>0.26506020000000002</v>
      </c>
      <c r="CA106">
        <v>0</v>
      </c>
      <c r="CB106">
        <v>0.51315789999999994</v>
      </c>
    </row>
    <row r="107" spans="1:80" x14ac:dyDescent="0.3">
      <c r="A107" s="13" t="s">
        <v>123</v>
      </c>
      <c r="B107" s="13" t="s">
        <v>660</v>
      </c>
      <c r="C107" s="12">
        <v>38500</v>
      </c>
      <c r="D107" s="12">
        <v>1</v>
      </c>
      <c r="E107" s="12">
        <v>40040</v>
      </c>
      <c r="F107" s="12">
        <v>1.0388139999999999</v>
      </c>
      <c r="G107" s="12">
        <v>32200</v>
      </c>
      <c r="H107" s="12">
        <v>1.0701400000000001</v>
      </c>
      <c r="I107" s="12">
        <v>35048</v>
      </c>
      <c r="J107" s="12">
        <v>1.134136</v>
      </c>
      <c r="K107" s="12">
        <v>36504</v>
      </c>
      <c r="L107" s="12">
        <v>1.1603840000000001</v>
      </c>
      <c r="M107" s="12">
        <v>36816</v>
      </c>
      <c r="N107" s="12">
        <v>1.1682779999999999</v>
      </c>
      <c r="O107" s="12">
        <v>38500</v>
      </c>
      <c r="P107" s="12">
        <v>1.1906760000000001</v>
      </c>
      <c r="Q107" s="12">
        <v>38064</v>
      </c>
      <c r="R107" s="12">
        <v>1.236534</v>
      </c>
      <c r="S107" s="12">
        <v>37500</v>
      </c>
      <c r="T107" s="12">
        <v>1.2534099999999999</v>
      </c>
      <c r="U107" s="12">
        <v>38600</v>
      </c>
      <c r="V107" s="12">
        <v>1.2927360000000001</v>
      </c>
      <c r="W107" s="12">
        <v>40040</v>
      </c>
      <c r="X107" s="12">
        <v>1.3284800000000001</v>
      </c>
      <c r="Y107" s="12">
        <v>41080</v>
      </c>
      <c r="Z107" s="12">
        <v>1.3443149999999999</v>
      </c>
      <c r="AA107" s="12">
        <v>42500</v>
      </c>
      <c r="AB107" s="12">
        <v>1.3650880000000001</v>
      </c>
      <c r="AC107" s="12">
        <v>40040</v>
      </c>
      <c r="AD107" s="12">
        <v>1.383402</v>
      </c>
      <c r="AE107" s="12">
        <v>45032</v>
      </c>
      <c r="AF107" s="12">
        <v>1.403165</v>
      </c>
      <c r="AG107" s="12">
        <v>45000</v>
      </c>
      <c r="AH107" s="12">
        <v>1.4355560000000001</v>
      </c>
      <c r="AI107" s="12">
        <v>44096</v>
      </c>
      <c r="AJ107" s="12">
        <v>1.465903</v>
      </c>
      <c r="AK107" s="12">
        <v>46200</v>
      </c>
      <c r="AL107" s="12">
        <v>1.5122770000000001</v>
      </c>
      <c r="AM107" s="12">
        <v>49000</v>
      </c>
      <c r="AN107" s="12">
        <v>1.5688219999999999</v>
      </c>
      <c r="AO107" s="12">
        <v>50024</v>
      </c>
      <c r="AP107" s="12">
        <v>1.6198999999999999</v>
      </c>
      <c r="AQ107" s="12">
        <v>50800</v>
      </c>
      <c r="AR107" s="12">
        <v>1.699695</v>
      </c>
      <c r="AS107" s="12">
        <v>55016</v>
      </c>
      <c r="AT107" s="12">
        <v>1.795669</v>
      </c>
      <c r="AU107" s="12">
        <v>58000</v>
      </c>
      <c r="AV107" s="12">
        <v>1.973813</v>
      </c>
      <c r="AW107" s="12">
        <v>57600</v>
      </c>
      <c r="AX107" s="12">
        <v>2.059793</v>
      </c>
      <c r="AY107" s="12">
        <v>79302.05</v>
      </c>
      <c r="AZ107" s="12">
        <v>79392.59</v>
      </c>
      <c r="BA107" s="12">
        <v>61978.17</v>
      </c>
      <c r="BB107" s="12">
        <v>63653.41</v>
      </c>
      <c r="BC107" s="12">
        <v>64798.12</v>
      </c>
      <c r="BD107" s="12">
        <v>64910.35</v>
      </c>
      <c r="BE107" s="12">
        <v>66602.55</v>
      </c>
      <c r="BF107" s="12">
        <v>63406.25</v>
      </c>
      <c r="BG107" s="12">
        <v>61625.71</v>
      </c>
      <c r="BH107" s="12">
        <v>61503.7</v>
      </c>
      <c r="BI107" s="12">
        <v>62081.58</v>
      </c>
      <c r="BJ107" s="12">
        <v>62943.81</v>
      </c>
      <c r="BK107" s="12">
        <v>64128.61</v>
      </c>
      <c r="BL107" s="12">
        <v>59616.89</v>
      </c>
      <c r="BM107" s="12">
        <v>66105.27</v>
      </c>
      <c r="BN107" s="12">
        <v>64567.79</v>
      </c>
      <c r="BO107" s="12">
        <v>61960.87</v>
      </c>
      <c r="BP107" s="12">
        <v>62926.59</v>
      </c>
      <c r="BQ107" s="12">
        <v>64334.84</v>
      </c>
      <c r="BR107">
        <v>63608.3</v>
      </c>
      <c r="BS107">
        <v>61562.52</v>
      </c>
      <c r="BT107">
        <v>63108.27</v>
      </c>
      <c r="BU107">
        <v>60526.5</v>
      </c>
      <c r="BV107">
        <v>57600</v>
      </c>
      <c r="BW107">
        <v>-0.27366309999999999</v>
      </c>
      <c r="BX107">
        <v>-4.8350799999999999E-2</v>
      </c>
      <c r="BY107">
        <v>0</v>
      </c>
      <c r="BZ107">
        <v>0.26506020000000002</v>
      </c>
      <c r="CA107">
        <v>0</v>
      </c>
      <c r="CB107">
        <v>0.51315789999999994</v>
      </c>
    </row>
    <row r="108" spans="1:80" x14ac:dyDescent="0.3">
      <c r="A108" s="13" t="s">
        <v>124</v>
      </c>
      <c r="B108" s="13" t="s">
        <v>660</v>
      </c>
      <c r="C108" s="12">
        <v>32900</v>
      </c>
      <c r="D108" s="12">
        <v>1</v>
      </c>
      <c r="E108" s="12">
        <v>33100</v>
      </c>
      <c r="F108" s="12">
        <v>1.0388139999999999</v>
      </c>
      <c r="G108" s="12">
        <v>35048</v>
      </c>
      <c r="H108" s="12">
        <v>1.0701400000000001</v>
      </c>
      <c r="I108" s="12">
        <v>35048</v>
      </c>
      <c r="J108" s="12">
        <v>1.134136</v>
      </c>
      <c r="K108" s="12">
        <v>35048</v>
      </c>
      <c r="L108" s="12">
        <v>1.1603840000000001</v>
      </c>
      <c r="M108" s="12">
        <v>37500</v>
      </c>
      <c r="N108" s="12">
        <v>1.1682779999999999</v>
      </c>
      <c r="O108" s="12">
        <v>40000</v>
      </c>
      <c r="P108" s="12">
        <v>1.1906760000000001</v>
      </c>
      <c r="Q108" s="12">
        <v>40040</v>
      </c>
      <c r="R108" s="12">
        <v>1.236534</v>
      </c>
      <c r="S108" s="12">
        <v>40040</v>
      </c>
      <c r="T108" s="12">
        <v>1.2534099999999999</v>
      </c>
      <c r="U108" s="12">
        <v>40400</v>
      </c>
      <c r="V108" s="12">
        <v>1.2927360000000001</v>
      </c>
      <c r="W108" s="12">
        <v>42016</v>
      </c>
      <c r="X108" s="12">
        <v>1.3284800000000001</v>
      </c>
      <c r="Y108" s="12">
        <v>42500</v>
      </c>
      <c r="Z108" s="12">
        <v>1.3443149999999999</v>
      </c>
      <c r="AA108" s="12">
        <v>42016</v>
      </c>
      <c r="AB108" s="12">
        <v>1.3650880000000001</v>
      </c>
      <c r="AC108" s="12">
        <v>42536</v>
      </c>
      <c r="AD108" s="12">
        <v>1.383402</v>
      </c>
      <c r="AE108" s="12">
        <v>44096</v>
      </c>
      <c r="AF108" s="12">
        <v>1.403165</v>
      </c>
      <c r="AG108" s="12">
        <v>46000</v>
      </c>
      <c r="AH108" s="12">
        <v>1.4355560000000001</v>
      </c>
      <c r="AI108" s="12">
        <v>45032</v>
      </c>
      <c r="AJ108" s="12">
        <v>1.465903</v>
      </c>
      <c r="AK108" s="12">
        <v>46000</v>
      </c>
      <c r="AL108" s="12">
        <v>1.5122770000000001</v>
      </c>
      <c r="AM108" s="12">
        <v>50024</v>
      </c>
      <c r="AN108" s="12">
        <v>1.5688219999999999</v>
      </c>
      <c r="AO108" s="12">
        <v>50024</v>
      </c>
      <c r="AP108" s="12">
        <v>1.6198999999999999</v>
      </c>
      <c r="AQ108" s="12">
        <v>55016</v>
      </c>
      <c r="AR108" s="12">
        <v>1.699695</v>
      </c>
      <c r="AS108" s="12">
        <v>59072</v>
      </c>
      <c r="AT108" s="12">
        <v>1.795669</v>
      </c>
      <c r="AU108" s="12">
        <v>60000</v>
      </c>
      <c r="AV108" s="12">
        <v>1.973813</v>
      </c>
      <c r="AW108" s="12">
        <v>61048</v>
      </c>
      <c r="AX108" s="12">
        <v>2.059793</v>
      </c>
      <c r="AY108" s="12">
        <v>67767.199999999997</v>
      </c>
      <c r="AZ108" s="12">
        <v>65631.73</v>
      </c>
      <c r="BA108" s="12">
        <v>67459.97</v>
      </c>
      <c r="BB108" s="12">
        <v>63653.41</v>
      </c>
      <c r="BC108" s="12">
        <v>62213.58</v>
      </c>
      <c r="BD108" s="12">
        <v>66116.31</v>
      </c>
      <c r="BE108" s="12">
        <v>69197.460000000006</v>
      </c>
      <c r="BF108" s="12">
        <v>66697.84</v>
      </c>
      <c r="BG108" s="12">
        <v>65799.83</v>
      </c>
      <c r="BH108" s="12">
        <v>64371.75</v>
      </c>
      <c r="BI108" s="12">
        <v>65145.35</v>
      </c>
      <c r="BJ108" s="12">
        <v>65119.57</v>
      </c>
      <c r="BK108" s="12">
        <v>63398.3</v>
      </c>
      <c r="BL108" s="12">
        <v>63333.27</v>
      </c>
      <c r="BM108" s="12">
        <v>64731.26</v>
      </c>
      <c r="BN108" s="12">
        <v>66002.63</v>
      </c>
      <c r="BO108" s="12">
        <v>63276.08</v>
      </c>
      <c r="BP108" s="12">
        <v>62654.18</v>
      </c>
      <c r="BQ108" s="12">
        <v>65679.3</v>
      </c>
      <c r="BR108">
        <v>63608.3</v>
      </c>
      <c r="BS108">
        <v>66671.73</v>
      </c>
      <c r="BT108">
        <v>67760.87</v>
      </c>
      <c r="BU108">
        <v>62613.63</v>
      </c>
      <c r="BV108">
        <v>61048</v>
      </c>
      <c r="BW108">
        <v>-9.9151299999999998E-2</v>
      </c>
      <c r="BX108">
        <v>-2.5004499999999999E-2</v>
      </c>
      <c r="BY108">
        <v>0</v>
      </c>
      <c r="BZ108">
        <v>0.26506020000000002</v>
      </c>
      <c r="CA108">
        <v>0</v>
      </c>
      <c r="CB108">
        <v>0.51315789999999994</v>
      </c>
    </row>
    <row r="109" spans="1:80" x14ac:dyDescent="0.3">
      <c r="A109" s="13" t="s">
        <v>768</v>
      </c>
      <c r="B109" s="13" t="s">
        <v>660</v>
      </c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>
        <v>44200</v>
      </c>
      <c r="X109" s="12">
        <v>1.3284800000000001</v>
      </c>
      <c r="Y109" s="12">
        <v>50000</v>
      </c>
      <c r="Z109" s="12">
        <v>1.3443149999999999</v>
      </c>
      <c r="AA109" s="12">
        <v>46000</v>
      </c>
      <c r="AB109" s="12">
        <v>1.3650880000000001</v>
      </c>
      <c r="AC109" s="12">
        <v>50024</v>
      </c>
      <c r="AD109" s="12">
        <v>1.383402</v>
      </c>
      <c r="AE109" s="12">
        <v>49400</v>
      </c>
      <c r="AF109" s="12">
        <v>1.403165</v>
      </c>
      <c r="AG109" s="12">
        <v>50200</v>
      </c>
      <c r="AH109" s="12">
        <v>1.4355560000000001</v>
      </c>
      <c r="AI109" s="12">
        <v>43300</v>
      </c>
      <c r="AJ109" s="12">
        <v>1.465903</v>
      </c>
      <c r="AK109" s="12">
        <v>50000</v>
      </c>
      <c r="AL109" s="12">
        <v>1.5122770000000001</v>
      </c>
      <c r="AM109" s="12">
        <v>55016</v>
      </c>
      <c r="AN109" s="12">
        <v>1.5688219999999999</v>
      </c>
      <c r="AO109" s="12">
        <v>58000</v>
      </c>
      <c r="AP109" s="12">
        <v>1.6198999999999999</v>
      </c>
      <c r="AQ109" s="12">
        <v>62500</v>
      </c>
      <c r="AR109" s="12">
        <v>1.699695</v>
      </c>
      <c r="AS109" s="12">
        <v>67500</v>
      </c>
      <c r="AT109" s="12">
        <v>1.795669</v>
      </c>
      <c r="AU109" s="12">
        <v>60000</v>
      </c>
      <c r="AV109" s="12">
        <v>1.973813</v>
      </c>
      <c r="AW109" s="12">
        <v>65000</v>
      </c>
      <c r="AX109" s="12">
        <v>2.059793</v>
      </c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>
        <v>68531.62</v>
      </c>
      <c r="BJ109" s="12">
        <v>76611.259999999995</v>
      </c>
      <c r="BK109" s="12">
        <v>69409.8</v>
      </c>
      <c r="BL109" s="12">
        <v>74482.41</v>
      </c>
      <c r="BM109" s="12">
        <v>72517.33</v>
      </c>
      <c r="BN109" s="12">
        <v>72028.960000000006</v>
      </c>
      <c r="BO109" s="12">
        <v>60842.38</v>
      </c>
      <c r="BP109" s="12">
        <v>68102.37</v>
      </c>
      <c r="BQ109" s="12">
        <v>72233.58</v>
      </c>
      <c r="BR109">
        <v>73750.23</v>
      </c>
      <c r="BS109">
        <v>75741.3</v>
      </c>
      <c r="BT109">
        <v>77428.539999999994</v>
      </c>
      <c r="BU109">
        <v>62613.63</v>
      </c>
      <c r="BV109">
        <v>65000</v>
      </c>
      <c r="BX109">
        <v>3.8112699999999999E-2</v>
      </c>
      <c r="BZ109">
        <v>0.26506020000000002</v>
      </c>
      <c r="CA109">
        <v>1</v>
      </c>
      <c r="CB109">
        <v>0.51315789999999994</v>
      </c>
    </row>
    <row r="110" spans="1:80" x14ac:dyDescent="0.3">
      <c r="A110" s="13" t="s">
        <v>690</v>
      </c>
      <c r="B110" s="13" t="s">
        <v>660</v>
      </c>
      <c r="C110" s="12">
        <v>17500</v>
      </c>
      <c r="D110" s="12">
        <v>1</v>
      </c>
      <c r="E110" s="12">
        <v>16000</v>
      </c>
      <c r="F110" s="12">
        <v>1.0388139999999999</v>
      </c>
      <c r="G110" s="12">
        <v>32032</v>
      </c>
      <c r="H110" s="12">
        <v>1.0701400000000001</v>
      </c>
      <c r="I110" s="12">
        <v>32500</v>
      </c>
      <c r="J110" s="12">
        <v>1.134136</v>
      </c>
      <c r="K110" s="12">
        <v>32032</v>
      </c>
      <c r="L110" s="12">
        <v>1.1603840000000001</v>
      </c>
      <c r="M110" s="12">
        <v>35000</v>
      </c>
      <c r="N110" s="12">
        <v>1.1682779999999999</v>
      </c>
      <c r="O110" s="12">
        <v>34600</v>
      </c>
      <c r="P110" s="12">
        <v>1.1906760000000001</v>
      </c>
      <c r="Q110" s="12">
        <v>36000</v>
      </c>
      <c r="R110" s="12">
        <v>1.236534</v>
      </c>
      <c r="S110" s="12">
        <v>34800</v>
      </c>
      <c r="T110" s="12">
        <v>1.2534099999999999</v>
      </c>
      <c r="U110" s="12">
        <v>34400</v>
      </c>
      <c r="V110" s="12">
        <v>1.2927360000000001</v>
      </c>
      <c r="W110" s="12">
        <v>28900</v>
      </c>
      <c r="X110" s="12">
        <v>1.3284800000000001</v>
      </c>
      <c r="Y110" s="12">
        <v>29700</v>
      </c>
      <c r="Z110" s="12">
        <v>1.3443149999999999</v>
      </c>
      <c r="AA110" s="12">
        <v>30000</v>
      </c>
      <c r="AB110" s="12">
        <v>1.3650880000000001</v>
      </c>
      <c r="AC110" s="12">
        <v>34000</v>
      </c>
      <c r="AD110" s="12">
        <v>1.383402</v>
      </c>
      <c r="AE110" s="12">
        <v>32032</v>
      </c>
      <c r="AF110" s="12">
        <v>1.403165</v>
      </c>
      <c r="AG110" s="12">
        <v>34615.32</v>
      </c>
      <c r="AH110" s="12">
        <v>1.4355560000000001</v>
      </c>
      <c r="AI110" s="12">
        <v>35048</v>
      </c>
      <c r="AJ110" s="12">
        <v>1.465903</v>
      </c>
      <c r="AK110" s="12">
        <v>35800</v>
      </c>
      <c r="AL110" s="12">
        <v>1.5122770000000001</v>
      </c>
      <c r="AM110" s="12">
        <v>38200</v>
      </c>
      <c r="AN110" s="12">
        <v>1.5688219999999999</v>
      </c>
      <c r="AO110" s="12">
        <v>40040</v>
      </c>
      <c r="AP110" s="12">
        <v>1.6198999999999999</v>
      </c>
      <c r="AQ110" s="12">
        <v>44000</v>
      </c>
      <c r="AR110" s="12">
        <v>1.699695</v>
      </c>
      <c r="AS110" s="12">
        <v>48800</v>
      </c>
      <c r="AT110" s="12">
        <v>1.795669</v>
      </c>
      <c r="AU110" s="12">
        <v>48000</v>
      </c>
      <c r="AV110" s="12">
        <v>1.973813</v>
      </c>
      <c r="AW110" s="12">
        <v>50024</v>
      </c>
      <c r="AX110" s="12">
        <v>2.059793</v>
      </c>
      <c r="AY110" s="12">
        <v>36046.39</v>
      </c>
      <c r="AZ110" s="12">
        <v>31725.31</v>
      </c>
      <c r="BA110" s="12">
        <v>61654.81</v>
      </c>
      <c r="BB110" s="12">
        <v>59025.79</v>
      </c>
      <c r="BC110" s="12">
        <v>56859.89</v>
      </c>
      <c r="BD110" s="12">
        <v>61708.56</v>
      </c>
      <c r="BE110" s="12">
        <v>59855.8</v>
      </c>
      <c r="BF110" s="12">
        <v>59968.08</v>
      </c>
      <c r="BG110" s="12">
        <v>57188.66</v>
      </c>
      <c r="BH110" s="12">
        <v>54811.59</v>
      </c>
      <c r="BI110" s="12">
        <v>44809.13</v>
      </c>
      <c r="BJ110" s="12">
        <v>45507.09</v>
      </c>
      <c r="BK110" s="12">
        <v>45267.26</v>
      </c>
      <c r="BL110" s="12">
        <v>50623.74</v>
      </c>
      <c r="BM110" s="12">
        <v>47021.77</v>
      </c>
      <c r="BN110" s="12">
        <v>49667.44</v>
      </c>
      <c r="BO110" s="12">
        <v>49247.199999999997</v>
      </c>
      <c r="BP110" s="12">
        <v>48761.29</v>
      </c>
      <c r="BQ110" s="12">
        <v>50154.91</v>
      </c>
      <c r="BR110">
        <v>50913.09</v>
      </c>
      <c r="BS110">
        <v>53321.87</v>
      </c>
      <c r="BT110">
        <v>55977.96</v>
      </c>
      <c r="BU110">
        <v>50090.9</v>
      </c>
      <c r="BV110">
        <v>50024</v>
      </c>
      <c r="BW110">
        <v>0.38776739999999998</v>
      </c>
      <c r="BX110">
        <v>-1.3355999999999999E-3</v>
      </c>
      <c r="BY110">
        <v>1</v>
      </c>
      <c r="BZ110">
        <v>0.26506020000000002</v>
      </c>
      <c r="CA110">
        <v>0</v>
      </c>
      <c r="CB110">
        <v>0.51315789999999994</v>
      </c>
    </row>
    <row r="111" spans="1:80" ht="40.200000000000003" x14ac:dyDescent="0.3">
      <c r="A111" s="13" t="s">
        <v>769</v>
      </c>
      <c r="B111" s="13" t="s">
        <v>660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>
        <v>32500</v>
      </c>
      <c r="X111" s="12">
        <v>1.3284800000000001</v>
      </c>
      <c r="Y111" s="12">
        <v>30000</v>
      </c>
      <c r="Z111" s="12">
        <v>1.3443149999999999</v>
      </c>
      <c r="AA111" s="12">
        <v>33600</v>
      </c>
      <c r="AB111" s="12">
        <v>1.3650880000000001</v>
      </c>
      <c r="AC111" s="12">
        <v>34700</v>
      </c>
      <c r="AD111" s="12">
        <v>1.383402</v>
      </c>
      <c r="AE111" s="12">
        <v>40040</v>
      </c>
      <c r="AF111" s="12">
        <v>1.403165</v>
      </c>
      <c r="AG111" s="12">
        <v>38000</v>
      </c>
      <c r="AH111" s="12">
        <v>1.4355560000000001</v>
      </c>
      <c r="AI111" s="12">
        <v>40000</v>
      </c>
      <c r="AJ111" s="12">
        <v>1.465903</v>
      </c>
      <c r="AK111" s="12">
        <v>43400</v>
      </c>
      <c r="AL111" s="12">
        <v>1.5122770000000001</v>
      </c>
      <c r="AM111" s="12">
        <v>45032</v>
      </c>
      <c r="AN111" s="12">
        <v>1.5688219999999999</v>
      </c>
      <c r="AO111" s="12">
        <v>42016</v>
      </c>
      <c r="AP111" s="12">
        <v>1.6198999999999999</v>
      </c>
      <c r="AQ111" s="12">
        <v>52900</v>
      </c>
      <c r="AR111" s="12">
        <v>1.699695</v>
      </c>
      <c r="AS111" s="12">
        <v>51064</v>
      </c>
      <c r="AT111" s="12">
        <v>1.795669</v>
      </c>
      <c r="AU111" s="12">
        <v>52900</v>
      </c>
      <c r="AV111" s="12">
        <v>1.973813</v>
      </c>
      <c r="AW111" s="12">
        <v>55016</v>
      </c>
      <c r="AX111" s="12">
        <v>2.059793</v>
      </c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>
        <v>50390.89</v>
      </c>
      <c r="BJ111" s="12">
        <v>45966.75</v>
      </c>
      <c r="BK111" s="12">
        <v>50699.33</v>
      </c>
      <c r="BL111" s="12">
        <v>51665.99</v>
      </c>
      <c r="BM111" s="12">
        <v>58777.21</v>
      </c>
      <c r="BN111" s="12">
        <v>54523.91</v>
      </c>
      <c r="BO111" s="12">
        <v>56205.43</v>
      </c>
      <c r="BP111" s="12">
        <v>59112.85</v>
      </c>
      <c r="BQ111" s="12">
        <v>59125.03</v>
      </c>
      <c r="BR111">
        <v>53425.68</v>
      </c>
      <c r="BS111">
        <v>64107.43</v>
      </c>
      <c r="BT111">
        <v>58574.98</v>
      </c>
      <c r="BU111">
        <v>55204.35</v>
      </c>
      <c r="BV111">
        <v>55016</v>
      </c>
      <c r="BX111">
        <v>-3.4118E-3</v>
      </c>
      <c r="BZ111">
        <v>0.26506020000000002</v>
      </c>
      <c r="CA111">
        <v>0</v>
      </c>
      <c r="CB111">
        <v>0.51315789999999994</v>
      </c>
    </row>
    <row r="112" spans="1:80" x14ac:dyDescent="0.3">
      <c r="A112" s="13" t="s">
        <v>125</v>
      </c>
      <c r="B112" s="13" t="s">
        <v>660</v>
      </c>
      <c r="C112" s="12">
        <v>36088</v>
      </c>
      <c r="D112" s="12">
        <v>1</v>
      </c>
      <c r="E112" s="12">
        <v>35800</v>
      </c>
      <c r="F112" s="12">
        <v>1.0388139999999999</v>
      </c>
      <c r="G112" s="12">
        <v>39500</v>
      </c>
      <c r="H112" s="12">
        <v>1.0701400000000001</v>
      </c>
      <c r="I112" s="12">
        <v>39600</v>
      </c>
      <c r="J112" s="12">
        <v>1.134136</v>
      </c>
      <c r="K112" s="12">
        <v>40000</v>
      </c>
      <c r="L112" s="12">
        <v>1.1603840000000001</v>
      </c>
      <c r="M112" s="12">
        <v>40040</v>
      </c>
      <c r="N112" s="12">
        <v>1.1682779999999999</v>
      </c>
      <c r="O112" s="12">
        <v>40040</v>
      </c>
      <c r="P112" s="12">
        <v>1.1906760000000001</v>
      </c>
      <c r="Q112" s="12">
        <v>44200</v>
      </c>
      <c r="R112" s="12">
        <v>1.236534</v>
      </c>
      <c r="S112" s="12">
        <v>46000</v>
      </c>
      <c r="T112" s="12">
        <v>1.2534099999999999</v>
      </c>
      <c r="U112" s="12">
        <v>42016</v>
      </c>
      <c r="V112" s="12">
        <v>1.2927360000000001</v>
      </c>
      <c r="W112" s="12">
        <v>46200</v>
      </c>
      <c r="X112" s="12">
        <v>1.3284800000000001</v>
      </c>
      <c r="Y112" s="12">
        <v>43056</v>
      </c>
      <c r="Z112" s="12">
        <v>1.3443149999999999</v>
      </c>
      <c r="AA112" s="12">
        <v>43056</v>
      </c>
      <c r="AB112" s="12">
        <v>1.3650880000000001</v>
      </c>
      <c r="AC112" s="12">
        <v>47008</v>
      </c>
      <c r="AD112" s="12">
        <v>1.383402</v>
      </c>
      <c r="AE112" s="12">
        <v>46000</v>
      </c>
      <c r="AF112" s="12">
        <v>1.403165</v>
      </c>
      <c r="AG112" s="12">
        <v>50000</v>
      </c>
      <c r="AH112" s="12">
        <v>1.4355560000000001</v>
      </c>
      <c r="AI112" s="12">
        <v>50128</v>
      </c>
      <c r="AJ112" s="12">
        <v>1.465903</v>
      </c>
      <c r="AK112" s="12">
        <v>48100</v>
      </c>
      <c r="AL112" s="12">
        <v>1.5122770000000001</v>
      </c>
      <c r="AM112" s="12">
        <v>52000</v>
      </c>
      <c r="AN112" s="12">
        <v>1.5688219999999999</v>
      </c>
      <c r="AO112" s="12">
        <v>52000</v>
      </c>
      <c r="AP112" s="12">
        <v>1.6198999999999999</v>
      </c>
      <c r="AQ112" s="12">
        <v>57700</v>
      </c>
      <c r="AR112" s="12">
        <v>1.699695</v>
      </c>
      <c r="AS112" s="12">
        <v>57700</v>
      </c>
      <c r="AT112" s="12">
        <v>1.795669</v>
      </c>
      <c r="AU112" s="12">
        <v>55016</v>
      </c>
      <c r="AV112" s="12">
        <v>1.973813</v>
      </c>
      <c r="AW112" s="12">
        <v>58200</v>
      </c>
      <c r="AX112" s="12">
        <v>2.059793</v>
      </c>
      <c r="AY112" s="12">
        <v>74333.83</v>
      </c>
      <c r="AZ112" s="12">
        <v>70985.38</v>
      </c>
      <c r="BA112" s="12">
        <v>76029.13</v>
      </c>
      <c r="BB112" s="12">
        <v>71920.649999999994</v>
      </c>
      <c r="BC112" s="12">
        <v>71003.86</v>
      </c>
      <c r="BD112" s="12">
        <v>70594.59</v>
      </c>
      <c r="BE112" s="12">
        <v>69266.66</v>
      </c>
      <c r="BF112" s="12">
        <v>73627.48</v>
      </c>
      <c r="BG112" s="12">
        <v>75594.210000000006</v>
      </c>
      <c r="BH112" s="12">
        <v>66946.62</v>
      </c>
      <c r="BI112" s="12">
        <v>71632.59</v>
      </c>
      <c r="BJ112" s="12">
        <v>65971.48</v>
      </c>
      <c r="BK112" s="12">
        <v>64967.57</v>
      </c>
      <c r="BL112" s="12">
        <v>69991.78</v>
      </c>
      <c r="BM112" s="12">
        <v>67526.259999999995</v>
      </c>
      <c r="BN112" s="12">
        <v>71741.990000000005</v>
      </c>
      <c r="BO112" s="12">
        <v>70436.649999999994</v>
      </c>
      <c r="BP112" s="12">
        <v>65514.48</v>
      </c>
      <c r="BQ112" s="12">
        <v>68273.7</v>
      </c>
      <c r="BR112">
        <v>66120.89</v>
      </c>
      <c r="BS112">
        <v>69924.37</v>
      </c>
      <c r="BT112">
        <v>66187.06</v>
      </c>
      <c r="BU112">
        <v>57412.52</v>
      </c>
      <c r="BV112">
        <v>58200</v>
      </c>
      <c r="BW112">
        <v>-0.21704560000000001</v>
      </c>
      <c r="BX112">
        <v>1.37162E-2</v>
      </c>
      <c r="BY112">
        <v>0</v>
      </c>
      <c r="BZ112">
        <v>0.26506020000000002</v>
      </c>
      <c r="CA112">
        <v>1</v>
      </c>
      <c r="CB112">
        <v>0.51315789999999994</v>
      </c>
    </row>
    <row r="113" spans="1:80" x14ac:dyDescent="0.3">
      <c r="A113" s="13" t="s">
        <v>126</v>
      </c>
      <c r="B113" s="13" t="s">
        <v>660</v>
      </c>
      <c r="C113" s="12"/>
      <c r="D113" s="12"/>
      <c r="E113" s="12"/>
      <c r="F113" s="12"/>
      <c r="G113" s="12">
        <v>34700</v>
      </c>
      <c r="H113" s="12">
        <v>1.0701400000000001</v>
      </c>
      <c r="I113" s="12">
        <v>33072</v>
      </c>
      <c r="J113" s="12">
        <v>1.134136</v>
      </c>
      <c r="K113" s="12">
        <v>28900</v>
      </c>
      <c r="L113" s="12">
        <v>1.1603840000000001</v>
      </c>
      <c r="M113" s="12">
        <v>30056</v>
      </c>
      <c r="N113" s="12">
        <v>1.1682779999999999</v>
      </c>
      <c r="O113" s="12">
        <v>34700</v>
      </c>
      <c r="P113" s="12">
        <v>1.1906760000000001</v>
      </c>
      <c r="Q113" s="12">
        <v>34700</v>
      </c>
      <c r="R113" s="12">
        <v>1.236534</v>
      </c>
      <c r="S113" s="12">
        <v>37000</v>
      </c>
      <c r="T113" s="12">
        <v>1.2534099999999999</v>
      </c>
      <c r="U113" s="12">
        <v>32032</v>
      </c>
      <c r="V113" s="12">
        <v>1.2927360000000001</v>
      </c>
      <c r="W113" s="12">
        <v>35048</v>
      </c>
      <c r="X113" s="12">
        <v>1.3284800000000001</v>
      </c>
      <c r="Y113" s="12">
        <v>35000</v>
      </c>
      <c r="Z113" s="12">
        <v>1.3443149999999999</v>
      </c>
      <c r="AA113" s="12">
        <v>36088</v>
      </c>
      <c r="AB113" s="12">
        <v>1.3650880000000001</v>
      </c>
      <c r="AC113" s="12">
        <v>40040</v>
      </c>
      <c r="AD113" s="12">
        <v>1.383402</v>
      </c>
      <c r="AE113" s="12">
        <v>42016</v>
      </c>
      <c r="AF113" s="12">
        <v>1.403165</v>
      </c>
      <c r="AG113" s="12">
        <v>43056</v>
      </c>
      <c r="AH113" s="12">
        <v>1.4355560000000001</v>
      </c>
      <c r="AI113" s="12">
        <v>40040</v>
      </c>
      <c r="AJ113" s="12">
        <v>1.465903</v>
      </c>
      <c r="AK113" s="12">
        <v>36000</v>
      </c>
      <c r="AL113" s="12">
        <v>1.5122770000000001</v>
      </c>
      <c r="AM113" s="12">
        <v>40400</v>
      </c>
      <c r="AN113" s="12">
        <v>1.5688219999999999</v>
      </c>
      <c r="AO113" s="12">
        <v>43300</v>
      </c>
      <c r="AP113" s="12">
        <v>1.6198999999999999</v>
      </c>
      <c r="AQ113" s="12">
        <v>51064</v>
      </c>
      <c r="AR113" s="12">
        <v>1.699695</v>
      </c>
      <c r="AS113" s="12">
        <v>50024</v>
      </c>
      <c r="AT113" s="12">
        <v>1.795669</v>
      </c>
      <c r="AU113" s="12">
        <v>46200</v>
      </c>
      <c r="AV113" s="12">
        <v>1.973813</v>
      </c>
      <c r="AW113" s="12">
        <v>48300</v>
      </c>
      <c r="AX113" s="12">
        <v>2.059793</v>
      </c>
      <c r="AY113" s="12"/>
      <c r="AZ113" s="12"/>
      <c r="BA113" s="12">
        <v>66790.14</v>
      </c>
      <c r="BB113" s="12">
        <v>60064.639999999999</v>
      </c>
      <c r="BC113" s="12">
        <v>51300.29</v>
      </c>
      <c r="BD113" s="12">
        <v>52991.79</v>
      </c>
      <c r="BE113" s="12">
        <v>60028.800000000003</v>
      </c>
      <c r="BF113" s="12">
        <v>57802.57</v>
      </c>
      <c r="BG113" s="12">
        <v>60804.04</v>
      </c>
      <c r="BH113" s="12">
        <v>51038.51</v>
      </c>
      <c r="BI113" s="12">
        <v>54341.54</v>
      </c>
      <c r="BJ113" s="12">
        <v>53627.88</v>
      </c>
      <c r="BK113" s="12">
        <v>54453.49</v>
      </c>
      <c r="BL113" s="12">
        <v>59616.89</v>
      </c>
      <c r="BM113" s="12">
        <v>61677.9</v>
      </c>
      <c r="BN113" s="12">
        <v>61778.46</v>
      </c>
      <c r="BO113" s="12">
        <v>56261.64</v>
      </c>
      <c r="BP113" s="12">
        <v>49033.7</v>
      </c>
      <c r="BQ113" s="12">
        <v>53043.42</v>
      </c>
      <c r="BR113">
        <v>55058.36</v>
      </c>
      <c r="BS113">
        <v>61882.46</v>
      </c>
      <c r="BT113">
        <v>57382</v>
      </c>
      <c r="BU113">
        <v>48212.49</v>
      </c>
      <c r="BV113">
        <v>48300</v>
      </c>
      <c r="BX113">
        <v>1.815E-3</v>
      </c>
      <c r="BZ113">
        <v>0.26506020000000002</v>
      </c>
      <c r="CA113">
        <v>1</v>
      </c>
      <c r="CB113">
        <v>0.51315789999999994</v>
      </c>
    </row>
    <row r="114" spans="1:80" x14ac:dyDescent="0.3">
      <c r="A114" s="13" t="s">
        <v>691</v>
      </c>
      <c r="B114" s="13" t="s">
        <v>660</v>
      </c>
      <c r="C114" s="12">
        <v>25064</v>
      </c>
      <c r="D114" s="12">
        <v>1</v>
      </c>
      <c r="E114" s="12">
        <v>25000</v>
      </c>
      <c r="F114" s="12">
        <v>1.0388139999999999</v>
      </c>
      <c r="G114" s="12">
        <v>20800</v>
      </c>
      <c r="H114" s="12">
        <v>1.0701400000000001</v>
      </c>
      <c r="I114" s="12">
        <v>23100</v>
      </c>
      <c r="J114" s="12">
        <v>1.134136</v>
      </c>
      <c r="K114" s="12">
        <v>20800</v>
      </c>
      <c r="L114" s="12">
        <v>1.1603840000000001</v>
      </c>
      <c r="M114" s="12">
        <v>25040</v>
      </c>
      <c r="N114" s="12">
        <v>1.1682779999999999</v>
      </c>
      <c r="O114" s="12">
        <v>24128</v>
      </c>
      <c r="P114" s="12">
        <v>1.1906760000000001</v>
      </c>
      <c r="Q114" s="12">
        <v>28080</v>
      </c>
      <c r="R114" s="12">
        <v>1.236534</v>
      </c>
      <c r="S114" s="12">
        <v>25000</v>
      </c>
      <c r="T114" s="12">
        <v>1.2534099999999999</v>
      </c>
      <c r="U114" s="12">
        <v>27040</v>
      </c>
      <c r="V114" s="12">
        <v>1.2927360000000001</v>
      </c>
      <c r="W114" s="12">
        <v>18500</v>
      </c>
      <c r="X114" s="12">
        <v>1.3284800000000001</v>
      </c>
      <c r="Y114" s="12">
        <v>21900</v>
      </c>
      <c r="Z114" s="12">
        <v>1.3443149999999999</v>
      </c>
      <c r="AA114" s="12">
        <v>19300</v>
      </c>
      <c r="AB114" s="12">
        <v>1.3650880000000001</v>
      </c>
      <c r="AC114" s="12">
        <v>27700</v>
      </c>
      <c r="AD114" s="12">
        <v>1.383402</v>
      </c>
      <c r="AE114" s="12">
        <v>28080</v>
      </c>
      <c r="AF114" s="12">
        <v>1.403165</v>
      </c>
      <c r="AG114" s="12">
        <v>28800</v>
      </c>
      <c r="AH114" s="12">
        <v>1.4355560000000001</v>
      </c>
      <c r="AI114" s="12">
        <v>30056</v>
      </c>
      <c r="AJ114" s="12">
        <v>1.465903</v>
      </c>
      <c r="AK114" s="12">
        <v>25200</v>
      </c>
      <c r="AL114" s="12">
        <v>1.5122770000000001</v>
      </c>
      <c r="AM114" s="12">
        <v>20200</v>
      </c>
      <c r="AN114" s="12">
        <v>1.5688219999999999</v>
      </c>
      <c r="AO114" s="12">
        <v>42016</v>
      </c>
      <c r="AP114" s="12">
        <v>1.6198999999999999</v>
      </c>
      <c r="AQ114" s="12">
        <v>37500</v>
      </c>
      <c r="AR114" s="12">
        <v>1.699695</v>
      </c>
      <c r="AS114" s="12">
        <v>35048</v>
      </c>
      <c r="AT114" s="12">
        <v>1.795669</v>
      </c>
      <c r="AU114" s="12">
        <v>34700</v>
      </c>
      <c r="AV114" s="12">
        <v>1.973813</v>
      </c>
      <c r="AW114" s="12">
        <v>35048</v>
      </c>
      <c r="AX114" s="12">
        <v>2.059793</v>
      </c>
      <c r="AY114" s="12">
        <v>51626.66</v>
      </c>
      <c r="AZ114" s="12">
        <v>49570.8</v>
      </c>
      <c r="BA114" s="12">
        <v>40035.589999999997</v>
      </c>
      <c r="BB114" s="12">
        <v>41953.71</v>
      </c>
      <c r="BC114" s="12">
        <v>36922.01</v>
      </c>
      <c r="BD114" s="12">
        <v>44148.07</v>
      </c>
      <c r="BE114" s="12">
        <v>41739.910000000003</v>
      </c>
      <c r="BF114" s="12">
        <v>46775.11</v>
      </c>
      <c r="BG114" s="12">
        <v>41083.81</v>
      </c>
      <c r="BH114" s="12">
        <v>43084.46</v>
      </c>
      <c r="BI114" s="12">
        <v>28684.05</v>
      </c>
      <c r="BJ114" s="12">
        <v>33555.730000000003</v>
      </c>
      <c r="BK114" s="12">
        <v>29121.94</v>
      </c>
      <c r="BL114" s="12">
        <v>41243.46</v>
      </c>
      <c r="BM114" s="12">
        <v>41220.379999999997</v>
      </c>
      <c r="BN114" s="12">
        <v>41323.39</v>
      </c>
      <c r="BO114" s="12">
        <v>42232.77</v>
      </c>
      <c r="BP114" s="12">
        <v>34323.589999999997</v>
      </c>
      <c r="BQ114" s="12">
        <v>26521.71</v>
      </c>
      <c r="BR114">
        <v>53425.68</v>
      </c>
      <c r="BS114">
        <v>45444.78</v>
      </c>
      <c r="BT114">
        <v>40203.19</v>
      </c>
      <c r="BU114">
        <v>36211.550000000003</v>
      </c>
      <c r="BV114">
        <v>35048</v>
      </c>
      <c r="BW114">
        <v>-0.32112600000000002</v>
      </c>
      <c r="BX114">
        <v>-3.2131899999999998E-2</v>
      </c>
      <c r="BY114">
        <v>0</v>
      </c>
      <c r="BZ114">
        <v>0.26506020000000002</v>
      </c>
      <c r="CA114">
        <v>0</v>
      </c>
      <c r="CB114">
        <v>0.51315789999999994</v>
      </c>
    </row>
    <row r="115" spans="1:80" ht="27" x14ac:dyDescent="0.3">
      <c r="A115" s="13" t="s">
        <v>127</v>
      </c>
      <c r="B115" s="13" t="s">
        <v>661</v>
      </c>
      <c r="C115" s="12">
        <v>70200</v>
      </c>
      <c r="D115" s="12">
        <v>1</v>
      </c>
      <c r="E115" s="12">
        <v>74880</v>
      </c>
      <c r="F115" s="12">
        <v>1.0388139999999999</v>
      </c>
      <c r="G115" s="12">
        <v>75000</v>
      </c>
      <c r="H115" s="12">
        <v>1.0701400000000001</v>
      </c>
      <c r="I115" s="12">
        <v>76500</v>
      </c>
      <c r="J115" s="12">
        <v>1.134136</v>
      </c>
      <c r="K115" s="12">
        <v>80080</v>
      </c>
      <c r="L115" s="12">
        <v>1.1603840000000001</v>
      </c>
      <c r="M115" s="12">
        <v>84760</v>
      </c>
      <c r="N115" s="12">
        <v>1.1682779999999999</v>
      </c>
      <c r="O115" s="12">
        <v>80080</v>
      </c>
      <c r="P115" s="12">
        <v>1.1906760000000001</v>
      </c>
      <c r="Q115" s="12">
        <v>84760</v>
      </c>
      <c r="R115" s="12">
        <v>1.236534</v>
      </c>
      <c r="S115" s="12">
        <v>84760</v>
      </c>
      <c r="T115" s="12">
        <v>1.2534099999999999</v>
      </c>
      <c r="U115" s="12">
        <v>84760</v>
      </c>
      <c r="V115" s="12">
        <v>1.2927360000000001</v>
      </c>
      <c r="W115" s="12">
        <v>87500</v>
      </c>
      <c r="X115" s="12">
        <v>1.3284800000000001</v>
      </c>
      <c r="Y115" s="12">
        <v>99840</v>
      </c>
      <c r="Z115" s="12">
        <v>1.3443149999999999</v>
      </c>
      <c r="AA115" s="12">
        <v>92000</v>
      </c>
      <c r="AB115" s="12">
        <v>1.3650880000000001</v>
      </c>
      <c r="AC115" s="12">
        <v>85000</v>
      </c>
      <c r="AD115" s="12">
        <v>1.383402</v>
      </c>
      <c r="AE115" s="12">
        <v>95000</v>
      </c>
      <c r="AF115" s="12">
        <v>1.403165</v>
      </c>
      <c r="AG115" s="12">
        <v>95160</v>
      </c>
      <c r="AH115" s="12">
        <v>1.4355560000000001</v>
      </c>
      <c r="AI115" s="12">
        <v>96000</v>
      </c>
      <c r="AJ115" s="12">
        <v>1.465903</v>
      </c>
      <c r="AK115" s="12">
        <v>97500</v>
      </c>
      <c r="AL115" s="12">
        <v>1.5122770000000001</v>
      </c>
      <c r="AM115" s="12">
        <v>99840</v>
      </c>
      <c r="AN115" s="12">
        <v>1.5688219999999999</v>
      </c>
      <c r="AO115" s="12">
        <v>100880</v>
      </c>
      <c r="AP115" s="12">
        <v>1.6198999999999999</v>
      </c>
      <c r="AQ115" s="12">
        <v>110000</v>
      </c>
      <c r="AR115" s="12">
        <v>1.699695</v>
      </c>
      <c r="AS115" s="12">
        <v>116064</v>
      </c>
      <c r="AT115" s="12">
        <v>1.795669</v>
      </c>
      <c r="AU115" s="12">
        <v>124800</v>
      </c>
      <c r="AV115" s="12">
        <v>1.973813</v>
      </c>
      <c r="AW115" s="12">
        <v>125000</v>
      </c>
      <c r="AX115" s="12">
        <v>2.059793</v>
      </c>
      <c r="AY115" s="12">
        <v>144597.5</v>
      </c>
      <c r="AZ115" s="12">
        <v>148474.5</v>
      </c>
      <c r="BA115" s="12">
        <v>144359.1</v>
      </c>
      <c r="BB115" s="12">
        <v>138937.60000000001</v>
      </c>
      <c r="BC115" s="12">
        <v>142149.70000000001</v>
      </c>
      <c r="BD115" s="12">
        <v>149440.5</v>
      </c>
      <c r="BE115" s="12">
        <v>138533.29999999999</v>
      </c>
      <c r="BF115" s="12">
        <v>141191.5</v>
      </c>
      <c r="BG115" s="12">
        <v>139290.5</v>
      </c>
      <c r="BH115" s="12">
        <v>135053.20000000001</v>
      </c>
      <c r="BI115" s="12">
        <v>135667.79999999999</v>
      </c>
      <c r="BJ115" s="12">
        <v>152977.4</v>
      </c>
      <c r="BK115" s="12">
        <v>138819.6</v>
      </c>
      <c r="BL115" s="12">
        <v>126559.3</v>
      </c>
      <c r="BM115" s="12">
        <v>139456.4</v>
      </c>
      <c r="BN115" s="12">
        <v>136539.4</v>
      </c>
      <c r="BO115" s="12">
        <v>134893</v>
      </c>
      <c r="BP115" s="12">
        <v>132799.6</v>
      </c>
      <c r="BQ115" s="12">
        <v>131085.5</v>
      </c>
      <c r="BR115">
        <v>128274.5</v>
      </c>
      <c r="BS115">
        <v>133304.70000000001</v>
      </c>
      <c r="BT115">
        <v>133135.79999999999</v>
      </c>
      <c r="BU115">
        <v>130236.3</v>
      </c>
      <c r="BV115">
        <v>125000</v>
      </c>
      <c r="BW115">
        <v>-0.1355314</v>
      </c>
      <c r="BX115">
        <v>-4.0206499999999999E-2</v>
      </c>
      <c r="BY115">
        <v>0</v>
      </c>
      <c r="BZ115">
        <v>0.26506020000000002</v>
      </c>
      <c r="CA115">
        <v>0</v>
      </c>
      <c r="CB115">
        <v>0.51315789999999994</v>
      </c>
    </row>
    <row r="116" spans="1:80" x14ac:dyDescent="0.3">
      <c r="A116" s="13" t="s">
        <v>770</v>
      </c>
      <c r="B116" s="13" t="s">
        <v>661</v>
      </c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>
        <v>47528</v>
      </c>
      <c r="X116" s="12">
        <v>1.3284800000000001</v>
      </c>
      <c r="Y116" s="12">
        <v>64000</v>
      </c>
      <c r="Z116" s="12">
        <v>1.3443149999999999</v>
      </c>
      <c r="AA116" s="12">
        <v>35048</v>
      </c>
      <c r="AB116" s="12">
        <v>1.3650880000000001</v>
      </c>
      <c r="AC116" s="12">
        <v>48048</v>
      </c>
      <c r="AD116" s="12">
        <v>1.383402</v>
      </c>
      <c r="AE116" s="12">
        <v>44200</v>
      </c>
      <c r="AF116" s="12">
        <v>1.403165</v>
      </c>
      <c r="AG116" s="12">
        <v>52000</v>
      </c>
      <c r="AH116" s="12">
        <v>1.4355560000000001</v>
      </c>
      <c r="AI116" s="12">
        <v>62920</v>
      </c>
      <c r="AJ116" s="12">
        <v>1.465903</v>
      </c>
      <c r="AK116" s="12">
        <v>49088</v>
      </c>
      <c r="AL116" s="12">
        <v>1.5122770000000001</v>
      </c>
      <c r="AM116" s="12">
        <v>53100</v>
      </c>
      <c r="AN116" s="12">
        <v>1.5688219999999999</v>
      </c>
      <c r="AO116" s="12">
        <v>50024</v>
      </c>
      <c r="AP116" s="12">
        <v>1.6198999999999999</v>
      </c>
      <c r="AQ116" s="12">
        <v>65000</v>
      </c>
      <c r="AR116" s="12">
        <v>1.699695</v>
      </c>
      <c r="AS116" s="12">
        <v>62000</v>
      </c>
      <c r="AT116" s="12">
        <v>1.795669</v>
      </c>
      <c r="AU116" s="12">
        <v>58032</v>
      </c>
      <c r="AV116" s="12">
        <v>1.973813</v>
      </c>
      <c r="AW116" s="12">
        <v>72000</v>
      </c>
      <c r="AX116" s="12">
        <v>2.059793</v>
      </c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>
        <v>73691.64</v>
      </c>
      <c r="BJ116" s="12">
        <v>98062.41</v>
      </c>
      <c r="BK116" s="12">
        <v>52884.23</v>
      </c>
      <c r="BL116" s="12">
        <v>71540.27</v>
      </c>
      <c r="BM116" s="12">
        <v>64883.93</v>
      </c>
      <c r="BN116" s="12">
        <v>74611.67</v>
      </c>
      <c r="BO116" s="12">
        <v>88411.15</v>
      </c>
      <c r="BP116" s="12">
        <v>66860.179999999993</v>
      </c>
      <c r="BQ116" s="12">
        <v>69717.960000000006</v>
      </c>
      <c r="BR116">
        <v>63608.3</v>
      </c>
      <c r="BS116">
        <v>78770.95</v>
      </c>
      <c r="BT116">
        <v>71119.55</v>
      </c>
      <c r="BU116">
        <v>60559.9</v>
      </c>
      <c r="BV116">
        <v>72000</v>
      </c>
      <c r="BX116">
        <v>0.18890560000000001</v>
      </c>
      <c r="BZ116">
        <v>0.26506020000000002</v>
      </c>
      <c r="CA116">
        <v>1</v>
      </c>
      <c r="CB116">
        <v>0.51315789999999994</v>
      </c>
    </row>
    <row r="117" spans="1:80" x14ac:dyDescent="0.3">
      <c r="A117" s="13" t="s">
        <v>128</v>
      </c>
      <c r="B117" s="13" t="s">
        <v>661</v>
      </c>
      <c r="C117" s="12">
        <v>32032</v>
      </c>
      <c r="D117" s="12">
        <v>1</v>
      </c>
      <c r="E117" s="12">
        <v>32500</v>
      </c>
      <c r="F117" s="12">
        <v>1.0388139999999999</v>
      </c>
      <c r="G117" s="12">
        <v>34700</v>
      </c>
      <c r="H117" s="12">
        <v>1.0701400000000001</v>
      </c>
      <c r="I117" s="12">
        <v>36088</v>
      </c>
      <c r="J117" s="12">
        <v>1.134136</v>
      </c>
      <c r="K117" s="12">
        <v>36000</v>
      </c>
      <c r="L117" s="12">
        <v>1.1603840000000001</v>
      </c>
      <c r="M117" s="12">
        <v>36088</v>
      </c>
      <c r="N117" s="12">
        <v>1.1682779999999999</v>
      </c>
      <c r="O117" s="12">
        <v>40000</v>
      </c>
      <c r="P117" s="12">
        <v>1.1906760000000001</v>
      </c>
      <c r="Q117" s="12">
        <v>40040</v>
      </c>
      <c r="R117" s="12">
        <v>1.236534</v>
      </c>
      <c r="S117" s="12">
        <v>41700</v>
      </c>
      <c r="T117" s="12">
        <v>1.2534099999999999</v>
      </c>
      <c r="U117" s="12">
        <v>40400</v>
      </c>
      <c r="V117" s="12">
        <v>1.2927360000000001</v>
      </c>
      <c r="W117" s="12">
        <v>40000</v>
      </c>
      <c r="X117" s="12">
        <v>1.3284800000000001</v>
      </c>
      <c r="Y117" s="12">
        <v>44200</v>
      </c>
      <c r="Z117" s="12">
        <v>1.3443149999999999</v>
      </c>
      <c r="AA117" s="12">
        <v>40400</v>
      </c>
      <c r="AB117" s="12">
        <v>1.3650880000000001</v>
      </c>
      <c r="AC117" s="12">
        <v>40040</v>
      </c>
      <c r="AD117" s="12">
        <v>1.383402</v>
      </c>
      <c r="AE117" s="12">
        <v>44000</v>
      </c>
      <c r="AF117" s="12">
        <v>1.403165</v>
      </c>
      <c r="AG117" s="12">
        <v>43300</v>
      </c>
      <c r="AH117" s="12">
        <v>1.4355560000000001</v>
      </c>
      <c r="AI117" s="12">
        <v>46200</v>
      </c>
      <c r="AJ117" s="12">
        <v>1.465903</v>
      </c>
      <c r="AK117" s="12">
        <v>47300</v>
      </c>
      <c r="AL117" s="12">
        <v>1.5122770000000001</v>
      </c>
      <c r="AM117" s="12">
        <v>47900</v>
      </c>
      <c r="AN117" s="12">
        <v>1.5688219999999999</v>
      </c>
      <c r="AO117" s="12">
        <v>47840</v>
      </c>
      <c r="AP117" s="12">
        <v>1.6198999999999999</v>
      </c>
      <c r="AQ117" s="12">
        <v>50024</v>
      </c>
      <c r="AR117" s="12">
        <v>1.699695</v>
      </c>
      <c r="AS117" s="12">
        <v>56056</v>
      </c>
      <c r="AT117" s="12">
        <v>1.795669</v>
      </c>
      <c r="AU117" s="12">
        <v>57700</v>
      </c>
      <c r="AV117" s="12">
        <v>1.973813</v>
      </c>
      <c r="AW117" s="12">
        <v>60000</v>
      </c>
      <c r="AX117" s="12">
        <v>2.059793</v>
      </c>
      <c r="AY117" s="12">
        <v>65979.3</v>
      </c>
      <c r="AZ117" s="12">
        <v>64442.04</v>
      </c>
      <c r="BA117" s="12">
        <v>66790.14</v>
      </c>
      <c r="BB117" s="12">
        <v>65542.23</v>
      </c>
      <c r="BC117" s="12">
        <v>63903.47</v>
      </c>
      <c r="BD117" s="12">
        <v>63626.81</v>
      </c>
      <c r="BE117" s="12">
        <v>69197.460000000006</v>
      </c>
      <c r="BF117" s="12">
        <v>66697.84</v>
      </c>
      <c r="BG117" s="12">
        <v>68527.8</v>
      </c>
      <c r="BH117" s="12">
        <v>64371.75</v>
      </c>
      <c r="BI117" s="12">
        <v>62019.56</v>
      </c>
      <c r="BJ117" s="12">
        <v>67724.350000000006</v>
      </c>
      <c r="BK117" s="12">
        <v>60959.91</v>
      </c>
      <c r="BL117" s="12">
        <v>59616.89</v>
      </c>
      <c r="BM117" s="12">
        <v>64590.34</v>
      </c>
      <c r="BN117" s="12">
        <v>62128.56</v>
      </c>
      <c r="BO117" s="12">
        <v>64917.279999999999</v>
      </c>
      <c r="BP117" s="12">
        <v>64424.84</v>
      </c>
      <c r="BQ117" s="12">
        <v>62890.59</v>
      </c>
      <c r="BR117">
        <v>60831.22</v>
      </c>
      <c r="BS117">
        <v>60622.12</v>
      </c>
      <c r="BT117">
        <v>64301.25</v>
      </c>
      <c r="BU117">
        <v>60213.440000000002</v>
      </c>
      <c r="BV117">
        <v>60000</v>
      </c>
      <c r="BW117">
        <v>-9.0623899999999993E-2</v>
      </c>
      <c r="BX117">
        <v>-3.5447E-3</v>
      </c>
      <c r="BY117">
        <v>0</v>
      </c>
      <c r="BZ117">
        <v>0.26506020000000002</v>
      </c>
      <c r="CA117">
        <v>0</v>
      </c>
      <c r="CB117">
        <v>0.51315789999999994</v>
      </c>
    </row>
    <row r="118" spans="1:80" x14ac:dyDescent="0.3">
      <c r="A118" s="13" t="s">
        <v>692</v>
      </c>
      <c r="B118" s="13" t="s">
        <v>661</v>
      </c>
      <c r="C118" s="12">
        <v>25600</v>
      </c>
      <c r="D118" s="12">
        <v>1</v>
      </c>
      <c r="E118" s="12">
        <v>25000</v>
      </c>
      <c r="F118" s="12">
        <v>1.0388139999999999</v>
      </c>
      <c r="G118" s="12">
        <v>30000</v>
      </c>
      <c r="H118" s="12">
        <v>1.0701400000000001</v>
      </c>
      <c r="I118" s="12">
        <v>34700</v>
      </c>
      <c r="J118" s="12">
        <v>1.134136</v>
      </c>
      <c r="K118" s="12">
        <v>35048</v>
      </c>
      <c r="L118" s="12">
        <v>1.1603840000000001</v>
      </c>
      <c r="M118" s="12">
        <v>36088</v>
      </c>
      <c r="N118" s="12">
        <v>1.1682779999999999</v>
      </c>
      <c r="O118" s="12">
        <v>34000</v>
      </c>
      <c r="P118" s="12">
        <v>1.1906760000000001</v>
      </c>
      <c r="Q118" s="12">
        <v>34500</v>
      </c>
      <c r="R118" s="12">
        <v>1.236534</v>
      </c>
      <c r="S118" s="12">
        <v>41080</v>
      </c>
      <c r="T118" s="12">
        <v>1.2534099999999999</v>
      </c>
      <c r="U118" s="12">
        <v>38064</v>
      </c>
      <c r="V118" s="12">
        <v>1.2927360000000001</v>
      </c>
      <c r="W118" s="12">
        <v>40000</v>
      </c>
      <c r="X118" s="12">
        <v>1.3284800000000001</v>
      </c>
      <c r="Y118" s="12">
        <v>40040</v>
      </c>
      <c r="Z118" s="12">
        <v>1.3443149999999999</v>
      </c>
      <c r="AA118" s="12">
        <v>41500</v>
      </c>
      <c r="AB118" s="12">
        <v>1.3650880000000001</v>
      </c>
      <c r="AC118" s="12">
        <v>42700</v>
      </c>
      <c r="AD118" s="12">
        <v>1.383402</v>
      </c>
      <c r="AE118" s="12">
        <v>38064</v>
      </c>
      <c r="AF118" s="12">
        <v>1.403165</v>
      </c>
      <c r="AG118" s="12">
        <v>46200</v>
      </c>
      <c r="AH118" s="12">
        <v>1.4355560000000001</v>
      </c>
      <c r="AI118" s="12">
        <v>45000</v>
      </c>
      <c r="AJ118" s="12">
        <v>1.465903</v>
      </c>
      <c r="AK118" s="12">
        <v>57500</v>
      </c>
      <c r="AL118" s="12">
        <v>1.5122770000000001</v>
      </c>
      <c r="AM118" s="12">
        <v>56056</v>
      </c>
      <c r="AN118" s="12">
        <v>1.5688219999999999</v>
      </c>
      <c r="AO118" s="12">
        <v>54080</v>
      </c>
      <c r="AP118" s="12">
        <v>1.6198999999999999</v>
      </c>
      <c r="AQ118" s="12">
        <v>57500</v>
      </c>
      <c r="AR118" s="12">
        <v>1.699695</v>
      </c>
      <c r="AS118" s="12">
        <v>62088</v>
      </c>
      <c r="AT118" s="12">
        <v>1.795669</v>
      </c>
      <c r="AU118" s="12">
        <v>65000</v>
      </c>
      <c r="AV118" s="12">
        <v>1.973813</v>
      </c>
      <c r="AW118" s="12">
        <v>65000</v>
      </c>
      <c r="AX118" s="12">
        <v>2.059793</v>
      </c>
      <c r="AY118" s="12">
        <v>52730.71</v>
      </c>
      <c r="AZ118" s="12">
        <v>49570.8</v>
      </c>
      <c r="BA118" s="12">
        <v>57743.64</v>
      </c>
      <c r="BB118" s="12">
        <v>63021.38</v>
      </c>
      <c r="BC118" s="12">
        <v>62213.58</v>
      </c>
      <c r="BD118" s="12">
        <v>63626.81</v>
      </c>
      <c r="BE118" s="12">
        <v>58817.84</v>
      </c>
      <c r="BF118" s="12">
        <v>57469.41</v>
      </c>
      <c r="BG118" s="12">
        <v>67508.91</v>
      </c>
      <c r="BH118" s="12">
        <v>60649.66</v>
      </c>
      <c r="BI118" s="12">
        <v>62019.56</v>
      </c>
      <c r="BJ118" s="12">
        <v>61350.29</v>
      </c>
      <c r="BK118" s="12">
        <v>62619.7</v>
      </c>
      <c r="BL118" s="12">
        <v>63577.46</v>
      </c>
      <c r="BM118" s="12">
        <v>55876.51</v>
      </c>
      <c r="BN118" s="12">
        <v>66289.600000000006</v>
      </c>
      <c r="BO118" s="12">
        <v>63231.11</v>
      </c>
      <c r="BP118" s="12">
        <v>78317.72</v>
      </c>
      <c r="BQ118" s="12">
        <v>73599.05</v>
      </c>
      <c r="BR118">
        <v>68765.73</v>
      </c>
      <c r="BS118">
        <v>69681.990000000005</v>
      </c>
      <c r="BT118">
        <v>71220.490000000005</v>
      </c>
      <c r="BU118">
        <v>67831.429999999993</v>
      </c>
      <c r="BV118">
        <v>65000</v>
      </c>
      <c r="BW118">
        <v>0.2326782</v>
      </c>
      <c r="BX118">
        <v>-4.1742099999999997E-2</v>
      </c>
      <c r="BY118">
        <v>1</v>
      </c>
      <c r="BZ118">
        <v>0.26506020000000002</v>
      </c>
      <c r="CA118">
        <v>0</v>
      </c>
      <c r="CB118">
        <v>0.51315789999999994</v>
      </c>
    </row>
    <row r="119" spans="1:80" x14ac:dyDescent="0.3">
      <c r="A119" s="13" t="s">
        <v>129</v>
      </c>
      <c r="B119" s="13" t="s">
        <v>474</v>
      </c>
      <c r="C119" s="12">
        <v>40040</v>
      </c>
      <c r="D119" s="12">
        <v>1</v>
      </c>
      <c r="E119" s="12">
        <v>43300</v>
      </c>
      <c r="F119" s="12">
        <v>1.0388139999999999</v>
      </c>
      <c r="G119" s="12">
        <v>40040</v>
      </c>
      <c r="H119" s="12">
        <v>1.0701400000000001</v>
      </c>
      <c r="I119" s="12">
        <v>43300</v>
      </c>
      <c r="J119" s="12">
        <v>1.134136</v>
      </c>
      <c r="K119" s="12">
        <v>44096</v>
      </c>
      <c r="L119" s="12">
        <v>1.1603840000000001</v>
      </c>
      <c r="M119" s="12">
        <v>45032</v>
      </c>
      <c r="N119" s="12">
        <v>1.1682779999999999</v>
      </c>
      <c r="O119" s="12">
        <v>46200</v>
      </c>
      <c r="P119" s="12">
        <v>1.1906760000000001</v>
      </c>
      <c r="Q119" s="12">
        <v>48100</v>
      </c>
      <c r="R119" s="12">
        <v>1.236534</v>
      </c>
      <c r="S119" s="12">
        <v>47216</v>
      </c>
      <c r="T119" s="12">
        <v>1.2534099999999999</v>
      </c>
      <c r="U119" s="12">
        <v>50000</v>
      </c>
      <c r="V119" s="12">
        <v>1.2927360000000001</v>
      </c>
      <c r="W119" s="12">
        <v>50024</v>
      </c>
      <c r="X119" s="12">
        <v>1.3284800000000001</v>
      </c>
      <c r="Y119" s="12">
        <v>50024</v>
      </c>
      <c r="Z119" s="12">
        <v>1.3443149999999999</v>
      </c>
      <c r="AA119" s="12">
        <v>51000</v>
      </c>
      <c r="AB119" s="12">
        <v>1.3650880000000001</v>
      </c>
      <c r="AC119" s="12">
        <v>50024</v>
      </c>
      <c r="AD119" s="12">
        <v>1.383402</v>
      </c>
      <c r="AE119" s="12">
        <v>52000</v>
      </c>
      <c r="AF119" s="12">
        <v>1.403165</v>
      </c>
      <c r="AG119" s="12">
        <v>51064</v>
      </c>
      <c r="AH119" s="12">
        <v>1.4355560000000001</v>
      </c>
      <c r="AI119" s="12">
        <v>55016</v>
      </c>
      <c r="AJ119" s="12">
        <v>1.465903</v>
      </c>
      <c r="AK119" s="12">
        <v>59300</v>
      </c>
      <c r="AL119" s="12">
        <v>1.5122770000000001</v>
      </c>
      <c r="AM119" s="12">
        <v>62920</v>
      </c>
      <c r="AN119" s="12">
        <v>1.5688219999999999</v>
      </c>
      <c r="AO119" s="12">
        <v>67500</v>
      </c>
      <c r="AP119" s="12">
        <v>1.6198999999999999</v>
      </c>
      <c r="AQ119" s="12">
        <v>72000</v>
      </c>
      <c r="AR119" s="12">
        <v>1.699695</v>
      </c>
      <c r="AS119" s="12">
        <v>74999.86</v>
      </c>
      <c r="AT119" s="12">
        <v>1.795669</v>
      </c>
      <c r="AU119" s="12">
        <v>80104</v>
      </c>
      <c r="AV119" s="12">
        <v>1.973813</v>
      </c>
      <c r="AW119" s="12">
        <v>84760</v>
      </c>
      <c r="AX119" s="12">
        <v>2.059793</v>
      </c>
      <c r="AY119" s="12">
        <v>82474.13</v>
      </c>
      <c r="AZ119" s="12">
        <v>85856.63</v>
      </c>
      <c r="BA119" s="12">
        <v>77068.509999999995</v>
      </c>
      <c r="BB119" s="12">
        <v>78640.509999999995</v>
      </c>
      <c r="BC119" s="12">
        <v>78274.66</v>
      </c>
      <c r="BD119" s="12">
        <v>79395.990000000005</v>
      </c>
      <c r="BE119" s="12">
        <v>79923.070000000007</v>
      </c>
      <c r="BF119" s="12">
        <v>80124.02</v>
      </c>
      <c r="BG119" s="12">
        <v>77592.52</v>
      </c>
      <c r="BH119" s="12">
        <v>79668.009999999995</v>
      </c>
      <c r="BI119" s="12">
        <v>77561.66</v>
      </c>
      <c r="BJ119" s="12">
        <v>76648.03</v>
      </c>
      <c r="BK119" s="12">
        <v>76954.34</v>
      </c>
      <c r="BL119" s="12">
        <v>74482.41</v>
      </c>
      <c r="BM119" s="12">
        <v>76334.03</v>
      </c>
      <c r="BN119" s="12">
        <v>73268.66</v>
      </c>
      <c r="BO119" s="12">
        <v>77304.95</v>
      </c>
      <c r="BP119" s="12">
        <v>80769.41</v>
      </c>
      <c r="BQ119" s="12">
        <v>82611.19</v>
      </c>
      <c r="BR119">
        <v>85830</v>
      </c>
      <c r="BS119">
        <v>87253.98</v>
      </c>
      <c r="BT119">
        <v>86031.55</v>
      </c>
      <c r="BU119">
        <v>83593.37</v>
      </c>
      <c r="BV119">
        <v>84760</v>
      </c>
      <c r="BW119">
        <v>2.77162E-2</v>
      </c>
      <c r="BX119">
        <v>1.3956E-2</v>
      </c>
      <c r="BY119">
        <v>1</v>
      </c>
      <c r="BZ119">
        <v>0.26506020000000002</v>
      </c>
      <c r="CA119">
        <v>1</v>
      </c>
      <c r="CB119">
        <v>0.51315789999999994</v>
      </c>
    </row>
    <row r="120" spans="1:80" x14ac:dyDescent="0.3">
      <c r="A120" s="13" t="s">
        <v>130</v>
      </c>
      <c r="B120" s="13" t="s">
        <v>474</v>
      </c>
      <c r="C120" s="12">
        <v>20072</v>
      </c>
      <c r="D120" s="12">
        <v>1</v>
      </c>
      <c r="E120" s="12">
        <v>20000</v>
      </c>
      <c r="F120" s="12">
        <v>1.0388139999999999</v>
      </c>
      <c r="G120" s="12">
        <v>20800</v>
      </c>
      <c r="H120" s="12">
        <v>1.0701400000000001</v>
      </c>
      <c r="I120" s="12">
        <v>21900</v>
      </c>
      <c r="J120" s="12">
        <v>1.134136</v>
      </c>
      <c r="K120" s="12">
        <v>22800</v>
      </c>
      <c r="L120" s="12">
        <v>1.1603840000000001</v>
      </c>
      <c r="M120" s="12">
        <v>23100</v>
      </c>
      <c r="N120" s="12">
        <v>1.1682779999999999</v>
      </c>
      <c r="O120" s="12">
        <v>25000</v>
      </c>
      <c r="P120" s="12">
        <v>1.1906760000000001</v>
      </c>
      <c r="Q120" s="12">
        <v>25400</v>
      </c>
      <c r="R120" s="12">
        <v>1.236534</v>
      </c>
      <c r="S120" s="12">
        <v>26000</v>
      </c>
      <c r="T120" s="12">
        <v>1.2534099999999999</v>
      </c>
      <c r="U120" s="12">
        <v>27560</v>
      </c>
      <c r="V120" s="12">
        <v>1.2927360000000001</v>
      </c>
      <c r="W120" s="12">
        <v>26000</v>
      </c>
      <c r="X120" s="12">
        <v>1.3284800000000001</v>
      </c>
      <c r="Y120" s="12">
        <v>25000</v>
      </c>
      <c r="Z120" s="12">
        <v>1.3443149999999999</v>
      </c>
      <c r="AA120" s="12">
        <v>26300</v>
      </c>
      <c r="AB120" s="12">
        <v>1.3650880000000001</v>
      </c>
      <c r="AC120" s="12">
        <v>28600</v>
      </c>
      <c r="AD120" s="12">
        <v>1.383402</v>
      </c>
      <c r="AE120" s="12">
        <v>27700</v>
      </c>
      <c r="AF120" s="12">
        <v>1.403165</v>
      </c>
      <c r="AG120" s="12">
        <v>28900</v>
      </c>
      <c r="AH120" s="12">
        <v>1.4355560000000001</v>
      </c>
      <c r="AI120" s="12">
        <v>29200</v>
      </c>
      <c r="AJ120" s="12">
        <v>1.465903</v>
      </c>
      <c r="AK120" s="12">
        <v>30000</v>
      </c>
      <c r="AL120" s="12">
        <v>1.5122770000000001</v>
      </c>
      <c r="AM120" s="12">
        <v>31200</v>
      </c>
      <c r="AN120" s="12">
        <v>1.5688219999999999</v>
      </c>
      <c r="AO120" s="12">
        <v>32032</v>
      </c>
      <c r="AP120" s="12">
        <v>1.6198999999999999</v>
      </c>
      <c r="AQ120" s="12">
        <v>35048</v>
      </c>
      <c r="AR120" s="12">
        <v>1.699695</v>
      </c>
      <c r="AS120" s="12">
        <v>34200</v>
      </c>
      <c r="AT120" s="12">
        <v>1.795669</v>
      </c>
      <c r="AU120" s="12">
        <v>37500</v>
      </c>
      <c r="AV120" s="12">
        <v>1.973813</v>
      </c>
      <c r="AW120" s="12">
        <v>37100</v>
      </c>
      <c r="AX120" s="12">
        <v>2.059793</v>
      </c>
      <c r="AY120" s="12">
        <v>41344.18</v>
      </c>
      <c r="AZ120" s="12">
        <v>39656.639999999999</v>
      </c>
      <c r="BA120" s="12">
        <v>40035.589999999997</v>
      </c>
      <c r="BB120" s="12">
        <v>39774.300000000003</v>
      </c>
      <c r="BC120" s="12">
        <v>40472.199999999997</v>
      </c>
      <c r="BD120" s="12">
        <v>40727.65</v>
      </c>
      <c r="BE120" s="12">
        <v>43248.41</v>
      </c>
      <c r="BF120" s="12">
        <v>42310.81</v>
      </c>
      <c r="BG120" s="12">
        <v>42727.16</v>
      </c>
      <c r="BH120" s="12">
        <v>43913</v>
      </c>
      <c r="BI120" s="12">
        <v>40312.71</v>
      </c>
      <c r="BJ120" s="12">
        <v>38305.629999999997</v>
      </c>
      <c r="BK120" s="12">
        <v>39684.29</v>
      </c>
      <c r="BL120" s="12">
        <v>42583.5</v>
      </c>
      <c r="BM120" s="12">
        <v>40662.550000000003</v>
      </c>
      <c r="BN120" s="12">
        <v>41466.870000000003</v>
      </c>
      <c r="BO120" s="12">
        <v>41029.97</v>
      </c>
      <c r="BP120" s="12">
        <v>40861.42</v>
      </c>
      <c r="BQ120" s="12">
        <v>40964.22</v>
      </c>
      <c r="BR120">
        <v>40730.47</v>
      </c>
      <c r="BS120">
        <v>42473.3</v>
      </c>
      <c r="BT120">
        <v>39230.46</v>
      </c>
      <c r="BU120">
        <v>39133.519999999997</v>
      </c>
      <c r="BV120">
        <v>37100</v>
      </c>
      <c r="BW120">
        <v>-0.1026547</v>
      </c>
      <c r="BX120">
        <v>-5.1963500000000003E-2</v>
      </c>
      <c r="BY120">
        <v>0</v>
      </c>
      <c r="BZ120">
        <v>0.26506020000000002</v>
      </c>
      <c r="CA120">
        <v>0</v>
      </c>
      <c r="CB120">
        <v>0.51315789999999994</v>
      </c>
    </row>
    <row r="121" spans="1:80" x14ac:dyDescent="0.3">
      <c r="A121" s="13" t="s">
        <v>131</v>
      </c>
      <c r="B121" s="13" t="s">
        <v>474</v>
      </c>
      <c r="C121" s="12">
        <v>36088</v>
      </c>
      <c r="D121" s="12">
        <v>1</v>
      </c>
      <c r="E121" s="12">
        <v>37024</v>
      </c>
      <c r="F121" s="12">
        <v>1.0388139999999999</v>
      </c>
      <c r="G121" s="12">
        <v>37232</v>
      </c>
      <c r="H121" s="12">
        <v>1.0701400000000001</v>
      </c>
      <c r="I121" s="12">
        <v>39064</v>
      </c>
      <c r="J121" s="12">
        <v>1.134136</v>
      </c>
      <c r="K121" s="12">
        <v>40040</v>
      </c>
      <c r="L121" s="12">
        <v>1.1603840000000001</v>
      </c>
      <c r="M121" s="12">
        <v>40040</v>
      </c>
      <c r="N121" s="12">
        <v>1.1682779999999999</v>
      </c>
      <c r="O121" s="12">
        <v>42016</v>
      </c>
      <c r="P121" s="12">
        <v>1.1906760000000001</v>
      </c>
      <c r="Q121" s="12">
        <v>43300</v>
      </c>
      <c r="R121" s="12">
        <v>1.236534</v>
      </c>
      <c r="S121" s="12">
        <v>44100</v>
      </c>
      <c r="T121" s="12">
        <v>1.2534099999999999</v>
      </c>
      <c r="U121" s="12">
        <v>46072</v>
      </c>
      <c r="V121" s="12">
        <v>1.2927360000000001</v>
      </c>
      <c r="W121" s="12">
        <v>46072</v>
      </c>
      <c r="X121" s="12">
        <v>1.3284800000000001</v>
      </c>
      <c r="Y121" s="12">
        <v>46200</v>
      </c>
      <c r="Z121" s="12">
        <v>1.3443149999999999</v>
      </c>
      <c r="AA121" s="12">
        <v>46200</v>
      </c>
      <c r="AB121" s="12">
        <v>1.3650880000000001</v>
      </c>
      <c r="AC121" s="12">
        <v>48048</v>
      </c>
      <c r="AD121" s="12">
        <v>1.383402</v>
      </c>
      <c r="AE121" s="12">
        <v>48048</v>
      </c>
      <c r="AF121" s="12">
        <v>1.403165</v>
      </c>
      <c r="AG121" s="12">
        <v>50000</v>
      </c>
      <c r="AH121" s="12">
        <v>1.4355560000000001</v>
      </c>
      <c r="AI121" s="12">
        <v>50000</v>
      </c>
      <c r="AJ121" s="12">
        <v>1.465903</v>
      </c>
      <c r="AK121" s="12">
        <v>50000</v>
      </c>
      <c r="AL121" s="12">
        <v>1.5122770000000001</v>
      </c>
      <c r="AM121" s="12">
        <v>52000</v>
      </c>
      <c r="AN121" s="12">
        <v>1.5688219999999999</v>
      </c>
      <c r="AO121" s="12">
        <v>55016</v>
      </c>
      <c r="AP121" s="12">
        <v>1.6198999999999999</v>
      </c>
      <c r="AQ121" s="12">
        <v>57700</v>
      </c>
      <c r="AR121" s="12">
        <v>1.699695</v>
      </c>
      <c r="AS121" s="12">
        <v>58032</v>
      </c>
      <c r="AT121" s="12">
        <v>1.795669</v>
      </c>
      <c r="AU121" s="12">
        <v>60008</v>
      </c>
      <c r="AV121" s="12">
        <v>1.973813</v>
      </c>
      <c r="AW121" s="12">
        <v>61880</v>
      </c>
      <c r="AX121" s="12">
        <v>2.059793</v>
      </c>
      <c r="AY121" s="12">
        <v>74333.83</v>
      </c>
      <c r="AZ121" s="12">
        <v>73412.37</v>
      </c>
      <c r="BA121" s="12">
        <v>71663.7</v>
      </c>
      <c r="BB121" s="12">
        <v>70947.179999999993</v>
      </c>
      <c r="BC121" s="12">
        <v>71074.87</v>
      </c>
      <c r="BD121" s="12">
        <v>70594.59</v>
      </c>
      <c r="BE121" s="12">
        <v>72685.02</v>
      </c>
      <c r="BF121" s="12">
        <v>72128.27</v>
      </c>
      <c r="BG121" s="12">
        <v>72471.839999999997</v>
      </c>
      <c r="BH121" s="12">
        <v>73409.289999999994</v>
      </c>
      <c r="BI121" s="12">
        <v>71434.13</v>
      </c>
      <c r="BJ121" s="12">
        <v>70788.800000000003</v>
      </c>
      <c r="BK121" s="12">
        <v>69711.58</v>
      </c>
      <c r="BL121" s="12">
        <v>71540.27</v>
      </c>
      <c r="BM121" s="12">
        <v>70532.649999999994</v>
      </c>
      <c r="BN121" s="12">
        <v>71741.990000000005</v>
      </c>
      <c r="BO121" s="12">
        <v>70256.800000000003</v>
      </c>
      <c r="BP121" s="12">
        <v>68102.37</v>
      </c>
      <c r="BQ121" s="12">
        <v>68273.7</v>
      </c>
      <c r="BR121">
        <v>69955.899999999994</v>
      </c>
      <c r="BS121">
        <v>69924.37</v>
      </c>
      <c r="BT121">
        <v>66567.899999999994</v>
      </c>
      <c r="BU121">
        <v>62621.98</v>
      </c>
      <c r="BV121">
        <v>61880</v>
      </c>
      <c r="BW121">
        <v>-0.1675392</v>
      </c>
      <c r="BX121">
        <v>-1.18485E-2</v>
      </c>
      <c r="BY121">
        <v>0</v>
      </c>
      <c r="BZ121">
        <v>0.26506020000000002</v>
      </c>
      <c r="CA121">
        <v>0</v>
      </c>
      <c r="CB121">
        <v>0.51315789999999994</v>
      </c>
    </row>
    <row r="122" spans="1:80" x14ac:dyDescent="0.3">
      <c r="A122" s="13" t="s">
        <v>132</v>
      </c>
      <c r="B122" s="13" t="s">
        <v>474</v>
      </c>
      <c r="C122" s="12">
        <v>39400</v>
      </c>
      <c r="D122" s="12">
        <v>1</v>
      </c>
      <c r="E122" s="12">
        <v>40040</v>
      </c>
      <c r="F122" s="12">
        <v>1.0388139999999999</v>
      </c>
      <c r="G122" s="12">
        <v>41500</v>
      </c>
      <c r="H122" s="12">
        <v>1.0701400000000001</v>
      </c>
      <c r="I122" s="12">
        <v>45000</v>
      </c>
      <c r="J122" s="12">
        <v>1.134136</v>
      </c>
      <c r="K122" s="12">
        <v>43800</v>
      </c>
      <c r="L122" s="12">
        <v>1.1603840000000001</v>
      </c>
      <c r="M122" s="12">
        <v>46072</v>
      </c>
      <c r="N122" s="12">
        <v>1.1682779999999999</v>
      </c>
      <c r="O122" s="12">
        <v>47400</v>
      </c>
      <c r="P122" s="12">
        <v>1.1906760000000001</v>
      </c>
      <c r="Q122" s="12">
        <v>48048</v>
      </c>
      <c r="R122" s="12">
        <v>1.236534</v>
      </c>
      <c r="S122" s="12">
        <v>49088</v>
      </c>
      <c r="T122" s="12">
        <v>1.2534099999999999</v>
      </c>
      <c r="U122" s="12">
        <v>49400</v>
      </c>
      <c r="V122" s="12">
        <v>1.2927360000000001</v>
      </c>
      <c r="W122" s="12">
        <v>50024</v>
      </c>
      <c r="X122" s="12">
        <v>1.3284800000000001</v>
      </c>
      <c r="Y122" s="12">
        <v>50024</v>
      </c>
      <c r="Z122" s="12">
        <v>1.3443149999999999</v>
      </c>
      <c r="AA122" s="12">
        <v>50600</v>
      </c>
      <c r="AB122" s="12">
        <v>1.3650880000000001</v>
      </c>
      <c r="AC122" s="12">
        <v>50800</v>
      </c>
      <c r="AD122" s="12">
        <v>1.383402</v>
      </c>
      <c r="AE122" s="12">
        <v>51900</v>
      </c>
      <c r="AF122" s="12">
        <v>1.403165</v>
      </c>
      <c r="AG122" s="12">
        <v>55016</v>
      </c>
      <c r="AH122" s="12">
        <v>1.4355560000000001</v>
      </c>
      <c r="AI122" s="12">
        <v>55200</v>
      </c>
      <c r="AJ122" s="12">
        <v>1.465903</v>
      </c>
      <c r="AK122" s="12">
        <v>56056</v>
      </c>
      <c r="AL122" s="12">
        <v>1.5122770000000001</v>
      </c>
      <c r="AM122" s="12">
        <v>56368</v>
      </c>
      <c r="AN122" s="12">
        <v>1.5688219999999999</v>
      </c>
      <c r="AO122" s="12">
        <v>60008</v>
      </c>
      <c r="AP122" s="12">
        <v>1.6198999999999999</v>
      </c>
      <c r="AQ122" s="12">
        <v>60008</v>
      </c>
      <c r="AR122" s="12">
        <v>1.699695</v>
      </c>
      <c r="AS122" s="12">
        <v>62500</v>
      </c>
      <c r="AT122" s="12">
        <v>1.795669</v>
      </c>
      <c r="AU122" s="12">
        <v>64500</v>
      </c>
      <c r="AV122" s="12">
        <v>1.973813</v>
      </c>
      <c r="AW122" s="12">
        <v>69200</v>
      </c>
      <c r="AX122" s="12">
        <v>2.059793</v>
      </c>
      <c r="AY122" s="12">
        <v>81155.86</v>
      </c>
      <c r="AZ122" s="12">
        <v>79392.59</v>
      </c>
      <c r="BA122" s="12">
        <v>79878.7</v>
      </c>
      <c r="BB122" s="12">
        <v>81728.009999999995</v>
      </c>
      <c r="BC122" s="12">
        <v>77749.23</v>
      </c>
      <c r="BD122" s="12">
        <v>81229.62</v>
      </c>
      <c r="BE122" s="12">
        <v>81998.990000000005</v>
      </c>
      <c r="BF122" s="12">
        <v>80037.399999999994</v>
      </c>
      <c r="BG122" s="12">
        <v>80668.88</v>
      </c>
      <c r="BH122" s="12">
        <v>78711.990000000005</v>
      </c>
      <c r="BI122" s="12">
        <v>77561.66</v>
      </c>
      <c r="BJ122" s="12">
        <v>76648.03</v>
      </c>
      <c r="BK122" s="12">
        <v>76350.77</v>
      </c>
      <c r="BL122" s="12">
        <v>75637.820000000007</v>
      </c>
      <c r="BM122" s="12">
        <v>76187.23</v>
      </c>
      <c r="BN122" s="12">
        <v>78939.149999999994</v>
      </c>
      <c r="BO122" s="12">
        <v>77563.5</v>
      </c>
      <c r="BP122" s="12">
        <v>76350.92</v>
      </c>
      <c r="BQ122" s="12">
        <v>74008.7</v>
      </c>
      <c r="BR122">
        <v>76303.509999999995</v>
      </c>
      <c r="BS122">
        <v>72721.34</v>
      </c>
      <c r="BT122">
        <v>71693.09</v>
      </c>
      <c r="BU122">
        <v>67309.649999999994</v>
      </c>
      <c r="BV122">
        <v>69200</v>
      </c>
      <c r="BW122">
        <v>-0.1473197</v>
      </c>
      <c r="BX122">
        <v>2.8084399999999999E-2</v>
      </c>
      <c r="BY122">
        <v>0</v>
      </c>
      <c r="BZ122">
        <v>0.26506020000000002</v>
      </c>
      <c r="CA122">
        <v>1</v>
      </c>
      <c r="CB122">
        <v>0.51315789999999994</v>
      </c>
    </row>
    <row r="123" spans="1:80" x14ac:dyDescent="0.3">
      <c r="A123" s="13" t="s">
        <v>133</v>
      </c>
      <c r="B123" s="13" t="s">
        <v>474</v>
      </c>
      <c r="C123" s="12">
        <v>36080</v>
      </c>
      <c r="D123" s="12">
        <v>1</v>
      </c>
      <c r="E123" s="12">
        <v>37544</v>
      </c>
      <c r="F123" s="12">
        <v>1.0388139999999999</v>
      </c>
      <c r="G123" s="12">
        <v>40040</v>
      </c>
      <c r="H123" s="12">
        <v>1.0701400000000001</v>
      </c>
      <c r="I123" s="12">
        <v>40000</v>
      </c>
      <c r="J123" s="12">
        <v>1.134136</v>
      </c>
      <c r="K123" s="12">
        <v>42016</v>
      </c>
      <c r="L123" s="12">
        <v>1.1603840000000001</v>
      </c>
      <c r="M123" s="12">
        <v>43300</v>
      </c>
      <c r="N123" s="12">
        <v>1.1682779999999999</v>
      </c>
      <c r="O123" s="12">
        <v>45032</v>
      </c>
      <c r="P123" s="12">
        <v>1.1906760000000001</v>
      </c>
      <c r="Q123" s="12">
        <v>46200</v>
      </c>
      <c r="R123" s="12">
        <v>1.236534</v>
      </c>
      <c r="S123" s="12">
        <v>47900</v>
      </c>
      <c r="T123" s="12">
        <v>1.2534099999999999</v>
      </c>
      <c r="U123" s="12">
        <v>48048</v>
      </c>
      <c r="V123" s="12">
        <v>1.2927360000000001</v>
      </c>
      <c r="W123" s="12">
        <v>48048</v>
      </c>
      <c r="X123" s="12">
        <v>1.3284800000000001</v>
      </c>
      <c r="Y123" s="12">
        <v>46200</v>
      </c>
      <c r="Z123" s="12">
        <v>1.3443149999999999</v>
      </c>
      <c r="AA123" s="12">
        <v>48048</v>
      </c>
      <c r="AB123" s="12">
        <v>1.3650880000000001</v>
      </c>
      <c r="AC123" s="12">
        <v>50024</v>
      </c>
      <c r="AD123" s="12">
        <v>1.383402</v>
      </c>
      <c r="AE123" s="12">
        <v>50000</v>
      </c>
      <c r="AF123" s="12">
        <v>1.403165</v>
      </c>
      <c r="AG123" s="12">
        <v>52000</v>
      </c>
      <c r="AH123" s="12">
        <v>1.4355560000000001</v>
      </c>
      <c r="AI123" s="12">
        <v>50024</v>
      </c>
      <c r="AJ123" s="12">
        <v>1.465903</v>
      </c>
      <c r="AK123" s="12">
        <v>52000</v>
      </c>
      <c r="AL123" s="12">
        <v>1.5122770000000001</v>
      </c>
      <c r="AM123" s="12">
        <v>53200</v>
      </c>
      <c r="AN123" s="12">
        <v>1.5688219999999999</v>
      </c>
      <c r="AO123" s="12">
        <v>52900</v>
      </c>
      <c r="AP123" s="12">
        <v>1.6198999999999999</v>
      </c>
      <c r="AQ123" s="12">
        <v>58032</v>
      </c>
      <c r="AR123" s="12">
        <v>1.699695</v>
      </c>
      <c r="AS123" s="12">
        <v>62920</v>
      </c>
      <c r="AT123" s="12">
        <v>1.795669</v>
      </c>
      <c r="AU123" s="12">
        <v>58032</v>
      </c>
      <c r="AV123" s="12">
        <v>1.973813</v>
      </c>
      <c r="AW123" s="12">
        <v>59840</v>
      </c>
      <c r="AX123" s="12">
        <v>2.059793</v>
      </c>
      <c r="AY123" s="12">
        <v>74317.350000000006</v>
      </c>
      <c r="AZ123" s="12">
        <v>74443.45</v>
      </c>
      <c r="BA123" s="12">
        <v>77068.509999999995</v>
      </c>
      <c r="BB123" s="12">
        <v>72647.13</v>
      </c>
      <c r="BC123" s="12">
        <v>74582.45</v>
      </c>
      <c r="BD123" s="12">
        <v>76342.3</v>
      </c>
      <c r="BE123" s="12">
        <v>77902.5</v>
      </c>
      <c r="BF123" s="12">
        <v>76959.039999999994</v>
      </c>
      <c r="BG123" s="12">
        <v>78716.58</v>
      </c>
      <c r="BH123" s="12">
        <v>76557.77</v>
      </c>
      <c r="BI123" s="12">
        <v>74497.899999999994</v>
      </c>
      <c r="BJ123" s="12">
        <v>70788.800000000003</v>
      </c>
      <c r="BK123" s="12">
        <v>72500.039999999994</v>
      </c>
      <c r="BL123" s="12">
        <v>74482.41</v>
      </c>
      <c r="BM123" s="12">
        <v>73398.11</v>
      </c>
      <c r="BN123" s="12">
        <v>74611.67</v>
      </c>
      <c r="BO123" s="12">
        <v>70290.52</v>
      </c>
      <c r="BP123" s="12">
        <v>70826.460000000006</v>
      </c>
      <c r="BQ123" s="12">
        <v>69849.25</v>
      </c>
      <c r="BR123">
        <v>67265.289999999994</v>
      </c>
      <c r="BS123">
        <v>70326.7</v>
      </c>
      <c r="BT123">
        <v>72174.87</v>
      </c>
      <c r="BU123">
        <v>60559.9</v>
      </c>
      <c r="BV123">
        <v>59840</v>
      </c>
      <c r="BW123">
        <v>-0.19480449999999999</v>
      </c>
      <c r="BX123">
        <v>-1.1887399999999999E-2</v>
      </c>
      <c r="BY123">
        <v>0</v>
      </c>
      <c r="BZ123">
        <v>0.26506020000000002</v>
      </c>
      <c r="CA123">
        <v>0</v>
      </c>
      <c r="CB123">
        <v>0.51315789999999994</v>
      </c>
    </row>
    <row r="124" spans="1:80" x14ac:dyDescent="0.3">
      <c r="A124" s="13" t="s">
        <v>134</v>
      </c>
      <c r="B124" s="13" t="s">
        <v>474</v>
      </c>
      <c r="C124" s="12">
        <v>27500</v>
      </c>
      <c r="D124" s="12">
        <v>1</v>
      </c>
      <c r="E124" s="12">
        <v>27200</v>
      </c>
      <c r="F124" s="12">
        <v>1.0388139999999999</v>
      </c>
      <c r="G124" s="12">
        <v>24500</v>
      </c>
      <c r="H124" s="12">
        <v>1.0701400000000001</v>
      </c>
      <c r="I124" s="12">
        <v>26104</v>
      </c>
      <c r="J124" s="12">
        <v>1.134136</v>
      </c>
      <c r="K124" s="12">
        <v>25064</v>
      </c>
      <c r="L124" s="12">
        <v>1.1603840000000001</v>
      </c>
      <c r="M124" s="12">
        <v>29000</v>
      </c>
      <c r="N124" s="12">
        <v>1.1682779999999999</v>
      </c>
      <c r="O124" s="12">
        <v>27000</v>
      </c>
      <c r="P124" s="12">
        <v>1.1906760000000001</v>
      </c>
      <c r="Q124" s="12">
        <v>31300</v>
      </c>
      <c r="R124" s="12">
        <v>1.236534</v>
      </c>
      <c r="S124" s="12">
        <v>25064</v>
      </c>
      <c r="T124" s="12">
        <v>1.2534099999999999</v>
      </c>
      <c r="U124" s="12">
        <v>26000</v>
      </c>
      <c r="V124" s="12">
        <v>1.2927360000000001</v>
      </c>
      <c r="W124" s="12">
        <v>30000</v>
      </c>
      <c r="X124" s="12">
        <v>1.3284800000000001</v>
      </c>
      <c r="Y124" s="12">
        <v>25000</v>
      </c>
      <c r="Z124" s="12">
        <v>1.3443149999999999</v>
      </c>
      <c r="AA124" s="12">
        <v>28000</v>
      </c>
      <c r="AB124" s="12">
        <v>1.3650880000000001</v>
      </c>
      <c r="AC124" s="12">
        <v>28000</v>
      </c>
      <c r="AD124" s="12">
        <v>1.383402</v>
      </c>
      <c r="AE124" s="12">
        <v>29120</v>
      </c>
      <c r="AF124" s="12">
        <v>1.403165</v>
      </c>
      <c r="AG124" s="12">
        <v>30000</v>
      </c>
      <c r="AH124" s="12">
        <v>1.4355560000000001</v>
      </c>
      <c r="AI124" s="12">
        <v>29200</v>
      </c>
      <c r="AJ124" s="12">
        <v>1.465903</v>
      </c>
      <c r="AK124" s="12">
        <v>30000</v>
      </c>
      <c r="AL124" s="12">
        <v>1.5122770000000001</v>
      </c>
      <c r="AM124" s="12">
        <v>34528</v>
      </c>
      <c r="AN124" s="12">
        <v>1.5688219999999999</v>
      </c>
      <c r="AO124" s="12">
        <v>34200</v>
      </c>
      <c r="AP124" s="12">
        <v>1.6198999999999999</v>
      </c>
      <c r="AQ124" s="12">
        <v>37600</v>
      </c>
      <c r="AR124" s="12">
        <v>1.699695</v>
      </c>
      <c r="AS124" s="12">
        <v>42000</v>
      </c>
      <c r="AT124" s="12">
        <v>1.795669</v>
      </c>
      <c r="AU124" s="12">
        <v>46200</v>
      </c>
      <c r="AV124" s="12">
        <v>1.973813</v>
      </c>
      <c r="AW124" s="12">
        <v>45700</v>
      </c>
      <c r="AX124" s="12">
        <v>2.059793</v>
      </c>
      <c r="AY124" s="12">
        <v>56644.32</v>
      </c>
      <c r="AZ124" s="12">
        <v>53933.03</v>
      </c>
      <c r="BA124" s="12">
        <v>47157.3</v>
      </c>
      <c r="BB124" s="12">
        <v>47409.51</v>
      </c>
      <c r="BC124" s="12">
        <v>44491.02</v>
      </c>
      <c r="BD124" s="12">
        <v>51129.95</v>
      </c>
      <c r="BE124" s="12">
        <v>46708.29</v>
      </c>
      <c r="BF124" s="12">
        <v>52138.91</v>
      </c>
      <c r="BG124" s="12">
        <v>41188.980000000003</v>
      </c>
      <c r="BH124" s="12">
        <v>41427.360000000001</v>
      </c>
      <c r="BI124" s="12">
        <v>46514.67</v>
      </c>
      <c r="BJ124" s="12">
        <v>38305.629999999997</v>
      </c>
      <c r="BK124" s="12">
        <v>42249.440000000002</v>
      </c>
      <c r="BL124" s="12">
        <v>41690.14</v>
      </c>
      <c r="BM124" s="12">
        <v>42747.06</v>
      </c>
      <c r="BN124" s="12">
        <v>43045.2</v>
      </c>
      <c r="BO124" s="12">
        <v>41029.97</v>
      </c>
      <c r="BP124" s="12">
        <v>40861.42</v>
      </c>
      <c r="BQ124" s="12">
        <v>45333.74</v>
      </c>
      <c r="BR124">
        <v>43487.199999999997</v>
      </c>
      <c r="BS124">
        <v>45565.96</v>
      </c>
      <c r="BT124">
        <v>48177.760000000002</v>
      </c>
      <c r="BU124">
        <v>48212.49</v>
      </c>
      <c r="BV124">
        <v>45700</v>
      </c>
      <c r="BW124">
        <v>-0.1932113</v>
      </c>
      <c r="BX124">
        <v>-5.2112899999999997E-2</v>
      </c>
      <c r="BY124">
        <v>0</v>
      </c>
      <c r="BZ124">
        <v>0.26506020000000002</v>
      </c>
      <c r="CA124">
        <v>0</v>
      </c>
      <c r="CB124">
        <v>0.51315789999999994</v>
      </c>
    </row>
    <row r="125" spans="1:80" x14ac:dyDescent="0.3">
      <c r="A125" s="13" t="s">
        <v>135</v>
      </c>
      <c r="B125" s="13" t="s">
        <v>474</v>
      </c>
      <c r="C125" s="12">
        <v>32032</v>
      </c>
      <c r="D125" s="12">
        <v>1</v>
      </c>
      <c r="E125" s="12">
        <v>42016</v>
      </c>
      <c r="F125" s="12">
        <v>1.0388139999999999</v>
      </c>
      <c r="G125" s="12">
        <v>31800</v>
      </c>
      <c r="H125" s="12">
        <v>1.0701400000000001</v>
      </c>
      <c r="I125" s="12">
        <v>34500</v>
      </c>
      <c r="J125" s="12">
        <v>1.134136</v>
      </c>
      <c r="K125" s="12">
        <v>47528</v>
      </c>
      <c r="L125" s="12">
        <v>1.1603840000000001</v>
      </c>
      <c r="M125" s="12">
        <v>40400</v>
      </c>
      <c r="N125" s="12">
        <v>1.1682779999999999</v>
      </c>
      <c r="O125" s="12">
        <v>30000</v>
      </c>
      <c r="P125" s="12">
        <v>1.1906760000000001</v>
      </c>
      <c r="Q125" s="12">
        <v>43300</v>
      </c>
      <c r="R125" s="12">
        <v>1.236534</v>
      </c>
      <c r="S125" s="12">
        <v>48100</v>
      </c>
      <c r="T125" s="12">
        <v>1.2534099999999999</v>
      </c>
      <c r="U125" s="12">
        <v>48672</v>
      </c>
      <c r="V125" s="12">
        <v>1.2927360000000001</v>
      </c>
      <c r="W125" s="12">
        <v>47500</v>
      </c>
      <c r="X125" s="12">
        <v>1.3284800000000001</v>
      </c>
      <c r="Y125" s="12">
        <v>52000</v>
      </c>
      <c r="Z125" s="12">
        <v>1.3443149999999999</v>
      </c>
      <c r="AA125" s="12">
        <v>43300</v>
      </c>
      <c r="AB125" s="12">
        <v>1.3650880000000001</v>
      </c>
      <c r="AC125" s="12">
        <v>48000</v>
      </c>
      <c r="AD125" s="12">
        <v>1.383402</v>
      </c>
      <c r="AE125" s="12">
        <v>50000</v>
      </c>
      <c r="AF125" s="12">
        <v>1.403165</v>
      </c>
      <c r="AG125" s="12">
        <v>52032</v>
      </c>
      <c r="AH125" s="12">
        <v>1.4355560000000001</v>
      </c>
      <c r="AI125" s="12">
        <v>50024</v>
      </c>
      <c r="AJ125" s="12">
        <v>1.465903</v>
      </c>
      <c r="AK125" s="12">
        <v>50024</v>
      </c>
      <c r="AL125" s="12">
        <v>1.5122770000000001</v>
      </c>
      <c r="AM125" s="12">
        <v>55536</v>
      </c>
      <c r="AN125" s="12">
        <v>1.5688219999999999</v>
      </c>
      <c r="AO125" s="12">
        <v>50024</v>
      </c>
      <c r="AP125" s="12">
        <v>1.6198999999999999</v>
      </c>
      <c r="AQ125" s="12">
        <v>57096</v>
      </c>
      <c r="AR125" s="12">
        <v>1.699695</v>
      </c>
      <c r="AS125" s="12">
        <v>61048</v>
      </c>
      <c r="AT125" s="12">
        <v>1.795669</v>
      </c>
      <c r="AU125" s="12">
        <v>55000</v>
      </c>
      <c r="AV125" s="12">
        <v>1.973813</v>
      </c>
      <c r="AW125" s="12">
        <v>63960</v>
      </c>
      <c r="AX125" s="12">
        <v>2.059793</v>
      </c>
      <c r="AY125" s="12">
        <v>65979.3</v>
      </c>
      <c r="AZ125" s="12">
        <v>83310.66</v>
      </c>
      <c r="BA125" s="12">
        <v>61208.26</v>
      </c>
      <c r="BB125" s="12">
        <v>62658.14</v>
      </c>
      <c r="BC125" s="12">
        <v>84366.79</v>
      </c>
      <c r="BD125" s="12">
        <v>71229.3</v>
      </c>
      <c r="BE125" s="12">
        <v>51898.1</v>
      </c>
      <c r="BF125" s="12">
        <v>72128.27</v>
      </c>
      <c r="BG125" s="12">
        <v>79045.25</v>
      </c>
      <c r="BH125" s="12">
        <v>77552.02</v>
      </c>
      <c r="BI125" s="12">
        <v>73648.23</v>
      </c>
      <c r="BJ125" s="12">
        <v>79675.7</v>
      </c>
      <c r="BK125" s="12">
        <v>65335.74</v>
      </c>
      <c r="BL125" s="12">
        <v>71468.800000000003</v>
      </c>
      <c r="BM125" s="12">
        <v>73398.11</v>
      </c>
      <c r="BN125" s="12">
        <v>74657.59</v>
      </c>
      <c r="BO125" s="12">
        <v>70290.52</v>
      </c>
      <c r="BP125" s="12">
        <v>68135.05</v>
      </c>
      <c r="BQ125" s="12">
        <v>72916.320000000007</v>
      </c>
      <c r="BR125">
        <v>63608.3</v>
      </c>
      <c r="BS125">
        <v>69192.399999999994</v>
      </c>
      <c r="BT125">
        <v>70027.520000000004</v>
      </c>
      <c r="BU125">
        <v>57395.82</v>
      </c>
      <c r="BV125">
        <v>63960</v>
      </c>
      <c r="BW125">
        <v>-3.06051E-2</v>
      </c>
      <c r="BX125">
        <v>0.1143668</v>
      </c>
      <c r="BY125">
        <v>0</v>
      </c>
      <c r="BZ125">
        <v>0.26506020000000002</v>
      </c>
      <c r="CA125">
        <v>1</v>
      </c>
      <c r="CB125">
        <v>0.51315789999999994</v>
      </c>
    </row>
    <row r="126" spans="1:80" x14ac:dyDescent="0.3">
      <c r="A126" s="13" t="s">
        <v>136</v>
      </c>
      <c r="B126" s="13" t="s">
        <v>474</v>
      </c>
      <c r="C126" s="12">
        <v>32400</v>
      </c>
      <c r="D126" s="12">
        <v>1</v>
      </c>
      <c r="E126" s="12">
        <v>34800</v>
      </c>
      <c r="F126" s="12">
        <v>1.0388139999999999</v>
      </c>
      <c r="G126" s="12">
        <v>33072</v>
      </c>
      <c r="H126" s="12">
        <v>1.0701400000000001</v>
      </c>
      <c r="I126" s="12">
        <v>36300</v>
      </c>
      <c r="J126" s="12">
        <v>1.134136</v>
      </c>
      <c r="K126" s="12">
        <v>37500</v>
      </c>
      <c r="L126" s="12">
        <v>1.1603840000000001</v>
      </c>
      <c r="M126" s="12">
        <v>38064</v>
      </c>
      <c r="N126" s="12">
        <v>1.1682779999999999</v>
      </c>
      <c r="O126" s="12">
        <v>40040</v>
      </c>
      <c r="P126" s="12">
        <v>1.1906760000000001</v>
      </c>
      <c r="Q126" s="12">
        <v>35500</v>
      </c>
      <c r="R126" s="12">
        <v>1.236534</v>
      </c>
      <c r="S126" s="12">
        <v>35984</v>
      </c>
      <c r="T126" s="12">
        <v>1.2534099999999999</v>
      </c>
      <c r="U126" s="12">
        <v>35048</v>
      </c>
      <c r="V126" s="12">
        <v>1.2927360000000001</v>
      </c>
      <c r="W126" s="12">
        <v>38800</v>
      </c>
      <c r="X126" s="12">
        <v>1.3284800000000001</v>
      </c>
      <c r="Y126" s="12">
        <v>44096</v>
      </c>
      <c r="Z126" s="12">
        <v>1.3443149999999999</v>
      </c>
      <c r="AA126" s="12">
        <v>41500</v>
      </c>
      <c r="AB126" s="12">
        <v>1.3650880000000001</v>
      </c>
      <c r="AC126" s="12">
        <v>40040</v>
      </c>
      <c r="AD126" s="12">
        <v>1.383402</v>
      </c>
      <c r="AE126" s="12">
        <v>42016</v>
      </c>
      <c r="AF126" s="12">
        <v>1.403165</v>
      </c>
      <c r="AG126" s="12">
        <v>44800</v>
      </c>
      <c r="AH126" s="12">
        <v>1.4355560000000001</v>
      </c>
      <c r="AI126" s="12">
        <v>42016</v>
      </c>
      <c r="AJ126" s="12">
        <v>1.465903</v>
      </c>
      <c r="AK126" s="12">
        <v>37232</v>
      </c>
      <c r="AL126" s="12">
        <v>1.5122770000000001</v>
      </c>
      <c r="AM126" s="12">
        <v>47008</v>
      </c>
      <c r="AN126" s="12">
        <v>1.5688219999999999</v>
      </c>
      <c r="AO126" s="12">
        <v>50000</v>
      </c>
      <c r="AP126" s="12">
        <v>1.6198999999999999</v>
      </c>
      <c r="AQ126" s="12">
        <v>50024</v>
      </c>
      <c r="AR126" s="12">
        <v>1.699695</v>
      </c>
      <c r="AS126" s="12">
        <v>50024</v>
      </c>
      <c r="AT126" s="12">
        <v>1.795669</v>
      </c>
      <c r="AU126" s="12">
        <v>54080</v>
      </c>
      <c r="AV126" s="12">
        <v>1.973813</v>
      </c>
      <c r="AW126" s="12">
        <v>52600</v>
      </c>
      <c r="AX126" s="12">
        <v>2.059793</v>
      </c>
      <c r="AY126" s="12">
        <v>66737.3</v>
      </c>
      <c r="AZ126" s="12">
        <v>69002.55</v>
      </c>
      <c r="BA126" s="12">
        <v>63656.59</v>
      </c>
      <c r="BB126" s="12">
        <v>65927.27</v>
      </c>
      <c r="BC126" s="12">
        <v>66566.12</v>
      </c>
      <c r="BD126" s="12">
        <v>67110.7</v>
      </c>
      <c r="BE126" s="12">
        <v>69266.66</v>
      </c>
      <c r="BF126" s="12">
        <v>59135.19</v>
      </c>
      <c r="BG126" s="12">
        <v>59134.39</v>
      </c>
      <c r="BH126" s="12">
        <v>55844.09</v>
      </c>
      <c r="BI126" s="12">
        <v>60158.97</v>
      </c>
      <c r="BJ126" s="12">
        <v>67565</v>
      </c>
      <c r="BK126" s="12">
        <v>62619.7</v>
      </c>
      <c r="BL126" s="12">
        <v>59616.89</v>
      </c>
      <c r="BM126" s="12">
        <v>61677.9</v>
      </c>
      <c r="BN126" s="12">
        <v>64280.82</v>
      </c>
      <c r="BO126" s="12">
        <v>59038.19</v>
      </c>
      <c r="BP126" s="12">
        <v>50711.75</v>
      </c>
      <c r="BQ126" s="12">
        <v>61719.43</v>
      </c>
      <c r="BR126">
        <v>63577.78</v>
      </c>
      <c r="BS126">
        <v>60622.12</v>
      </c>
      <c r="BT126">
        <v>57382</v>
      </c>
      <c r="BU126">
        <v>56435.75</v>
      </c>
      <c r="BV126">
        <v>52600</v>
      </c>
      <c r="BW126">
        <v>-0.2118351</v>
      </c>
      <c r="BX126">
        <v>-6.7966700000000005E-2</v>
      </c>
      <c r="BY126">
        <v>0</v>
      </c>
      <c r="BZ126">
        <v>0.26506020000000002</v>
      </c>
      <c r="CA126">
        <v>0</v>
      </c>
      <c r="CB126">
        <v>0.51315789999999994</v>
      </c>
    </row>
    <row r="127" spans="1:80" x14ac:dyDescent="0.3">
      <c r="A127" s="13" t="s">
        <v>137</v>
      </c>
      <c r="B127" s="13" t="s">
        <v>474</v>
      </c>
      <c r="C127" s="12"/>
      <c r="D127" s="12"/>
      <c r="E127" s="12"/>
      <c r="F127" s="12"/>
      <c r="G127" s="12">
        <v>9000</v>
      </c>
      <c r="H127" s="12">
        <v>1.0701400000000001</v>
      </c>
      <c r="I127" s="12">
        <v>9400</v>
      </c>
      <c r="J127" s="12">
        <v>1.134136</v>
      </c>
      <c r="K127" s="12">
        <v>9600</v>
      </c>
      <c r="L127" s="12">
        <v>1.1603840000000001</v>
      </c>
      <c r="M127" s="12">
        <v>12000</v>
      </c>
      <c r="N127" s="12">
        <v>1.1682779999999999</v>
      </c>
      <c r="O127" s="12">
        <v>11000</v>
      </c>
      <c r="P127" s="12">
        <v>1.1906760000000001</v>
      </c>
      <c r="Q127" s="12">
        <v>12064</v>
      </c>
      <c r="R127" s="12">
        <v>1.236534</v>
      </c>
      <c r="S127" s="12">
        <v>20800</v>
      </c>
      <c r="T127" s="12">
        <v>1.2534099999999999</v>
      </c>
      <c r="U127" s="12">
        <v>11100</v>
      </c>
      <c r="V127" s="12">
        <v>1.2927360000000001</v>
      </c>
      <c r="W127" s="12">
        <v>12500</v>
      </c>
      <c r="X127" s="12">
        <v>1.3284800000000001</v>
      </c>
      <c r="Y127" s="12">
        <v>22100</v>
      </c>
      <c r="Z127" s="12">
        <v>1.3443149999999999</v>
      </c>
      <c r="AA127" s="12">
        <v>16500</v>
      </c>
      <c r="AB127" s="12">
        <v>1.3650880000000001</v>
      </c>
      <c r="AC127" s="12">
        <v>13000</v>
      </c>
      <c r="AD127" s="12">
        <v>1.383402</v>
      </c>
      <c r="AE127" s="12">
        <v>24000</v>
      </c>
      <c r="AF127" s="12">
        <v>1.403165</v>
      </c>
      <c r="AG127" s="12">
        <v>11300</v>
      </c>
      <c r="AH127" s="12">
        <v>1.4355560000000001</v>
      </c>
      <c r="AI127" s="12">
        <v>18096</v>
      </c>
      <c r="AJ127" s="12">
        <v>1.465903</v>
      </c>
      <c r="AK127" s="12">
        <v>15000</v>
      </c>
      <c r="AL127" s="12">
        <v>1.5122770000000001</v>
      </c>
      <c r="AM127" s="12">
        <v>14200</v>
      </c>
      <c r="AN127" s="12">
        <v>1.5688219999999999</v>
      </c>
      <c r="AO127" s="12">
        <v>21216</v>
      </c>
      <c r="AP127" s="12">
        <v>1.6198999999999999</v>
      </c>
      <c r="AQ127" s="12">
        <v>25064</v>
      </c>
      <c r="AR127" s="12">
        <v>1.699695</v>
      </c>
      <c r="AS127" s="12">
        <v>27000</v>
      </c>
      <c r="AT127" s="12">
        <v>1.795669</v>
      </c>
      <c r="AU127" s="12">
        <v>26000</v>
      </c>
      <c r="AV127" s="12">
        <v>1.973813</v>
      </c>
      <c r="AW127" s="12">
        <v>15100</v>
      </c>
      <c r="AX127" s="12">
        <v>2.059793</v>
      </c>
      <c r="AY127" s="12"/>
      <c r="AZ127" s="12"/>
      <c r="BA127" s="12">
        <v>17323.09</v>
      </c>
      <c r="BB127" s="12">
        <v>17072.07</v>
      </c>
      <c r="BC127" s="12">
        <v>17040.93</v>
      </c>
      <c r="BD127" s="12">
        <v>21157.22</v>
      </c>
      <c r="BE127" s="12">
        <v>19029.3</v>
      </c>
      <c r="BF127" s="12">
        <v>20095.97</v>
      </c>
      <c r="BG127" s="12">
        <v>34181.730000000003</v>
      </c>
      <c r="BH127" s="12">
        <v>17686.3</v>
      </c>
      <c r="BI127" s="12">
        <v>19381.11</v>
      </c>
      <c r="BJ127" s="12">
        <v>33862.18</v>
      </c>
      <c r="BK127" s="12">
        <v>24896.99</v>
      </c>
      <c r="BL127" s="12">
        <v>19356.13</v>
      </c>
      <c r="BM127" s="12">
        <v>35231.089999999997</v>
      </c>
      <c r="BN127" s="12">
        <v>16213.69</v>
      </c>
      <c r="BO127" s="12">
        <v>25427.34</v>
      </c>
      <c r="BP127" s="12">
        <v>20430.71</v>
      </c>
      <c r="BQ127" s="12">
        <v>18643.97</v>
      </c>
      <c r="BR127">
        <v>26977.32</v>
      </c>
      <c r="BS127">
        <v>30374.080000000002</v>
      </c>
      <c r="BT127">
        <v>30971.42</v>
      </c>
      <c r="BU127">
        <v>27132.57</v>
      </c>
      <c r="BV127">
        <v>15100</v>
      </c>
      <c r="BX127">
        <v>-0.44347330000000001</v>
      </c>
      <c r="BZ127">
        <v>0.26506020000000002</v>
      </c>
      <c r="CA127">
        <v>0</v>
      </c>
      <c r="CB127">
        <v>0.51315789999999994</v>
      </c>
    </row>
    <row r="128" spans="1:80" x14ac:dyDescent="0.3">
      <c r="A128" s="13" t="s">
        <v>138</v>
      </c>
      <c r="B128" s="13" t="s">
        <v>474</v>
      </c>
      <c r="C128" s="12">
        <v>15040</v>
      </c>
      <c r="D128" s="12">
        <v>1</v>
      </c>
      <c r="E128" s="12">
        <v>15072</v>
      </c>
      <c r="F128" s="12">
        <v>1.0388139999999999</v>
      </c>
      <c r="G128" s="12">
        <v>15800</v>
      </c>
      <c r="H128" s="12">
        <v>1.0701400000000001</v>
      </c>
      <c r="I128" s="12">
        <v>16000</v>
      </c>
      <c r="J128" s="12">
        <v>1.134136</v>
      </c>
      <c r="K128" s="12">
        <v>17500</v>
      </c>
      <c r="L128" s="12">
        <v>1.1603840000000001</v>
      </c>
      <c r="M128" s="12">
        <v>17700</v>
      </c>
      <c r="N128" s="12">
        <v>1.1682779999999999</v>
      </c>
      <c r="O128" s="12">
        <v>18500</v>
      </c>
      <c r="P128" s="12">
        <v>1.1906760000000001</v>
      </c>
      <c r="Q128" s="12">
        <v>19600</v>
      </c>
      <c r="R128" s="12">
        <v>1.236534</v>
      </c>
      <c r="S128" s="12">
        <v>20072</v>
      </c>
      <c r="T128" s="12">
        <v>1.2534099999999999</v>
      </c>
      <c r="U128" s="12">
        <v>21052</v>
      </c>
      <c r="V128" s="12">
        <v>1.2927360000000001</v>
      </c>
      <c r="W128" s="12">
        <v>20900</v>
      </c>
      <c r="X128" s="12">
        <v>1.3284800000000001</v>
      </c>
      <c r="Y128" s="12">
        <v>20072</v>
      </c>
      <c r="Z128" s="12">
        <v>1.3443149999999999</v>
      </c>
      <c r="AA128" s="12">
        <v>21100</v>
      </c>
      <c r="AB128" s="12">
        <v>1.3650880000000001</v>
      </c>
      <c r="AC128" s="12">
        <v>21040</v>
      </c>
      <c r="AD128" s="12">
        <v>1.383402</v>
      </c>
      <c r="AE128" s="12">
        <v>23088</v>
      </c>
      <c r="AF128" s="12">
        <v>1.403165</v>
      </c>
      <c r="AG128" s="12">
        <v>23088</v>
      </c>
      <c r="AH128" s="12">
        <v>1.4355560000000001</v>
      </c>
      <c r="AI128" s="12">
        <v>23200</v>
      </c>
      <c r="AJ128" s="12">
        <v>1.465903</v>
      </c>
      <c r="AK128" s="12">
        <v>24000</v>
      </c>
      <c r="AL128" s="12">
        <v>1.5122770000000001</v>
      </c>
      <c r="AM128" s="12">
        <v>26000</v>
      </c>
      <c r="AN128" s="12">
        <v>1.5688219999999999</v>
      </c>
      <c r="AO128" s="12">
        <v>25064</v>
      </c>
      <c r="AP128" s="12">
        <v>1.6198999999999999</v>
      </c>
      <c r="AQ128" s="12">
        <v>27000</v>
      </c>
      <c r="AR128" s="12">
        <v>1.699695</v>
      </c>
      <c r="AS128" s="12">
        <v>29700</v>
      </c>
      <c r="AT128" s="12">
        <v>1.795669</v>
      </c>
      <c r="AU128" s="12">
        <v>30000</v>
      </c>
      <c r="AV128" s="12">
        <v>1.973813</v>
      </c>
      <c r="AW128" s="12">
        <v>32968</v>
      </c>
      <c r="AX128" s="12">
        <v>2.059793</v>
      </c>
      <c r="AY128" s="12">
        <v>30979.29</v>
      </c>
      <c r="AZ128" s="12">
        <v>29885.24</v>
      </c>
      <c r="BA128" s="12">
        <v>30411.65</v>
      </c>
      <c r="BB128" s="12">
        <v>29058.85</v>
      </c>
      <c r="BC128" s="12">
        <v>31064.19</v>
      </c>
      <c r="BD128" s="12">
        <v>31206.9</v>
      </c>
      <c r="BE128" s="12">
        <v>32003.83</v>
      </c>
      <c r="BF128" s="12">
        <v>32649.29</v>
      </c>
      <c r="BG128" s="12">
        <v>32985.370000000003</v>
      </c>
      <c r="BH128" s="12">
        <v>33543.42</v>
      </c>
      <c r="BI128" s="12">
        <v>32405.22</v>
      </c>
      <c r="BJ128" s="12">
        <v>30754.82</v>
      </c>
      <c r="BK128" s="12">
        <v>31837.97</v>
      </c>
      <c r="BL128" s="12">
        <v>31327.16</v>
      </c>
      <c r="BM128" s="12">
        <v>33892.31</v>
      </c>
      <c r="BN128" s="12">
        <v>33127.58</v>
      </c>
      <c r="BO128" s="12">
        <v>32599.15</v>
      </c>
      <c r="BP128" s="12">
        <v>32689.13</v>
      </c>
      <c r="BQ128" s="12">
        <v>34136.85</v>
      </c>
      <c r="BR128">
        <v>31870.27</v>
      </c>
      <c r="BS128">
        <v>32720.240000000002</v>
      </c>
      <c r="BT128">
        <v>34068.559999999998</v>
      </c>
      <c r="BU128">
        <v>31306.81</v>
      </c>
      <c r="BV128">
        <v>32968</v>
      </c>
      <c r="BW128">
        <v>6.4194699999999993E-2</v>
      </c>
      <c r="BX128">
        <v>5.3061499999999998E-2</v>
      </c>
      <c r="BY128">
        <v>1</v>
      </c>
      <c r="BZ128">
        <v>0.26506020000000002</v>
      </c>
      <c r="CA128">
        <v>1</v>
      </c>
      <c r="CB128">
        <v>0.51315789999999994</v>
      </c>
    </row>
    <row r="129" spans="1:80" x14ac:dyDescent="0.3">
      <c r="A129" s="13" t="s">
        <v>771</v>
      </c>
      <c r="B129" s="13" t="s">
        <v>474</v>
      </c>
      <c r="C129" s="12"/>
      <c r="D129" s="12"/>
      <c r="E129" s="12"/>
      <c r="F129" s="12"/>
      <c r="G129" s="12">
        <v>45032</v>
      </c>
      <c r="H129" s="12">
        <v>1.0701400000000001</v>
      </c>
      <c r="I129" s="12">
        <v>46200</v>
      </c>
      <c r="J129" s="12">
        <v>1.134136</v>
      </c>
      <c r="K129" s="12">
        <v>45032</v>
      </c>
      <c r="L129" s="12">
        <v>1.1603840000000001</v>
      </c>
      <c r="M129" s="12">
        <v>38100</v>
      </c>
      <c r="N129" s="12">
        <v>1.1682779999999999</v>
      </c>
      <c r="O129" s="12">
        <v>45200</v>
      </c>
      <c r="P129" s="12">
        <v>1.1906760000000001</v>
      </c>
      <c r="Q129" s="12">
        <v>46300</v>
      </c>
      <c r="R129" s="12">
        <v>1.236534</v>
      </c>
      <c r="S129" s="12">
        <v>48100</v>
      </c>
      <c r="T129" s="12">
        <v>1.2534099999999999</v>
      </c>
      <c r="U129" s="12">
        <v>45032</v>
      </c>
      <c r="V129" s="12">
        <v>1.2927360000000001</v>
      </c>
      <c r="W129" s="12">
        <v>45200</v>
      </c>
      <c r="X129" s="12">
        <v>1.3284800000000001</v>
      </c>
      <c r="Y129" s="12">
        <v>45032</v>
      </c>
      <c r="Z129" s="12">
        <v>1.3443149999999999</v>
      </c>
      <c r="AA129" s="12">
        <v>47100</v>
      </c>
      <c r="AB129" s="12">
        <v>1.3650880000000001</v>
      </c>
      <c r="AC129" s="12">
        <v>43056</v>
      </c>
      <c r="AD129" s="12">
        <v>1.383402</v>
      </c>
      <c r="AE129" s="12">
        <v>45032</v>
      </c>
      <c r="AF129" s="12">
        <v>1.403165</v>
      </c>
      <c r="AG129" s="12">
        <v>47040</v>
      </c>
      <c r="AH129" s="12">
        <v>1.4355560000000001</v>
      </c>
      <c r="AI129" s="12">
        <v>50024</v>
      </c>
      <c r="AJ129" s="12">
        <v>1.465903</v>
      </c>
      <c r="AK129" s="12">
        <v>50000</v>
      </c>
      <c r="AL129" s="12">
        <v>1.5122770000000001</v>
      </c>
      <c r="AM129" s="12">
        <v>54080</v>
      </c>
      <c r="AN129" s="12">
        <v>1.5688219999999999</v>
      </c>
      <c r="AO129" s="12">
        <v>52000</v>
      </c>
      <c r="AP129" s="12">
        <v>1.6198999999999999</v>
      </c>
      <c r="AQ129" s="12">
        <v>60008</v>
      </c>
      <c r="AR129" s="12">
        <v>1.699695</v>
      </c>
      <c r="AS129" s="12">
        <v>57700</v>
      </c>
      <c r="AT129" s="12">
        <v>1.795669</v>
      </c>
      <c r="AU129" s="12">
        <v>62500</v>
      </c>
      <c r="AV129" s="12">
        <v>1.973813</v>
      </c>
      <c r="AW129" s="12">
        <v>57700</v>
      </c>
      <c r="AX129" s="12">
        <v>2.059793</v>
      </c>
      <c r="AY129" s="12"/>
      <c r="AZ129" s="12"/>
      <c r="BA129" s="12">
        <v>86677.05</v>
      </c>
      <c r="BB129" s="12">
        <v>83907.42</v>
      </c>
      <c r="BC129" s="12">
        <v>79936.149999999994</v>
      </c>
      <c r="BD129" s="12">
        <v>67174.17</v>
      </c>
      <c r="BE129" s="12">
        <v>78193.13</v>
      </c>
      <c r="BF129" s="12">
        <v>77125.62</v>
      </c>
      <c r="BG129" s="12">
        <v>79045.25</v>
      </c>
      <c r="BH129" s="12">
        <v>71752.2</v>
      </c>
      <c r="BI129" s="12">
        <v>70082.100000000006</v>
      </c>
      <c r="BJ129" s="12">
        <v>68999.16</v>
      </c>
      <c r="BK129" s="12">
        <v>71069.59</v>
      </c>
      <c r="BL129" s="12">
        <v>64107.519999999997</v>
      </c>
      <c r="BM129" s="12">
        <v>66105.27</v>
      </c>
      <c r="BN129" s="12">
        <v>67494.87</v>
      </c>
      <c r="BO129" s="12">
        <v>70290.52</v>
      </c>
      <c r="BP129" s="12">
        <v>68102.37</v>
      </c>
      <c r="BQ129" s="12">
        <v>71004.66</v>
      </c>
      <c r="BR129">
        <v>66120.89</v>
      </c>
      <c r="BS129">
        <v>72721.34</v>
      </c>
      <c r="BT129">
        <v>66187.06</v>
      </c>
      <c r="BU129">
        <v>65222.53</v>
      </c>
      <c r="BV129">
        <v>57700</v>
      </c>
      <c r="BX129">
        <v>-0.1153363</v>
      </c>
      <c r="BZ129">
        <v>0.26506020000000002</v>
      </c>
      <c r="CA129">
        <v>0</v>
      </c>
      <c r="CB129">
        <v>0.51315789999999994</v>
      </c>
    </row>
    <row r="130" spans="1:80" x14ac:dyDescent="0.3">
      <c r="A130" s="13" t="s">
        <v>139</v>
      </c>
      <c r="B130" s="13" t="s">
        <v>475</v>
      </c>
      <c r="C130" s="12">
        <v>31300</v>
      </c>
      <c r="D130" s="12">
        <v>1</v>
      </c>
      <c r="E130" s="12">
        <v>31512</v>
      </c>
      <c r="F130" s="12">
        <v>1.0388139999999999</v>
      </c>
      <c r="G130" s="12">
        <v>40000</v>
      </c>
      <c r="H130" s="12">
        <v>1.0701400000000001</v>
      </c>
      <c r="I130" s="12">
        <v>35000</v>
      </c>
      <c r="J130" s="12">
        <v>1.134136</v>
      </c>
      <c r="K130" s="12">
        <v>35000</v>
      </c>
      <c r="L130" s="12">
        <v>1.1603840000000001</v>
      </c>
      <c r="M130" s="12">
        <v>48568</v>
      </c>
      <c r="N130" s="12">
        <v>1.1682779999999999</v>
      </c>
      <c r="O130" s="12">
        <v>44200</v>
      </c>
      <c r="P130" s="12">
        <v>1.1906760000000001</v>
      </c>
      <c r="Q130" s="12">
        <v>45032</v>
      </c>
      <c r="R130" s="12">
        <v>1.236534</v>
      </c>
      <c r="S130" s="12">
        <v>45032</v>
      </c>
      <c r="T130" s="12">
        <v>1.2534099999999999</v>
      </c>
      <c r="U130" s="12">
        <v>45032</v>
      </c>
      <c r="V130" s="12">
        <v>1.2927360000000001</v>
      </c>
      <c r="W130" s="12">
        <v>57700</v>
      </c>
      <c r="X130" s="12">
        <v>1.3284800000000001</v>
      </c>
      <c r="Y130" s="12">
        <v>55016</v>
      </c>
      <c r="Z130" s="12">
        <v>1.3443149999999999</v>
      </c>
      <c r="AA130" s="12">
        <v>48100</v>
      </c>
      <c r="AB130" s="12">
        <v>1.3650880000000001</v>
      </c>
      <c r="AC130" s="12">
        <v>48100</v>
      </c>
      <c r="AD130" s="12">
        <v>1.383402</v>
      </c>
      <c r="AE130" s="12">
        <v>60000</v>
      </c>
      <c r="AF130" s="12">
        <v>1.403165</v>
      </c>
      <c r="AG130" s="12">
        <v>48100</v>
      </c>
      <c r="AH130" s="12">
        <v>1.4355560000000001</v>
      </c>
      <c r="AI130" s="12">
        <v>54000</v>
      </c>
      <c r="AJ130" s="12">
        <v>1.465903</v>
      </c>
      <c r="AK130" s="12">
        <v>47500</v>
      </c>
      <c r="AL130" s="12">
        <v>1.5122770000000001</v>
      </c>
      <c r="AM130" s="12">
        <v>55016</v>
      </c>
      <c r="AN130" s="12">
        <v>1.5688219999999999</v>
      </c>
      <c r="AO130" s="12">
        <v>52300</v>
      </c>
      <c r="AP130" s="12">
        <v>1.6198999999999999</v>
      </c>
      <c r="AQ130" s="12">
        <v>60008</v>
      </c>
      <c r="AR130" s="12">
        <v>1.699695</v>
      </c>
      <c r="AS130" s="12">
        <v>59800</v>
      </c>
      <c r="AT130" s="12">
        <v>1.795669</v>
      </c>
      <c r="AU130" s="12">
        <v>75000</v>
      </c>
      <c r="AV130" s="12">
        <v>1.973813</v>
      </c>
      <c r="AW130" s="12">
        <v>72000</v>
      </c>
      <c r="AX130" s="12">
        <v>2.059793</v>
      </c>
      <c r="AY130" s="12">
        <v>64471.54</v>
      </c>
      <c r="AZ130" s="12">
        <v>62483</v>
      </c>
      <c r="BA130" s="12">
        <v>76991.520000000004</v>
      </c>
      <c r="BB130" s="12">
        <v>63566.23</v>
      </c>
      <c r="BC130" s="12">
        <v>62128.38</v>
      </c>
      <c r="BD130" s="12">
        <v>85630.32</v>
      </c>
      <c r="BE130" s="12">
        <v>76463.199999999997</v>
      </c>
      <c r="BF130" s="12">
        <v>75013.41</v>
      </c>
      <c r="BG130" s="12">
        <v>74003.45</v>
      </c>
      <c r="BH130" s="12">
        <v>71752.2</v>
      </c>
      <c r="BI130" s="12">
        <v>89463.22</v>
      </c>
      <c r="BJ130" s="12">
        <v>84296.9</v>
      </c>
      <c r="BK130" s="12">
        <v>72578.5</v>
      </c>
      <c r="BL130" s="12">
        <v>71617.7</v>
      </c>
      <c r="BM130" s="12">
        <v>88077.73</v>
      </c>
      <c r="BN130" s="12">
        <v>69015.8</v>
      </c>
      <c r="BO130" s="12">
        <v>75877.34</v>
      </c>
      <c r="BP130" s="12">
        <v>64697.25</v>
      </c>
      <c r="BQ130" s="12">
        <v>72233.58</v>
      </c>
      <c r="BR130">
        <v>66502.36</v>
      </c>
      <c r="BS130">
        <v>72721.34</v>
      </c>
      <c r="BT130">
        <v>68595.95</v>
      </c>
      <c r="BU130">
        <v>78267.03</v>
      </c>
      <c r="BV130">
        <v>72000</v>
      </c>
      <c r="BW130">
        <v>0.1167719</v>
      </c>
      <c r="BX130">
        <v>-8.0072400000000002E-2</v>
      </c>
      <c r="BY130">
        <v>1</v>
      </c>
      <c r="BZ130">
        <v>0.26506020000000002</v>
      </c>
      <c r="CA130">
        <v>0</v>
      </c>
      <c r="CB130">
        <v>0.51315789999999994</v>
      </c>
    </row>
    <row r="131" spans="1:80" x14ac:dyDescent="0.3">
      <c r="A131" s="13" t="s">
        <v>140</v>
      </c>
      <c r="B131" s="13" t="s">
        <v>475</v>
      </c>
      <c r="C131" s="12">
        <v>35048</v>
      </c>
      <c r="D131" s="12">
        <v>1</v>
      </c>
      <c r="E131" s="12">
        <v>36300</v>
      </c>
      <c r="F131" s="12">
        <v>1.0388139999999999</v>
      </c>
      <c r="G131" s="12">
        <v>33700</v>
      </c>
      <c r="H131" s="12">
        <v>1.0701400000000001</v>
      </c>
      <c r="I131" s="12">
        <v>34000</v>
      </c>
      <c r="J131" s="12">
        <v>1.134136</v>
      </c>
      <c r="K131" s="12">
        <v>38600</v>
      </c>
      <c r="L131" s="12">
        <v>1.1603840000000001</v>
      </c>
      <c r="M131" s="12">
        <v>37500</v>
      </c>
      <c r="N131" s="12">
        <v>1.1682779999999999</v>
      </c>
      <c r="O131" s="12">
        <v>38064</v>
      </c>
      <c r="P131" s="12">
        <v>1.1906760000000001</v>
      </c>
      <c r="Q131" s="12">
        <v>38800</v>
      </c>
      <c r="R131" s="12">
        <v>1.236534</v>
      </c>
      <c r="S131" s="12">
        <v>40000</v>
      </c>
      <c r="T131" s="12">
        <v>1.2534099999999999</v>
      </c>
      <c r="U131" s="12">
        <v>41300</v>
      </c>
      <c r="V131" s="12">
        <v>1.2927360000000001</v>
      </c>
      <c r="W131" s="12">
        <v>44800</v>
      </c>
      <c r="X131" s="12">
        <v>1.3284800000000001</v>
      </c>
      <c r="Y131" s="12">
        <v>43300</v>
      </c>
      <c r="Z131" s="12">
        <v>1.3443149999999999</v>
      </c>
      <c r="AA131" s="12">
        <v>45760</v>
      </c>
      <c r="AB131" s="12">
        <v>1.3650880000000001</v>
      </c>
      <c r="AC131" s="12">
        <v>43300</v>
      </c>
      <c r="AD131" s="12">
        <v>1.383402</v>
      </c>
      <c r="AE131" s="12">
        <v>46200</v>
      </c>
      <c r="AF131" s="12">
        <v>1.403165</v>
      </c>
      <c r="AG131" s="12">
        <v>49000</v>
      </c>
      <c r="AH131" s="12">
        <v>1.4355560000000001</v>
      </c>
      <c r="AI131" s="12">
        <v>46200</v>
      </c>
      <c r="AJ131" s="12">
        <v>1.465903</v>
      </c>
      <c r="AK131" s="12">
        <v>50000</v>
      </c>
      <c r="AL131" s="12">
        <v>1.5122770000000001</v>
      </c>
      <c r="AM131" s="12">
        <v>55000</v>
      </c>
      <c r="AN131" s="12">
        <v>1.5688219999999999</v>
      </c>
      <c r="AO131" s="12">
        <v>57700</v>
      </c>
      <c r="AP131" s="12">
        <v>1.6198999999999999</v>
      </c>
      <c r="AQ131" s="12">
        <v>60008</v>
      </c>
      <c r="AR131" s="12">
        <v>1.699695</v>
      </c>
      <c r="AS131" s="12">
        <v>60008</v>
      </c>
      <c r="AT131" s="12">
        <v>1.795669</v>
      </c>
      <c r="AU131" s="12">
        <v>65000</v>
      </c>
      <c r="AV131" s="12">
        <v>1.973813</v>
      </c>
      <c r="AW131" s="12">
        <v>67500</v>
      </c>
      <c r="AX131" s="12">
        <v>2.059793</v>
      </c>
      <c r="AY131" s="12">
        <v>72191.64</v>
      </c>
      <c r="AZ131" s="12">
        <v>71976.800000000003</v>
      </c>
      <c r="BA131" s="12">
        <v>64865.35</v>
      </c>
      <c r="BB131" s="12">
        <v>61750.05</v>
      </c>
      <c r="BC131" s="12">
        <v>68518.73</v>
      </c>
      <c r="BD131" s="12">
        <v>66116.31</v>
      </c>
      <c r="BE131" s="12">
        <v>65848.3</v>
      </c>
      <c r="BF131" s="12">
        <v>64632.27</v>
      </c>
      <c r="BG131" s="12">
        <v>65734.09</v>
      </c>
      <c r="BH131" s="12">
        <v>65805.77</v>
      </c>
      <c r="BI131" s="12">
        <v>69461.91</v>
      </c>
      <c r="BJ131" s="12">
        <v>66345.34</v>
      </c>
      <c r="BK131" s="12">
        <v>69047.66</v>
      </c>
      <c r="BL131" s="12">
        <v>64470.82</v>
      </c>
      <c r="BM131" s="12">
        <v>67819.850000000006</v>
      </c>
      <c r="BN131" s="12">
        <v>70307.149999999994</v>
      </c>
      <c r="BO131" s="12">
        <v>64917.279999999999</v>
      </c>
      <c r="BP131" s="12">
        <v>68102.37</v>
      </c>
      <c r="BQ131" s="12">
        <v>72212.570000000007</v>
      </c>
      <c r="BR131">
        <v>73368.759999999995</v>
      </c>
      <c r="BS131">
        <v>72721.34</v>
      </c>
      <c r="BT131">
        <v>68834.55</v>
      </c>
      <c r="BU131">
        <v>67831.429999999993</v>
      </c>
      <c r="BV131">
        <v>67500</v>
      </c>
      <c r="BW131">
        <v>-6.4988699999999996E-2</v>
      </c>
      <c r="BX131">
        <v>-4.8861E-3</v>
      </c>
      <c r="BY131">
        <v>0</v>
      </c>
      <c r="BZ131">
        <v>0.26506020000000002</v>
      </c>
      <c r="CA131">
        <v>0</v>
      </c>
      <c r="CB131">
        <v>0.51315789999999994</v>
      </c>
    </row>
    <row r="132" spans="1:80" x14ac:dyDescent="0.3">
      <c r="A132" s="13" t="s">
        <v>772</v>
      </c>
      <c r="B132" s="13" t="s">
        <v>475</v>
      </c>
      <c r="C132" s="12"/>
      <c r="D132" s="12"/>
      <c r="E132" s="12"/>
      <c r="F132" s="12"/>
      <c r="G132" s="12">
        <v>28500</v>
      </c>
      <c r="H132" s="12">
        <v>1.0701400000000001</v>
      </c>
      <c r="I132" s="12">
        <v>23100</v>
      </c>
      <c r="J132" s="12">
        <v>1.134136</v>
      </c>
      <c r="K132" s="12">
        <v>23000</v>
      </c>
      <c r="L132" s="12">
        <v>1.1603840000000001</v>
      </c>
      <c r="M132" s="12">
        <v>30000</v>
      </c>
      <c r="N132" s="12">
        <v>1.1682779999999999</v>
      </c>
      <c r="O132" s="12">
        <v>24080</v>
      </c>
      <c r="P132" s="12">
        <v>1.1906760000000001</v>
      </c>
      <c r="Q132" s="12">
        <v>24000</v>
      </c>
      <c r="R132" s="12">
        <v>1.236534</v>
      </c>
      <c r="S132" s="12">
        <v>32900</v>
      </c>
      <c r="T132" s="12">
        <v>1.2534099999999999</v>
      </c>
      <c r="U132" s="12">
        <v>24000</v>
      </c>
      <c r="V132" s="12">
        <v>1.2927360000000001</v>
      </c>
      <c r="W132" s="12">
        <v>30000</v>
      </c>
      <c r="X132" s="12">
        <v>1.3284800000000001</v>
      </c>
      <c r="Y132" s="12">
        <v>20000</v>
      </c>
      <c r="Z132" s="12">
        <v>1.3443149999999999</v>
      </c>
      <c r="AA132" s="12">
        <v>20000</v>
      </c>
      <c r="AB132" s="12">
        <v>1.3650880000000001</v>
      </c>
      <c r="AC132" s="12">
        <v>32500</v>
      </c>
      <c r="AD132" s="12">
        <v>1.383402</v>
      </c>
      <c r="AE132" s="12">
        <v>20000</v>
      </c>
      <c r="AF132" s="12">
        <v>1.403165</v>
      </c>
      <c r="AG132" s="12">
        <v>30056</v>
      </c>
      <c r="AH132" s="12">
        <v>1.4355560000000001</v>
      </c>
      <c r="AI132" s="12">
        <v>37500</v>
      </c>
      <c r="AJ132" s="12">
        <v>1.465903</v>
      </c>
      <c r="AK132" s="12">
        <v>43200</v>
      </c>
      <c r="AL132" s="12">
        <v>1.5122770000000001</v>
      </c>
      <c r="AM132" s="12">
        <v>30000</v>
      </c>
      <c r="AN132" s="12">
        <v>1.5688219999999999</v>
      </c>
      <c r="AO132" s="12">
        <v>32000</v>
      </c>
      <c r="AP132" s="12">
        <v>1.6198999999999999</v>
      </c>
      <c r="AQ132" s="12">
        <v>28800</v>
      </c>
      <c r="AR132" s="12">
        <v>1.699695</v>
      </c>
      <c r="AS132" s="12">
        <v>47000</v>
      </c>
      <c r="AT132" s="12">
        <v>1.795669</v>
      </c>
      <c r="AU132" s="12">
        <v>44800</v>
      </c>
      <c r="AV132" s="12">
        <v>1.973813</v>
      </c>
      <c r="AW132" s="12">
        <v>50024</v>
      </c>
      <c r="AX132" s="12">
        <v>2.059793</v>
      </c>
      <c r="AY132" s="12"/>
      <c r="AZ132" s="12"/>
      <c r="BA132" s="12">
        <v>54856.46</v>
      </c>
      <c r="BB132" s="12">
        <v>41953.71</v>
      </c>
      <c r="BC132" s="12">
        <v>40827.22</v>
      </c>
      <c r="BD132" s="12">
        <v>52893.05</v>
      </c>
      <c r="BE132" s="12">
        <v>41656.870000000003</v>
      </c>
      <c r="BF132" s="12">
        <v>39978.720000000001</v>
      </c>
      <c r="BG132" s="12">
        <v>54066.29</v>
      </c>
      <c r="BH132" s="12">
        <v>38240.639999999999</v>
      </c>
      <c r="BI132" s="12">
        <v>46514.67</v>
      </c>
      <c r="BJ132" s="12">
        <v>30644.5</v>
      </c>
      <c r="BK132" s="12">
        <v>30178.17</v>
      </c>
      <c r="BL132" s="12">
        <v>48390.34</v>
      </c>
      <c r="BM132" s="12">
        <v>29359.24</v>
      </c>
      <c r="BN132" s="12">
        <v>43125.55</v>
      </c>
      <c r="BO132" s="12">
        <v>52692.59</v>
      </c>
      <c r="BP132" s="12">
        <v>58840.45</v>
      </c>
      <c r="BQ132" s="12">
        <v>39388.68</v>
      </c>
      <c r="BR132">
        <v>40689.78</v>
      </c>
      <c r="BS132">
        <v>34901.589999999997</v>
      </c>
      <c r="BT132">
        <v>53913.2</v>
      </c>
      <c r="BU132">
        <v>46751.51</v>
      </c>
      <c r="BV132">
        <v>50024</v>
      </c>
      <c r="BX132">
        <v>6.9997599999999993E-2</v>
      </c>
      <c r="BZ132">
        <v>0.26506020000000002</v>
      </c>
      <c r="CA132">
        <v>1</v>
      </c>
      <c r="CB132">
        <v>0.51315789999999994</v>
      </c>
    </row>
    <row r="133" spans="1:80" x14ac:dyDescent="0.3">
      <c r="A133" s="13" t="s">
        <v>693</v>
      </c>
      <c r="B133" s="13" t="s">
        <v>475</v>
      </c>
      <c r="C133" s="12">
        <v>36500</v>
      </c>
      <c r="D133" s="12">
        <v>1</v>
      </c>
      <c r="E133" s="12">
        <v>39400</v>
      </c>
      <c r="F133" s="12">
        <v>1.0388139999999999</v>
      </c>
      <c r="G133" s="12">
        <v>50000</v>
      </c>
      <c r="H133" s="12">
        <v>1.0701400000000001</v>
      </c>
      <c r="I133" s="12">
        <v>52000</v>
      </c>
      <c r="J133" s="12">
        <v>1.134136</v>
      </c>
      <c r="K133" s="12">
        <v>50024</v>
      </c>
      <c r="L133" s="12">
        <v>1.1603840000000001</v>
      </c>
      <c r="M133" s="12">
        <v>57700</v>
      </c>
      <c r="N133" s="12">
        <v>1.1682779999999999</v>
      </c>
      <c r="O133" s="12">
        <v>52900</v>
      </c>
      <c r="P133" s="12">
        <v>1.1906760000000001</v>
      </c>
      <c r="Q133" s="12">
        <v>45000</v>
      </c>
      <c r="R133" s="12">
        <v>1.236534</v>
      </c>
      <c r="S133" s="12">
        <v>52900</v>
      </c>
      <c r="T133" s="12">
        <v>1.2534099999999999</v>
      </c>
      <c r="U133" s="12">
        <v>54100</v>
      </c>
      <c r="V133" s="12">
        <v>1.2927360000000001</v>
      </c>
      <c r="W133" s="12">
        <v>50000</v>
      </c>
      <c r="X133" s="12">
        <v>1.3284800000000001</v>
      </c>
      <c r="Y133" s="12">
        <v>51900</v>
      </c>
      <c r="Z133" s="12">
        <v>1.3443149999999999</v>
      </c>
      <c r="AA133" s="12">
        <v>62400</v>
      </c>
      <c r="AB133" s="12">
        <v>1.3650880000000001</v>
      </c>
      <c r="AC133" s="12">
        <v>60008</v>
      </c>
      <c r="AD133" s="12">
        <v>1.383402</v>
      </c>
      <c r="AE133" s="12">
        <v>59600</v>
      </c>
      <c r="AF133" s="12">
        <v>1.403165</v>
      </c>
      <c r="AG133" s="12">
        <v>60008</v>
      </c>
      <c r="AH133" s="12">
        <v>1.4355560000000001</v>
      </c>
      <c r="AI133" s="12">
        <v>75000</v>
      </c>
      <c r="AJ133" s="12">
        <v>1.465903</v>
      </c>
      <c r="AK133" s="12">
        <v>62500</v>
      </c>
      <c r="AL133" s="12">
        <v>1.5122770000000001</v>
      </c>
      <c r="AM133" s="12">
        <v>77000</v>
      </c>
      <c r="AN133" s="12">
        <v>1.5688219999999999</v>
      </c>
      <c r="AO133" s="12">
        <v>74880</v>
      </c>
      <c r="AP133" s="12">
        <v>1.6198999999999999</v>
      </c>
      <c r="AQ133" s="12">
        <v>70200</v>
      </c>
      <c r="AR133" s="12">
        <v>1.699695</v>
      </c>
      <c r="AS133" s="12">
        <v>82500</v>
      </c>
      <c r="AT133" s="12">
        <v>1.795669</v>
      </c>
      <c r="AU133" s="12">
        <v>74880</v>
      </c>
      <c r="AV133" s="12">
        <v>1.973813</v>
      </c>
      <c r="AW133" s="12">
        <v>88920</v>
      </c>
      <c r="AX133" s="12">
        <v>2.059793</v>
      </c>
      <c r="AY133" s="12">
        <v>75182.460000000006</v>
      </c>
      <c r="AZ133" s="12">
        <v>78123.58</v>
      </c>
      <c r="BA133" s="12">
        <v>96239.4</v>
      </c>
      <c r="BB133" s="12">
        <v>94441.26</v>
      </c>
      <c r="BC133" s="12">
        <v>88797.43</v>
      </c>
      <c r="BD133" s="12">
        <v>101731</v>
      </c>
      <c r="BE133" s="12">
        <v>91513.64</v>
      </c>
      <c r="BF133" s="12">
        <v>74960.100000000006</v>
      </c>
      <c r="BG133" s="12">
        <v>86933.34</v>
      </c>
      <c r="BH133" s="12">
        <v>86200.78</v>
      </c>
      <c r="BI133" s="12">
        <v>77524.45</v>
      </c>
      <c r="BJ133" s="12">
        <v>79522.48</v>
      </c>
      <c r="BK133" s="12">
        <v>94155.89</v>
      </c>
      <c r="BL133" s="12">
        <v>89347.91</v>
      </c>
      <c r="BM133" s="12">
        <v>87490.55</v>
      </c>
      <c r="BN133" s="12">
        <v>86101.87</v>
      </c>
      <c r="BO133" s="12">
        <v>105385.2</v>
      </c>
      <c r="BP133" s="12">
        <v>85127.95</v>
      </c>
      <c r="BQ133" s="12">
        <v>101097.60000000001</v>
      </c>
      <c r="BR133">
        <v>95214.080000000002</v>
      </c>
      <c r="BS133">
        <v>85072.63</v>
      </c>
      <c r="BT133">
        <v>94634.880000000005</v>
      </c>
      <c r="BU133">
        <v>78141.8</v>
      </c>
      <c r="BV133">
        <v>88920</v>
      </c>
      <c r="BW133">
        <v>0.18272269999999999</v>
      </c>
      <c r="BX133">
        <v>0.1379312</v>
      </c>
      <c r="BY133">
        <v>1</v>
      </c>
      <c r="BZ133">
        <v>0.26506020000000002</v>
      </c>
      <c r="CA133">
        <v>1</v>
      </c>
      <c r="CB133">
        <v>0.51315789999999994</v>
      </c>
    </row>
    <row r="134" spans="1:80" x14ac:dyDescent="0.3">
      <c r="A134" s="13" t="s">
        <v>141</v>
      </c>
      <c r="B134" s="13" t="s">
        <v>475</v>
      </c>
      <c r="C134" s="12">
        <v>24000</v>
      </c>
      <c r="D134" s="12">
        <v>1</v>
      </c>
      <c r="E134" s="12">
        <v>20008</v>
      </c>
      <c r="F134" s="12">
        <v>1.0388139999999999</v>
      </c>
      <c r="G134" s="12">
        <v>17500</v>
      </c>
      <c r="H134" s="12">
        <v>1.0701400000000001</v>
      </c>
      <c r="I134" s="12">
        <v>22000</v>
      </c>
      <c r="J134" s="12">
        <v>1.134136</v>
      </c>
      <c r="K134" s="12">
        <v>23100</v>
      </c>
      <c r="L134" s="12">
        <v>1.1603840000000001</v>
      </c>
      <c r="M134" s="12">
        <v>20000</v>
      </c>
      <c r="N134" s="12">
        <v>1.1682779999999999</v>
      </c>
      <c r="O134" s="12">
        <v>28000</v>
      </c>
      <c r="P134" s="12">
        <v>1.1906760000000001</v>
      </c>
      <c r="Q134" s="12">
        <v>26000</v>
      </c>
      <c r="R134" s="12">
        <v>1.236534</v>
      </c>
      <c r="S134" s="12">
        <v>26000</v>
      </c>
      <c r="T134" s="12">
        <v>1.2534099999999999</v>
      </c>
      <c r="U134" s="12">
        <v>18500</v>
      </c>
      <c r="V134" s="12">
        <v>1.2927360000000001</v>
      </c>
      <c r="W134" s="12">
        <v>22000</v>
      </c>
      <c r="X134" s="12">
        <v>1.3284800000000001</v>
      </c>
      <c r="Y134" s="12">
        <v>15000</v>
      </c>
      <c r="Z134" s="12">
        <v>1.3443149999999999</v>
      </c>
      <c r="AA134" s="12">
        <v>20000</v>
      </c>
      <c r="AB134" s="12">
        <v>1.3650880000000001</v>
      </c>
      <c r="AC134" s="12">
        <v>22500</v>
      </c>
      <c r="AD134" s="12">
        <v>1.383402</v>
      </c>
      <c r="AE134" s="12">
        <v>28000</v>
      </c>
      <c r="AF134" s="12">
        <v>1.403165</v>
      </c>
      <c r="AG134" s="12">
        <v>23100</v>
      </c>
      <c r="AH134" s="12">
        <v>1.4355560000000001</v>
      </c>
      <c r="AI134" s="12">
        <v>27040</v>
      </c>
      <c r="AJ134" s="12">
        <v>1.465903</v>
      </c>
      <c r="AK134" s="12">
        <v>26300</v>
      </c>
      <c r="AL134" s="12">
        <v>1.5122770000000001</v>
      </c>
      <c r="AM134" s="12">
        <v>25000</v>
      </c>
      <c r="AN134" s="12">
        <v>1.5688219999999999</v>
      </c>
      <c r="AO134" s="12">
        <v>30000</v>
      </c>
      <c r="AP134" s="12">
        <v>1.6198999999999999</v>
      </c>
      <c r="AQ134" s="12">
        <v>30000</v>
      </c>
      <c r="AR134" s="12">
        <v>1.699695</v>
      </c>
      <c r="AS134" s="12">
        <v>38500</v>
      </c>
      <c r="AT134" s="12">
        <v>1.795669</v>
      </c>
      <c r="AU134" s="12">
        <v>34615.32</v>
      </c>
      <c r="AV134" s="12">
        <v>1.973813</v>
      </c>
      <c r="AW134" s="12">
        <v>30000</v>
      </c>
      <c r="AX134" s="12">
        <v>2.059793</v>
      </c>
      <c r="AY134" s="12">
        <v>49435.040000000001</v>
      </c>
      <c r="AZ134" s="12">
        <v>39672.5</v>
      </c>
      <c r="BA134" s="12">
        <v>33683.79</v>
      </c>
      <c r="BB134" s="12">
        <v>39955.919999999998</v>
      </c>
      <c r="BC134" s="12">
        <v>41004.730000000003</v>
      </c>
      <c r="BD134" s="12">
        <v>35262.03</v>
      </c>
      <c r="BE134" s="12">
        <v>48438.22</v>
      </c>
      <c r="BF134" s="12">
        <v>43310.28</v>
      </c>
      <c r="BG134" s="12">
        <v>42727.16</v>
      </c>
      <c r="BH134" s="12">
        <v>29477.16</v>
      </c>
      <c r="BI134" s="12">
        <v>34110.76</v>
      </c>
      <c r="BJ134" s="12">
        <v>22983.38</v>
      </c>
      <c r="BK134" s="12">
        <v>30178.17</v>
      </c>
      <c r="BL134" s="12">
        <v>33501</v>
      </c>
      <c r="BM134" s="12">
        <v>41102.94</v>
      </c>
      <c r="BN134" s="12">
        <v>33144.800000000003</v>
      </c>
      <c r="BO134" s="12">
        <v>37994.879999999997</v>
      </c>
      <c r="BP134" s="12">
        <v>35821.839999999997</v>
      </c>
      <c r="BQ134" s="12">
        <v>32823.9</v>
      </c>
      <c r="BR134">
        <v>38146.67</v>
      </c>
      <c r="BS134">
        <v>36355.82</v>
      </c>
      <c r="BT134">
        <v>44162.95</v>
      </c>
      <c r="BU134">
        <v>36123.18</v>
      </c>
      <c r="BV134">
        <v>30000</v>
      </c>
      <c r="BW134">
        <v>-0.39314300000000002</v>
      </c>
      <c r="BX134">
        <v>-0.1695083</v>
      </c>
      <c r="BY134">
        <v>0</v>
      </c>
      <c r="BZ134">
        <v>0.26506020000000002</v>
      </c>
      <c r="CA134">
        <v>0</v>
      </c>
      <c r="CB134">
        <v>0.51315789999999994</v>
      </c>
    </row>
    <row r="135" spans="1:80" x14ac:dyDescent="0.3">
      <c r="A135" s="13" t="s">
        <v>142</v>
      </c>
      <c r="B135" s="13" t="s">
        <v>475</v>
      </c>
      <c r="C135" s="12">
        <v>25000</v>
      </c>
      <c r="D135" s="12">
        <v>1</v>
      </c>
      <c r="E135" s="12">
        <v>17500</v>
      </c>
      <c r="F135" s="12">
        <v>1.0388139999999999</v>
      </c>
      <c r="G135" s="12">
        <v>23100</v>
      </c>
      <c r="H135" s="12">
        <v>1.0701400000000001</v>
      </c>
      <c r="I135" s="12">
        <v>19500</v>
      </c>
      <c r="J135" s="12">
        <v>1.134136</v>
      </c>
      <c r="K135" s="12">
        <v>22100</v>
      </c>
      <c r="L135" s="12">
        <v>1.1603840000000001</v>
      </c>
      <c r="M135" s="12">
        <v>27000</v>
      </c>
      <c r="N135" s="12">
        <v>1.1682779999999999</v>
      </c>
      <c r="O135" s="12">
        <v>27200</v>
      </c>
      <c r="P135" s="12">
        <v>1.1906760000000001</v>
      </c>
      <c r="Q135" s="12">
        <v>26900</v>
      </c>
      <c r="R135" s="12">
        <v>1.236534</v>
      </c>
      <c r="S135" s="12">
        <v>26500</v>
      </c>
      <c r="T135" s="12">
        <v>1.2534099999999999</v>
      </c>
      <c r="U135" s="12">
        <v>22000</v>
      </c>
      <c r="V135" s="12">
        <v>1.2927360000000001</v>
      </c>
      <c r="W135" s="12">
        <v>23800</v>
      </c>
      <c r="X135" s="12">
        <v>1.3284800000000001</v>
      </c>
      <c r="Y135" s="12">
        <v>18800</v>
      </c>
      <c r="Z135" s="12">
        <v>1.3443149999999999</v>
      </c>
      <c r="AA135" s="12">
        <v>30000</v>
      </c>
      <c r="AB135" s="12">
        <v>1.3650880000000001</v>
      </c>
      <c r="AC135" s="12">
        <v>35048</v>
      </c>
      <c r="AD135" s="12">
        <v>1.383402</v>
      </c>
      <c r="AE135" s="12">
        <v>28800</v>
      </c>
      <c r="AF135" s="12">
        <v>1.403165</v>
      </c>
      <c r="AG135" s="12">
        <v>56000</v>
      </c>
      <c r="AH135" s="12">
        <v>1.4355560000000001</v>
      </c>
      <c r="AI135" s="12">
        <v>37512</v>
      </c>
      <c r="AJ135" s="12">
        <v>1.465903</v>
      </c>
      <c r="AK135" s="12">
        <v>20500</v>
      </c>
      <c r="AL135" s="12">
        <v>1.5122770000000001</v>
      </c>
      <c r="AM135" s="12">
        <v>30000</v>
      </c>
      <c r="AN135" s="12">
        <v>1.5688219999999999</v>
      </c>
      <c r="AO135" s="12">
        <v>10088</v>
      </c>
      <c r="AP135" s="12">
        <v>1.6198999999999999</v>
      </c>
      <c r="AQ135" s="12">
        <v>11500</v>
      </c>
      <c r="AR135" s="12">
        <v>1.699695</v>
      </c>
      <c r="AS135" s="12">
        <v>25000</v>
      </c>
      <c r="AT135" s="12">
        <v>1.795669</v>
      </c>
      <c r="AU135" s="12">
        <v>98500</v>
      </c>
      <c r="AV135" s="12">
        <v>1.973813</v>
      </c>
      <c r="AW135" s="12">
        <v>52900</v>
      </c>
      <c r="AX135" s="12">
        <v>2.059793</v>
      </c>
      <c r="AY135" s="12">
        <v>51494.84</v>
      </c>
      <c r="AZ135" s="12">
        <v>34699.56</v>
      </c>
      <c r="BA135" s="12">
        <v>44462.6</v>
      </c>
      <c r="BB135" s="12">
        <v>35415.47</v>
      </c>
      <c r="BC135" s="12">
        <v>39229.629999999997</v>
      </c>
      <c r="BD135" s="12">
        <v>47603.75</v>
      </c>
      <c r="BE135" s="12">
        <v>47054.27</v>
      </c>
      <c r="BF135" s="12">
        <v>44809.48</v>
      </c>
      <c r="BG135" s="12">
        <v>43548.84</v>
      </c>
      <c r="BH135" s="12">
        <v>35053.919999999998</v>
      </c>
      <c r="BI135" s="12">
        <v>36901.64</v>
      </c>
      <c r="BJ135" s="12">
        <v>28805.83</v>
      </c>
      <c r="BK135" s="12">
        <v>45267.26</v>
      </c>
      <c r="BL135" s="12">
        <v>52184.14</v>
      </c>
      <c r="BM135" s="12">
        <v>42277.31</v>
      </c>
      <c r="BN135" s="12">
        <v>80351.03</v>
      </c>
      <c r="BO135" s="12">
        <v>52709.46</v>
      </c>
      <c r="BP135" s="12">
        <v>27921.97</v>
      </c>
      <c r="BQ135" s="12">
        <v>39388.68</v>
      </c>
      <c r="BR135">
        <v>12827.45</v>
      </c>
      <c r="BS135">
        <v>13936.4</v>
      </c>
      <c r="BT135">
        <v>28677.24</v>
      </c>
      <c r="BU135">
        <v>102790.7</v>
      </c>
      <c r="BV135">
        <v>52900</v>
      </c>
      <c r="BW135">
        <v>2.7287499999999999E-2</v>
      </c>
      <c r="BX135">
        <v>-0.48536200000000002</v>
      </c>
      <c r="BY135">
        <v>1</v>
      </c>
      <c r="BZ135">
        <v>0.26506020000000002</v>
      </c>
      <c r="CA135">
        <v>0</v>
      </c>
      <c r="CB135">
        <v>0.51315789999999994</v>
      </c>
    </row>
    <row r="136" spans="1:80" x14ac:dyDescent="0.3">
      <c r="A136" s="13" t="s">
        <v>143</v>
      </c>
      <c r="B136" s="13" t="s">
        <v>475</v>
      </c>
      <c r="C136" s="12">
        <v>19344</v>
      </c>
      <c r="D136" s="12">
        <v>1</v>
      </c>
      <c r="E136" s="12">
        <v>20000</v>
      </c>
      <c r="F136" s="12">
        <v>1.0388139999999999</v>
      </c>
      <c r="G136" s="12">
        <v>15000</v>
      </c>
      <c r="H136" s="12">
        <v>1.0701400000000001</v>
      </c>
      <c r="I136" s="12">
        <v>20000</v>
      </c>
      <c r="J136" s="12">
        <v>1.134136</v>
      </c>
      <c r="K136" s="12">
        <v>24048</v>
      </c>
      <c r="L136" s="12">
        <v>1.1603840000000001</v>
      </c>
      <c r="M136" s="12">
        <v>23100</v>
      </c>
      <c r="N136" s="12">
        <v>1.1682779999999999</v>
      </c>
      <c r="O136" s="12">
        <v>25200</v>
      </c>
      <c r="P136" s="12">
        <v>1.1906760000000001</v>
      </c>
      <c r="Q136" s="12">
        <v>26520</v>
      </c>
      <c r="R136" s="12">
        <v>1.236534</v>
      </c>
      <c r="S136" s="12">
        <v>20072</v>
      </c>
      <c r="T136" s="12">
        <v>1.2534099999999999</v>
      </c>
      <c r="U136" s="12">
        <v>20000</v>
      </c>
      <c r="V136" s="12">
        <v>1.2927360000000001</v>
      </c>
      <c r="W136" s="12">
        <v>18408</v>
      </c>
      <c r="X136" s="12">
        <v>1.3284800000000001</v>
      </c>
      <c r="Y136" s="12">
        <v>28080</v>
      </c>
      <c r="Z136" s="12">
        <v>1.3443149999999999</v>
      </c>
      <c r="AA136" s="12">
        <v>29700</v>
      </c>
      <c r="AB136" s="12">
        <v>1.3650880000000001</v>
      </c>
      <c r="AC136" s="12">
        <v>27900</v>
      </c>
      <c r="AD136" s="12">
        <v>1.383402</v>
      </c>
      <c r="AE136" s="12">
        <v>30000</v>
      </c>
      <c r="AF136" s="12">
        <v>1.403165</v>
      </c>
      <c r="AG136" s="12">
        <v>25500</v>
      </c>
      <c r="AH136" s="12">
        <v>1.4355560000000001</v>
      </c>
      <c r="AI136" s="12">
        <v>22800</v>
      </c>
      <c r="AJ136" s="12">
        <v>1.465903</v>
      </c>
      <c r="AK136" s="12">
        <v>31500</v>
      </c>
      <c r="AL136" s="12">
        <v>1.5122770000000001</v>
      </c>
      <c r="AM136" s="12">
        <v>34000</v>
      </c>
      <c r="AN136" s="12">
        <v>1.5688219999999999</v>
      </c>
      <c r="AO136" s="12">
        <v>20072</v>
      </c>
      <c r="AP136" s="12">
        <v>1.6198999999999999</v>
      </c>
      <c r="AQ136" s="12">
        <v>30000</v>
      </c>
      <c r="AR136" s="12">
        <v>1.699695</v>
      </c>
      <c r="AS136" s="12">
        <v>35048</v>
      </c>
      <c r="AT136" s="12">
        <v>1.795669</v>
      </c>
      <c r="AU136" s="12">
        <v>50000</v>
      </c>
      <c r="AV136" s="12">
        <v>1.973813</v>
      </c>
      <c r="AW136" s="12">
        <v>40000</v>
      </c>
      <c r="AX136" s="12">
        <v>2.059793</v>
      </c>
      <c r="AY136" s="12">
        <v>39844.639999999999</v>
      </c>
      <c r="AZ136" s="12">
        <v>39656.639999999999</v>
      </c>
      <c r="BA136" s="12">
        <v>28871.82</v>
      </c>
      <c r="BB136" s="12">
        <v>36323.56</v>
      </c>
      <c r="BC136" s="12">
        <v>42687.519999999997</v>
      </c>
      <c r="BD136" s="12">
        <v>40727.65</v>
      </c>
      <c r="BE136" s="12">
        <v>43594.400000000001</v>
      </c>
      <c r="BF136" s="12">
        <v>44176.49</v>
      </c>
      <c r="BG136" s="12">
        <v>32985.370000000003</v>
      </c>
      <c r="BH136" s="12">
        <v>31867.200000000001</v>
      </c>
      <c r="BI136" s="12">
        <v>28541.4</v>
      </c>
      <c r="BJ136" s="12">
        <v>43024.88</v>
      </c>
      <c r="BK136" s="12">
        <v>44814.58</v>
      </c>
      <c r="BL136" s="12">
        <v>41541.24</v>
      </c>
      <c r="BM136" s="12">
        <v>44038.87</v>
      </c>
      <c r="BN136" s="12">
        <v>36588.410000000003</v>
      </c>
      <c r="BO136" s="12">
        <v>32037.1</v>
      </c>
      <c r="BP136" s="12">
        <v>42904.49</v>
      </c>
      <c r="BQ136" s="12">
        <v>44640.5</v>
      </c>
      <c r="BR136">
        <v>25522.66</v>
      </c>
      <c r="BS136">
        <v>36355.82</v>
      </c>
      <c r="BT136">
        <v>40203.19</v>
      </c>
      <c r="BU136">
        <v>52178.02</v>
      </c>
      <c r="BV136">
        <v>40000</v>
      </c>
      <c r="BW136">
        <v>3.8990000000000001E-3</v>
      </c>
      <c r="BX136">
        <v>-0.23339370000000001</v>
      </c>
      <c r="BY136">
        <v>1</v>
      </c>
      <c r="BZ136">
        <v>0.26506020000000002</v>
      </c>
      <c r="CA136">
        <v>0</v>
      </c>
      <c r="CB136">
        <v>0.51315789999999994</v>
      </c>
    </row>
    <row r="137" spans="1:80" ht="27" x14ac:dyDescent="0.3">
      <c r="A137" s="13" t="s">
        <v>144</v>
      </c>
      <c r="B137" s="13" t="s">
        <v>475</v>
      </c>
      <c r="C137" s="12"/>
      <c r="D137" s="12"/>
      <c r="E137" s="12"/>
      <c r="F137" s="12"/>
      <c r="G137" s="12">
        <v>20000</v>
      </c>
      <c r="H137" s="12">
        <v>1.0701400000000001</v>
      </c>
      <c r="I137" s="12">
        <v>17500</v>
      </c>
      <c r="J137" s="12">
        <v>1.134136</v>
      </c>
      <c r="K137" s="12">
        <v>38500</v>
      </c>
      <c r="L137" s="12">
        <v>1.1603840000000001</v>
      </c>
      <c r="M137" s="12">
        <v>29016</v>
      </c>
      <c r="N137" s="12">
        <v>1.1682779999999999</v>
      </c>
      <c r="O137" s="12">
        <v>30000</v>
      </c>
      <c r="P137" s="12">
        <v>1.1906760000000001</v>
      </c>
      <c r="Q137" s="12">
        <v>40000</v>
      </c>
      <c r="R137" s="12">
        <v>1.236534</v>
      </c>
      <c r="S137" s="12">
        <v>25000</v>
      </c>
      <c r="T137" s="12">
        <v>1.2534099999999999</v>
      </c>
      <c r="U137" s="12">
        <v>36400</v>
      </c>
      <c r="V137" s="12">
        <v>1.2927360000000001</v>
      </c>
      <c r="W137" s="12">
        <v>16200</v>
      </c>
      <c r="X137" s="12">
        <v>1.3284800000000001</v>
      </c>
      <c r="Y137" s="12">
        <v>40400</v>
      </c>
      <c r="Z137" s="12">
        <v>1.3443149999999999</v>
      </c>
      <c r="AA137" s="12">
        <v>30000</v>
      </c>
      <c r="AB137" s="12">
        <v>1.3650880000000001</v>
      </c>
      <c r="AC137" s="12">
        <v>20000</v>
      </c>
      <c r="AD137" s="12">
        <v>1.383402</v>
      </c>
      <c r="AE137" s="12">
        <v>27700</v>
      </c>
      <c r="AF137" s="12">
        <v>1.403165</v>
      </c>
      <c r="AG137" s="12">
        <v>26000</v>
      </c>
      <c r="AH137" s="12">
        <v>1.4355560000000001</v>
      </c>
      <c r="AI137" s="12">
        <v>38500</v>
      </c>
      <c r="AJ137" s="12">
        <v>1.465903</v>
      </c>
      <c r="AK137" s="12">
        <v>40000</v>
      </c>
      <c r="AL137" s="12">
        <v>1.5122770000000001</v>
      </c>
      <c r="AM137" s="12">
        <v>47300</v>
      </c>
      <c r="AN137" s="12">
        <v>1.5688219999999999</v>
      </c>
      <c r="AO137" s="12">
        <v>30000</v>
      </c>
      <c r="AP137" s="12">
        <v>1.6198999999999999</v>
      </c>
      <c r="AQ137" s="12">
        <v>24000</v>
      </c>
      <c r="AR137" s="12">
        <v>1.699695</v>
      </c>
      <c r="AS137" s="12">
        <v>38500</v>
      </c>
      <c r="AT137" s="12">
        <v>1.795669</v>
      </c>
      <c r="AU137" s="12">
        <v>77000</v>
      </c>
      <c r="AV137" s="12">
        <v>1.973813</v>
      </c>
      <c r="AW137" s="12">
        <v>48000</v>
      </c>
      <c r="AX137" s="12">
        <v>2.059793</v>
      </c>
      <c r="AY137" s="12"/>
      <c r="AZ137" s="12"/>
      <c r="BA137" s="12">
        <v>38495.760000000002</v>
      </c>
      <c r="BB137" s="12">
        <v>31783.119999999999</v>
      </c>
      <c r="BC137" s="12">
        <v>68341.22</v>
      </c>
      <c r="BD137" s="12">
        <v>51158.16</v>
      </c>
      <c r="BE137" s="12">
        <v>51898.1</v>
      </c>
      <c r="BF137" s="12">
        <v>66631.199999999997</v>
      </c>
      <c r="BG137" s="12">
        <v>41083.81</v>
      </c>
      <c r="BH137" s="12">
        <v>57998.31</v>
      </c>
      <c r="BI137" s="12">
        <v>25117.919999999998</v>
      </c>
      <c r="BJ137" s="12">
        <v>61901.89</v>
      </c>
      <c r="BK137" s="12">
        <v>45267.26</v>
      </c>
      <c r="BL137" s="12">
        <v>29778.67</v>
      </c>
      <c r="BM137" s="12">
        <v>40662.550000000003</v>
      </c>
      <c r="BN137" s="12">
        <v>37305.839999999997</v>
      </c>
      <c r="BO137" s="12">
        <v>54097.73</v>
      </c>
      <c r="BP137" s="12">
        <v>54481.89</v>
      </c>
      <c r="BQ137" s="12">
        <v>62102.81</v>
      </c>
      <c r="BR137">
        <v>38146.67</v>
      </c>
      <c r="BS137">
        <v>29084.66</v>
      </c>
      <c r="BT137">
        <v>44162.95</v>
      </c>
      <c r="BU137">
        <v>80354.16</v>
      </c>
      <c r="BV137">
        <v>48000</v>
      </c>
      <c r="BX137">
        <v>-0.40264450000000002</v>
      </c>
      <c r="BZ137">
        <v>0.26506020000000002</v>
      </c>
      <c r="CA137">
        <v>0</v>
      </c>
      <c r="CB137">
        <v>0.51315789999999994</v>
      </c>
    </row>
    <row r="138" spans="1:80" x14ac:dyDescent="0.3">
      <c r="A138" s="13" t="s">
        <v>145</v>
      </c>
      <c r="B138" s="13" t="s">
        <v>475</v>
      </c>
      <c r="C138" s="12">
        <v>22500</v>
      </c>
      <c r="D138" s="12">
        <v>1</v>
      </c>
      <c r="E138" s="12">
        <v>30000</v>
      </c>
      <c r="F138" s="12">
        <v>1.0388139999999999</v>
      </c>
      <c r="G138" s="12">
        <v>28080</v>
      </c>
      <c r="H138" s="12">
        <v>1.0701400000000001</v>
      </c>
      <c r="I138" s="12">
        <v>26000</v>
      </c>
      <c r="J138" s="12">
        <v>1.134136</v>
      </c>
      <c r="K138" s="12">
        <v>25000</v>
      </c>
      <c r="L138" s="12">
        <v>1.1603840000000001</v>
      </c>
      <c r="M138" s="12">
        <v>34600</v>
      </c>
      <c r="N138" s="12">
        <v>1.1682779999999999</v>
      </c>
      <c r="O138" s="12">
        <v>26000</v>
      </c>
      <c r="P138" s="12">
        <v>1.1906760000000001</v>
      </c>
      <c r="Q138" s="12">
        <v>34700</v>
      </c>
      <c r="R138" s="12">
        <v>1.236534</v>
      </c>
      <c r="S138" s="12">
        <v>26300</v>
      </c>
      <c r="T138" s="12">
        <v>1.2534099999999999</v>
      </c>
      <c r="U138" s="12">
        <v>25200</v>
      </c>
      <c r="V138" s="12">
        <v>1.2927360000000001</v>
      </c>
      <c r="W138" s="12">
        <v>40040</v>
      </c>
      <c r="X138" s="12">
        <v>1.3284800000000001</v>
      </c>
      <c r="Y138" s="12">
        <v>30000</v>
      </c>
      <c r="Z138" s="12">
        <v>1.3443149999999999</v>
      </c>
      <c r="AA138" s="12">
        <v>30060</v>
      </c>
      <c r="AB138" s="12">
        <v>1.3650880000000001</v>
      </c>
      <c r="AC138" s="12">
        <v>40000</v>
      </c>
      <c r="AD138" s="12">
        <v>1.383402</v>
      </c>
      <c r="AE138" s="12">
        <v>40400</v>
      </c>
      <c r="AF138" s="12">
        <v>1.403165</v>
      </c>
      <c r="AG138" s="12">
        <v>40000</v>
      </c>
      <c r="AH138" s="12">
        <v>1.4355560000000001</v>
      </c>
      <c r="AI138" s="12">
        <v>43300</v>
      </c>
      <c r="AJ138" s="12">
        <v>1.465903</v>
      </c>
      <c r="AK138" s="12">
        <v>30000</v>
      </c>
      <c r="AL138" s="12">
        <v>1.5122770000000001</v>
      </c>
      <c r="AM138" s="12">
        <v>30000</v>
      </c>
      <c r="AN138" s="12">
        <v>1.5688219999999999</v>
      </c>
      <c r="AO138" s="12">
        <v>70000</v>
      </c>
      <c r="AP138" s="12">
        <v>1.6198999999999999</v>
      </c>
      <c r="AQ138" s="12">
        <v>42016</v>
      </c>
      <c r="AR138" s="12">
        <v>1.699695</v>
      </c>
      <c r="AS138" s="12">
        <v>75000</v>
      </c>
      <c r="AT138" s="12">
        <v>1.795669</v>
      </c>
      <c r="AU138" s="12">
        <v>62500</v>
      </c>
      <c r="AV138" s="12">
        <v>1.973813</v>
      </c>
      <c r="AW138" s="12">
        <v>84760</v>
      </c>
      <c r="AX138" s="12">
        <v>2.059793</v>
      </c>
      <c r="AY138" s="12">
        <v>46345.35</v>
      </c>
      <c r="AZ138" s="12">
        <v>59484.959999999999</v>
      </c>
      <c r="BA138" s="12">
        <v>54048.04</v>
      </c>
      <c r="BB138" s="12">
        <v>47220.63</v>
      </c>
      <c r="BC138" s="12">
        <v>44377.41</v>
      </c>
      <c r="BD138" s="12">
        <v>61003.32</v>
      </c>
      <c r="BE138" s="12">
        <v>44978.35</v>
      </c>
      <c r="BF138" s="12">
        <v>57802.57</v>
      </c>
      <c r="BG138" s="12">
        <v>43220.17</v>
      </c>
      <c r="BH138" s="12">
        <v>40152.68</v>
      </c>
      <c r="BI138" s="12">
        <v>62081.58</v>
      </c>
      <c r="BJ138" s="12">
        <v>45966.75</v>
      </c>
      <c r="BK138" s="12">
        <v>45357.79</v>
      </c>
      <c r="BL138" s="12">
        <v>59557.34</v>
      </c>
      <c r="BM138" s="12">
        <v>59305.67</v>
      </c>
      <c r="BN138" s="12">
        <v>57393.59</v>
      </c>
      <c r="BO138" s="12">
        <v>60842.38</v>
      </c>
      <c r="BP138" s="12">
        <v>40861.42</v>
      </c>
      <c r="BQ138" s="12">
        <v>39388.68</v>
      </c>
      <c r="BR138">
        <v>89008.89</v>
      </c>
      <c r="BS138">
        <v>50917.54</v>
      </c>
      <c r="BT138">
        <v>86031.71</v>
      </c>
      <c r="BU138">
        <v>65222.53</v>
      </c>
      <c r="BV138">
        <v>84760</v>
      </c>
      <c r="BW138">
        <v>0.82887809999999995</v>
      </c>
      <c r="BX138">
        <v>0.29955100000000001</v>
      </c>
      <c r="BY138">
        <v>1</v>
      </c>
      <c r="BZ138">
        <v>0.26506020000000002</v>
      </c>
      <c r="CA138">
        <v>1</v>
      </c>
      <c r="CB138">
        <v>0.51315789999999994</v>
      </c>
    </row>
    <row r="139" spans="1:80" x14ac:dyDescent="0.3">
      <c r="A139" s="13" t="s">
        <v>773</v>
      </c>
      <c r="B139" s="13" t="s">
        <v>475</v>
      </c>
      <c r="C139" s="12"/>
      <c r="D139" s="12"/>
      <c r="E139" s="12"/>
      <c r="F139" s="12"/>
      <c r="G139" s="12">
        <v>37500</v>
      </c>
      <c r="H139" s="12">
        <v>1.0701400000000001</v>
      </c>
      <c r="I139" s="12">
        <v>40040</v>
      </c>
      <c r="J139" s="12">
        <v>1.134136</v>
      </c>
      <c r="K139" s="12">
        <v>38584</v>
      </c>
      <c r="L139" s="12">
        <v>1.1603840000000001</v>
      </c>
      <c r="M139" s="12">
        <v>42536</v>
      </c>
      <c r="N139" s="12">
        <v>1.1682779999999999</v>
      </c>
      <c r="O139" s="12">
        <v>43800</v>
      </c>
      <c r="P139" s="12">
        <v>1.1906760000000001</v>
      </c>
      <c r="Q139" s="12">
        <v>48048</v>
      </c>
      <c r="R139" s="12">
        <v>1.236534</v>
      </c>
      <c r="S139" s="12">
        <v>46200</v>
      </c>
      <c r="T139" s="12">
        <v>1.2534099999999999</v>
      </c>
      <c r="U139" s="12">
        <v>37500</v>
      </c>
      <c r="V139" s="12">
        <v>1.2927360000000001</v>
      </c>
      <c r="W139" s="12">
        <v>48048</v>
      </c>
      <c r="X139" s="12">
        <v>1.3284800000000001</v>
      </c>
      <c r="Y139" s="12">
        <v>50000</v>
      </c>
      <c r="Z139" s="12">
        <v>1.3443149999999999</v>
      </c>
      <c r="AA139" s="12">
        <v>50000</v>
      </c>
      <c r="AB139" s="12">
        <v>1.3650880000000001</v>
      </c>
      <c r="AC139" s="12">
        <v>37500</v>
      </c>
      <c r="AD139" s="12">
        <v>1.383402</v>
      </c>
      <c r="AE139" s="12">
        <v>60000</v>
      </c>
      <c r="AF139" s="12">
        <v>1.403165</v>
      </c>
      <c r="AG139" s="12">
        <v>54000</v>
      </c>
      <c r="AH139" s="12">
        <v>1.4355560000000001</v>
      </c>
      <c r="AI139" s="12">
        <v>46500</v>
      </c>
      <c r="AJ139" s="12">
        <v>1.465903</v>
      </c>
      <c r="AK139" s="12">
        <v>51688</v>
      </c>
      <c r="AL139" s="12">
        <v>1.5122770000000001</v>
      </c>
      <c r="AM139" s="12">
        <v>60008</v>
      </c>
      <c r="AN139" s="12">
        <v>1.5688219999999999</v>
      </c>
      <c r="AO139" s="12">
        <v>55016</v>
      </c>
      <c r="AP139" s="12">
        <v>1.6198999999999999</v>
      </c>
      <c r="AQ139" s="12">
        <v>40040</v>
      </c>
      <c r="AR139" s="12">
        <v>1.699695</v>
      </c>
      <c r="AS139" s="12">
        <v>55016</v>
      </c>
      <c r="AT139" s="12">
        <v>1.795669</v>
      </c>
      <c r="AU139" s="12">
        <v>64000</v>
      </c>
      <c r="AV139" s="12">
        <v>1.973813</v>
      </c>
      <c r="AW139" s="12">
        <v>73840</v>
      </c>
      <c r="AX139" s="12">
        <v>2.059793</v>
      </c>
      <c r="AY139" s="12"/>
      <c r="AZ139" s="12"/>
      <c r="BA139" s="12">
        <v>72179.55</v>
      </c>
      <c r="BB139" s="12">
        <v>72719.77</v>
      </c>
      <c r="BC139" s="12">
        <v>68490.320000000007</v>
      </c>
      <c r="BD139" s="12">
        <v>74995.289999999994</v>
      </c>
      <c r="BE139" s="12">
        <v>75771.22</v>
      </c>
      <c r="BF139" s="12">
        <v>80037.399999999994</v>
      </c>
      <c r="BG139" s="12">
        <v>75922.880000000005</v>
      </c>
      <c r="BH139" s="12">
        <v>59751</v>
      </c>
      <c r="BI139" s="12">
        <v>74497.899999999994</v>
      </c>
      <c r="BJ139" s="12">
        <v>76611.259999999995</v>
      </c>
      <c r="BK139" s="12">
        <v>75445.429999999993</v>
      </c>
      <c r="BL139" s="12">
        <v>55835</v>
      </c>
      <c r="BM139" s="12">
        <v>88077.73</v>
      </c>
      <c r="BN139" s="12">
        <v>77481.350000000006</v>
      </c>
      <c r="BO139" s="12">
        <v>65338.82</v>
      </c>
      <c r="BP139" s="12">
        <v>70401.5</v>
      </c>
      <c r="BQ139" s="12">
        <v>78787.86</v>
      </c>
      <c r="BR139">
        <v>69955.899999999994</v>
      </c>
      <c r="BS139">
        <v>48522.9</v>
      </c>
      <c r="BT139">
        <v>63108.27</v>
      </c>
      <c r="BU139">
        <v>66787.87</v>
      </c>
      <c r="BV139">
        <v>73840</v>
      </c>
      <c r="BX139">
        <v>0.10559</v>
      </c>
      <c r="BZ139">
        <v>0.26506020000000002</v>
      </c>
      <c r="CA139">
        <v>1</v>
      </c>
      <c r="CB139">
        <v>0.51315789999999994</v>
      </c>
    </row>
    <row r="140" spans="1:80" x14ac:dyDescent="0.3">
      <c r="A140" s="13" t="s">
        <v>146</v>
      </c>
      <c r="B140" s="13" t="s">
        <v>475</v>
      </c>
      <c r="C140" s="12">
        <v>40086</v>
      </c>
      <c r="D140" s="12">
        <v>1</v>
      </c>
      <c r="E140" s="12">
        <v>38500</v>
      </c>
      <c r="F140" s="12">
        <v>1.0388139999999999</v>
      </c>
      <c r="G140" s="12">
        <v>42300</v>
      </c>
      <c r="H140" s="12">
        <v>1.0701400000000001</v>
      </c>
      <c r="I140" s="12">
        <v>40040</v>
      </c>
      <c r="J140" s="12">
        <v>1.134136</v>
      </c>
      <c r="K140" s="12">
        <v>41800</v>
      </c>
      <c r="L140" s="12">
        <v>1.1603840000000001</v>
      </c>
      <c r="M140" s="12">
        <v>48100</v>
      </c>
      <c r="N140" s="12">
        <v>1.1682779999999999</v>
      </c>
      <c r="O140" s="12">
        <v>42016</v>
      </c>
      <c r="P140" s="12">
        <v>1.1906760000000001</v>
      </c>
      <c r="Q140" s="12">
        <v>49400</v>
      </c>
      <c r="R140" s="12">
        <v>1.236534</v>
      </c>
      <c r="S140" s="12">
        <v>48048</v>
      </c>
      <c r="T140" s="12">
        <v>1.2534099999999999</v>
      </c>
      <c r="U140" s="12">
        <v>55200</v>
      </c>
      <c r="V140" s="12">
        <v>1.2927360000000001</v>
      </c>
      <c r="W140" s="12">
        <v>48100</v>
      </c>
      <c r="X140" s="12">
        <v>1.3284800000000001</v>
      </c>
      <c r="Y140" s="12">
        <v>57096</v>
      </c>
      <c r="Z140" s="12">
        <v>1.3443149999999999</v>
      </c>
      <c r="AA140" s="12">
        <v>52000</v>
      </c>
      <c r="AB140" s="12">
        <v>1.3650880000000001</v>
      </c>
      <c r="AC140" s="12">
        <v>50000</v>
      </c>
      <c r="AD140" s="12">
        <v>1.383402</v>
      </c>
      <c r="AE140" s="12">
        <v>60008</v>
      </c>
      <c r="AF140" s="12">
        <v>1.403165</v>
      </c>
      <c r="AG140" s="12">
        <v>59696</v>
      </c>
      <c r="AH140" s="12">
        <v>1.4355560000000001</v>
      </c>
      <c r="AI140" s="12">
        <v>67000</v>
      </c>
      <c r="AJ140" s="12">
        <v>1.465903</v>
      </c>
      <c r="AK140" s="12">
        <v>64500</v>
      </c>
      <c r="AL140" s="12">
        <v>1.5122770000000001</v>
      </c>
      <c r="AM140" s="12">
        <v>70200</v>
      </c>
      <c r="AN140" s="12">
        <v>1.5688219999999999</v>
      </c>
      <c r="AO140" s="12">
        <v>80080</v>
      </c>
      <c r="AP140" s="12">
        <v>1.6198999999999999</v>
      </c>
      <c r="AQ140" s="12">
        <v>84760</v>
      </c>
      <c r="AR140" s="12">
        <v>1.699695</v>
      </c>
      <c r="AS140" s="12">
        <v>71760</v>
      </c>
      <c r="AT140" s="12">
        <v>1.795669</v>
      </c>
      <c r="AU140" s="12">
        <v>77000</v>
      </c>
      <c r="AV140" s="12">
        <v>1.973813</v>
      </c>
      <c r="AW140" s="12">
        <v>87500</v>
      </c>
      <c r="AX140" s="12">
        <v>2.059793</v>
      </c>
      <c r="AY140" s="12">
        <v>82568.88</v>
      </c>
      <c r="AZ140" s="12">
        <v>76339.03</v>
      </c>
      <c r="BA140" s="12">
        <v>81418.53</v>
      </c>
      <c r="BB140" s="12">
        <v>72719.77</v>
      </c>
      <c r="BC140" s="12">
        <v>74199.03</v>
      </c>
      <c r="BD140" s="12">
        <v>84805.19</v>
      </c>
      <c r="BE140" s="12">
        <v>72685.02</v>
      </c>
      <c r="BF140" s="12">
        <v>82289.53</v>
      </c>
      <c r="BG140" s="12">
        <v>78959.8</v>
      </c>
      <c r="BH140" s="12">
        <v>87953.48</v>
      </c>
      <c r="BI140" s="12">
        <v>74578.52</v>
      </c>
      <c r="BJ140" s="12">
        <v>87483.92</v>
      </c>
      <c r="BK140" s="12">
        <v>78463.240000000005</v>
      </c>
      <c r="BL140" s="12">
        <v>74446.67</v>
      </c>
      <c r="BM140" s="12">
        <v>88089.48</v>
      </c>
      <c r="BN140" s="12">
        <v>85654.2</v>
      </c>
      <c r="BO140" s="12">
        <v>94144.1</v>
      </c>
      <c r="BP140" s="12">
        <v>87852.05</v>
      </c>
      <c r="BQ140" s="12">
        <v>92169.5</v>
      </c>
      <c r="BR140">
        <v>101826.2</v>
      </c>
      <c r="BS140">
        <v>102717.3</v>
      </c>
      <c r="BT140">
        <v>82315.14</v>
      </c>
      <c r="BU140">
        <v>80354.16</v>
      </c>
      <c r="BV140">
        <v>87500</v>
      </c>
      <c r="BW140">
        <v>5.9721299999999998E-2</v>
      </c>
      <c r="BX140">
        <v>8.8929400000000006E-2</v>
      </c>
      <c r="BY140">
        <v>1</v>
      </c>
      <c r="BZ140">
        <v>0.26506020000000002</v>
      </c>
      <c r="CA140">
        <v>1</v>
      </c>
      <c r="CB140">
        <v>0.51315789999999994</v>
      </c>
    </row>
    <row r="141" spans="1:80" x14ac:dyDescent="0.3">
      <c r="A141" s="13" t="s">
        <v>694</v>
      </c>
      <c r="B141" s="13" t="s">
        <v>475</v>
      </c>
      <c r="C141" s="12">
        <v>38000</v>
      </c>
      <c r="D141" s="12">
        <v>1</v>
      </c>
      <c r="E141" s="12">
        <v>36500</v>
      </c>
      <c r="F141" s="12">
        <v>1.0388139999999999</v>
      </c>
      <c r="G141" s="12">
        <v>38500</v>
      </c>
      <c r="H141" s="12">
        <v>1.0701400000000001</v>
      </c>
      <c r="I141" s="12">
        <v>40400</v>
      </c>
      <c r="J141" s="12">
        <v>1.134136</v>
      </c>
      <c r="K141" s="12">
        <v>41080</v>
      </c>
      <c r="L141" s="12">
        <v>1.1603840000000001</v>
      </c>
      <c r="M141" s="12">
        <v>45032</v>
      </c>
      <c r="N141" s="12">
        <v>1.1682779999999999</v>
      </c>
      <c r="O141" s="12">
        <v>44000</v>
      </c>
      <c r="P141" s="12">
        <v>1.1906760000000001</v>
      </c>
      <c r="Q141" s="12">
        <v>50000</v>
      </c>
      <c r="R141" s="12">
        <v>1.236534</v>
      </c>
      <c r="S141" s="12">
        <v>48048</v>
      </c>
      <c r="T141" s="12">
        <v>1.2534099999999999</v>
      </c>
      <c r="U141" s="12">
        <v>50024</v>
      </c>
      <c r="V141" s="12">
        <v>1.2927360000000001</v>
      </c>
      <c r="W141" s="12">
        <v>47500</v>
      </c>
      <c r="X141" s="12">
        <v>1.3284800000000001</v>
      </c>
      <c r="Y141" s="12">
        <v>47008</v>
      </c>
      <c r="Z141" s="12">
        <v>1.3443149999999999</v>
      </c>
      <c r="AA141" s="12">
        <v>52000</v>
      </c>
      <c r="AB141" s="12">
        <v>1.3650880000000001</v>
      </c>
      <c r="AC141" s="12">
        <v>50000</v>
      </c>
      <c r="AD141" s="12">
        <v>1.383402</v>
      </c>
      <c r="AE141" s="12">
        <v>52900</v>
      </c>
      <c r="AF141" s="12">
        <v>1.403165</v>
      </c>
      <c r="AG141" s="12">
        <v>52900</v>
      </c>
      <c r="AH141" s="12">
        <v>1.4355560000000001</v>
      </c>
      <c r="AI141" s="12">
        <v>53040</v>
      </c>
      <c r="AJ141" s="12">
        <v>1.465903</v>
      </c>
      <c r="AK141" s="12">
        <v>56056</v>
      </c>
      <c r="AL141" s="12">
        <v>1.5122770000000001</v>
      </c>
      <c r="AM141" s="12">
        <v>59072</v>
      </c>
      <c r="AN141" s="12">
        <v>1.5688219999999999</v>
      </c>
      <c r="AO141" s="12">
        <v>60000</v>
      </c>
      <c r="AP141" s="12">
        <v>1.6198999999999999</v>
      </c>
      <c r="AQ141" s="12">
        <v>52500</v>
      </c>
      <c r="AR141" s="12">
        <v>1.699695</v>
      </c>
      <c r="AS141" s="12">
        <v>74999.86</v>
      </c>
      <c r="AT141" s="12">
        <v>1.795669</v>
      </c>
      <c r="AU141" s="12">
        <v>65000</v>
      </c>
      <c r="AV141" s="12">
        <v>1.973813</v>
      </c>
      <c r="AW141" s="12">
        <v>63960</v>
      </c>
      <c r="AX141" s="12">
        <v>2.059793</v>
      </c>
      <c r="AY141" s="12">
        <v>78272.149999999994</v>
      </c>
      <c r="AZ141" s="12">
        <v>72373.37</v>
      </c>
      <c r="BA141" s="12">
        <v>74104.34</v>
      </c>
      <c r="BB141" s="12">
        <v>73373.59</v>
      </c>
      <c r="BC141" s="12">
        <v>72920.960000000006</v>
      </c>
      <c r="BD141" s="12">
        <v>79395.990000000005</v>
      </c>
      <c r="BE141" s="12">
        <v>76117.210000000006</v>
      </c>
      <c r="BF141" s="12">
        <v>83289</v>
      </c>
      <c r="BG141" s="12">
        <v>78959.8</v>
      </c>
      <c r="BH141" s="12">
        <v>79706.240000000005</v>
      </c>
      <c r="BI141" s="12">
        <v>73648.23</v>
      </c>
      <c r="BJ141" s="12">
        <v>72026.84</v>
      </c>
      <c r="BK141" s="12">
        <v>78463.240000000005</v>
      </c>
      <c r="BL141" s="12">
        <v>74446.67</v>
      </c>
      <c r="BM141" s="12">
        <v>77655.199999999997</v>
      </c>
      <c r="BN141" s="12">
        <v>75903.02</v>
      </c>
      <c r="BO141" s="12">
        <v>74528.41</v>
      </c>
      <c r="BP141" s="12">
        <v>76350.92</v>
      </c>
      <c r="BQ141" s="12">
        <v>77558.929999999993</v>
      </c>
      <c r="BR141">
        <v>76293.34</v>
      </c>
      <c r="BS141">
        <v>63622.69</v>
      </c>
      <c r="BT141">
        <v>86031.55</v>
      </c>
      <c r="BU141">
        <v>67831.429999999993</v>
      </c>
      <c r="BV141">
        <v>63960</v>
      </c>
      <c r="BW141">
        <v>-0.18285109999999999</v>
      </c>
      <c r="BX141">
        <v>-5.7074300000000001E-2</v>
      </c>
      <c r="BY141">
        <v>0</v>
      </c>
      <c r="BZ141">
        <v>0.26506020000000002</v>
      </c>
      <c r="CA141">
        <v>0</v>
      </c>
      <c r="CB141">
        <v>0.51315789999999994</v>
      </c>
    </row>
    <row r="142" spans="1:80" x14ac:dyDescent="0.3">
      <c r="A142" s="13" t="s">
        <v>147</v>
      </c>
      <c r="B142" s="13" t="s">
        <v>475</v>
      </c>
      <c r="C142" s="12">
        <v>48100</v>
      </c>
      <c r="D142" s="12">
        <v>1</v>
      </c>
      <c r="E142" s="12">
        <v>45032</v>
      </c>
      <c r="F142" s="12">
        <v>1.0388139999999999</v>
      </c>
      <c r="G142" s="12">
        <v>46000</v>
      </c>
      <c r="H142" s="12">
        <v>1.0701400000000001</v>
      </c>
      <c r="I142" s="12">
        <v>43400</v>
      </c>
      <c r="J142" s="12">
        <v>1.134136</v>
      </c>
      <c r="K142" s="12">
        <v>54080</v>
      </c>
      <c r="L142" s="12">
        <v>1.1603840000000001</v>
      </c>
      <c r="M142" s="12">
        <v>62088</v>
      </c>
      <c r="N142" s="12">
        <v>1.1682779999999999</v>
      </c>
      <c r="O142" s="12">
        <v>50000</v>
      </c>
      <c r="P142" s="12">
        <v>1.1906760000000001</v>
      </c>
      <c r="Q142" s="12">
        <v>54000</v>
      </c>
      <c r="R142" s="12">
        <v>1.236534</v>
      </c>
      <c r="S142" s="12">
        <v>59300</v>
      </c>
      <c r="T142" s="12">
        <v>1.2534099999999999</v>
      </c>
      <c r="U142" s="12">
        <v>65000</v>
      </c>
      <c r="V142" s="12">
        <v>1.2927360000000001</v>
      </c>
      <c r="W142" s="12">
        <v>54000</v>
      </c>
      <c r="X142" s="12">
        <v>1.3284800000000001</v>
      </c>
      <c r="Y142" s="12">
        <v>60000</v>
      </c>
      <c r="Z142" s="12">
        <v>1.3443149999999999</v>
      </c>
      <c r="AA142" s="12">
        <v>67600</v>
      </c>
      <c r="AB142" s="12">
        <v>1.3650880000000001</v>
      </c>
      <c r="AC142" s="12">
        <v>65400</v>
      </c>
      <c r="AD142" s="12">
        <v>1.383402</v>
      </c>
      <c r="AE142" s="12">
        <v>58100</v>
      </c>
      <c r="AF142" s="12">
        <v>1.403165</v>
      </c>
      <c r="AG142" s="12">
        <v>60008</v>
      </c>
      <c r="AH142" s="12">
        <v>1.4355560000000001</v>
      </c>
      <c r="AI142" s="12">
        <v>60008</v>
      </c>
      <c r="AJ142" s="12">
        <v>1.465903</v>
      </c>
      <c r="AK142" s="12">
        <v>68120</v>
      </c>
      <c r="AL142" s="12">
        <v>1.5122770000000001</v>
      </c>
      <c r="AM142" s="12">
        <v>72000</v>
      </c>
      <c r="AN142" s="12">
        <v>1.5688219999999999</v>
      </c>
      <c r="AO142" s="12">
        <v>62500</v>
      </c>
      <c r="AP142" s="12">
        <v>1.6198999999999999</v>
      </c>
      <c r="AQ142" s="12">
        <v>77000</v>
      </c>
      <c r="AR142" s="12">
        <v>1.699695</v>
      </c>
      <c r="AS142" s="12">
        <v>74880</v>
      </c>
      <c r="AT142" s="12">
        <v>1.795669</v>
      </c>
      <c r="AU142" s="12">
        <v>92040</v>
      </c>
      <c r="AV142" s="12">
        <v>1.973813</v>
      </c>
      <c r="AW142" s="12">
        <v>84760</v>
      </c>
      <c r="AX142" s="12">
        <v>2.059793</v>
      </c>
      <c r="AY142" s="12">
        <v>99076.06</v>
      </c>
      <c r="AZ142" s="12">
        <v>89290.89</v>
      </c>
      <c r="BA142" s="12">
        <v>88540.24</v>
      </c>
      <c r="BB142" s="12">
        <v>78822.13</v>
      </c>
      <c r="BC142" s="12">
        <v>95997.22</v>
      </c>
      <c r="BD142" s="12">
        <v>109467.5</v>
      </c>
      <c r="BE142" s="12">
        <v>86496.83</v>
      </c>
      <c r="BF142" s="12">
        <v>89952.13</v>
      </c>
      <c r="BG142" s="12">
        <v>97450.8</v>
      </c>
      <c r="BH142" s="12">
        <v>103568.4</v>
      </c>
      <c r="BI142" s="12">
        <v>83726.41</v>
      </c>
      <c r="BJ142" s="12">
        <v>91933.51</v>
      </c>
      <c r="BK142" s="12">
        <v>102002.2</v>
      </c>
      <c r="BL142" s="12">
        <v>97376.25</v>
      </c>
      <c r="BM142" s="12">
        <v>85288.6</v>
      </c>
      <c r="BN142" s="12">
        <v>86101.87</v>
      </c>
      <c r="BO142" s="12">
        <v>84319.39</v>
      </c>
      <c r="BP142" s="12">
        <v>92782.66</v>
      </c>
      <c r="BQ142" s="12">
        <v>94532.82</v>
      </c>
      <c r="BR142">
        <v>79472.23</v>
      </c>
      <c r="BS142">
        <v>93313.27</v>
      </c>
      <c r="BT142">
        <v>85894.05</v>
      </c>
      <c r="BU142">
        <v>96049.3</v>
      </c>
      <c r="BV142">
        <v>84760</v>
      </c>
      <c r="BW142">
        <v>-0.1444957</v>
      </c>
      <c r="BX142">
        <v>-0.1175366</v>
      </c>
      <c r="BY142">
        <v>0</v>
      </c>
      <c r="BZ142">
        <v>0.26506020000000002</v>
      </c>
      <c r="CA142">
        <v>0</v>
      </c>
      <c r="CB142">
        <v>0.51315789999999994</v>
      </c>
    </row>
    <row r="143" spans="1:80" x14ac:dyDescent="0.3">
      <c r="A143" s="13" t="s">
        <v>148</v>
      </c>
      <c r="B143" s="13" t="s">
        <v>475</v>
      </c>
      <c r="C143" s="12">
        <v>40040</v>
      </c>
      <c r="D143" s="12">
        <v>1</v>
      </c>
      <c r="E143" s="12">
        <v>38064</v>
      </c>
      <c r="F143" s="12">
        <v>1.0388139999999999</v>
      </c>
      <c r="G143" s="12">
        <v>40400</v>
      </c>
      <c r="H143" s="12">
        <v>1.0701400000000001</v>
      </c>
      <c r="I143" s="12">
        <v>39936</v>
      </c>
      <c r="J143" s="12">
        <v>1.134136</v>
      </c>
      <c r="K143" s="12">
        <v>42016</v>
      </c>
      <c r="L143" s="12">
        <v>1.1603840000000001</v>
      </c>
      <c r="M143" s="12">
        <v>38584</v>
      </c>
      <c r="N143" s="12">
        <v>1.1682779999999999</v>
      </c>
      <c r="O143" s="12">
        <v>50000</v>
      </c>
      <c r="P143" s="12">
        <v>1.1906760000000001</v>
      </c>
      <c r="Q143" s="12">
        <v>48500</v>
      </c>
      <c r="R143" s="12">
        <v>1.236534</v>
      </c>
      <c r="S143" s="12">
        <v>45032</v>
      </c>
      <c r="T143" s="12">
        <v>1.2534099999999999</v>
      </c>
      <c r="U143" s="12">
        <v>47000</v>
      </c>
      <c r="V143" s="12">
        <v>1.2927360000000001</v>
      </c>
      <c r="W143" s="12">
        <v>45900</v>
      </c>
      <c r="X143" s="12">
        <v>1.3284800000000001</v>
      </c>
      <c r="Y143" s="12">
        <v>43056</v>
      </c>
      <c r="Z143" s="12">
        <v>1.3443149999999999</v>
      </c>
      <c r="AA143" s="12">
        <v>45200</v>
      </c>
      <c r="AB143" s="12">
        <v>1.3650880000000001</v>
      </c>
      <c r="AC143" s="12">
        <v>45032</v>
      </c>
      <c r="AD143" s="12">
        <v>1.383402</v>
      </c>
      <c r="AE143" s="12">
        <v>53040</v>
      </c>
      <c r="AF143" s="12">
        <v>1.403165</v>
      </c>
      <c r="AG143" s="12">
        <v>52500</v>
      </c>
      <c r="AH143" s="12">
        <v>1.4355560000000001</v>
      </c>
      <c r="AI143" s="12">
        <v>54080</v>
      </c>
      <c r="AJ143" s="12">
        <v>1.465903</v>
      </c>
      <c r="AK143" s="12">
        <v>55016</v>
      </c>
      <c r="AL143" s="12">
        <v>1.5122770000000001</v>
      </c>
      <c r="AM143" s="12">
        <v>52100</v>
      </c>
      <c r="AN143" s="12">
        <v>1.5688219999999999</v>
      </c>
      <c r="AO143" s="12">
        <v>60008</v>
      </c>
      <c r="AP143" s="12">
        <v>1.6198999999999999</v>
      </c>
      <c r="AQ143" s="12">
        <v>61500</v>
      </c>
      <c r="AR143" s="12">
        <v>1.699695</v>
      </c>
      <c r="AS143" s="12">
        <v>67080</v>
      </c>
      <c r="AT143" s="12">
        <v>1.795669</v>
      </c>
      <c r="AU143" s="12">
        <v>60008</v>
      </c>
      <c r="AV143" s="12">
        <v>1.973813</v>
      </c>
      <c r="AW143" s="12">
        <v>74880</v>
      </c>
      <c r="AX143" s="12">
        <v>2.059793</v>
      </c>
      <c r="AY143" s="12">
        <v>82474.13</v>
      </c>
      <c r="AZ143" s="12">
        <v>75474.52</v>
      </c>
      <c r="BA143" s="12">
        <v>77761.429999999993</v>
      </c>
      <c r="BB143" s="12">
        <v>72530.880000000005</v>
      </c>
      <c r="BC143" s="12">
        <v>74582.45</v>
      </c>
      <c r="BD143" s="12">
        <v>68027.520000000004</v>
      </c>
      <c r="BE143" s="12">
        <v>86496.83</v>
      </c>
      <c r="BF143" s="12">
        <v>80790.34</v>
      </c>
      <c r="BG143" s="12">
        <v>74003.45</v>
      </c>
      <c r="BH143" s="12">
        <v>74887.92</v>
      </c>
      <c r="BI143" s="12">
        <v>71167.45</v>
      </c>
      <c r="BJ143" s="12">
        <v>65971.48</v>
      </c>
      <c r="BK143" s="12">
        <v>68202.66</v>
      </c>
      <c r="BL143" s="12">
        <v>67049.649999999994</v>
      </c>
      <c r="BM143" s="12">
        <v>77860.710000000006</v>
      </c>
      <c r="BN143" s="12">
        <v>75329.09</v>
      </c>
      <c r="BO143" s="12">
        <v>75989.75</v>
      </c>
      <c r="BP143" s="12">
        <v>74934.399999999994</v>
      </c>
      <c r="BQ143" s="12">
        <v>68405</v>
      </c>
      <c r="BR143">
        <v>76303.509999999995</v>
      </c>
      <c r="BS143">
        <v>74529.440000000002</v>
      </c>
      <c r="BT143">
        <v>76946.759999999995</v>
      </c>
      <c r="BU143">
        <v>62621.98</v>
      </c>
      <c r="BV143">
        <v>74880</v>
      </c>
      <c r="BW143">
        <v>-9.2078999999999994E-2</v>
      </c>
      <c r="BX143">
        <v>0.19574630000000001</v>
      </c>
      <c r="BY143">
        <v>0</v>
      </c>
      <c r="BZ143">
        <v>0.26506020000000002</v>
      </c>
      <c r="CA143">
        <v>1</v>
      </c>
      <c r="CB143">
        <v>0.51315789999999994</v>
      </c>
    </row>
    <row r="144" spans="1:80" x14ac:dyDescent="0.3">
      <c r="A144" s="13" t="s">
        <v>695</v>
      </c>
      <c r="B144" s="13" t="s">
        <v>475</v>
      </c>
      <c r="C144" s="12">
        <v>25000</v>
      </c>
      <c r="D144" s="12">
        <v>1</v>
      </c>
      <c r="E144" s="12">
        <v>24400</v>
      </c>
      <c r="F144" s="12">
        <v>1.0388139999999999</v>
      </c>
      <c r="G144" s="12">
        <v>27900</v>
      </c>
      <c r="H144" s="12">
        <v>1.0701400000000001</v>
      </c>
      <c r="I144" s="12">
        <v>27000</v>
      </c>
      <c r="J144" s="12">
        <v>1.134136</v>
      </c>
      <c r="K144" s="12">
        <v>32000</v>
      </c>
      <c r="L144" s="12">
        <v>1.1603840000000001</v>
      </c>
      <c r="M144" s="12">
        <v>25900</v>
      </c>
      <c r="N144" s="12">
        <v>1.1682779999999999</v>
      </c>
      <c r="O144" s="12">
        <v>26000</v>
      </c>
      <c r="P144" s="12">
        <v>1.1906760000000001</v>
      </c>
      <c r="Q144" s="12">
        <v>32300</v>
      </c>
      <c r="R144" s="12">
        <v>1.236534</v>
      </c>
      <c r="S144" s="12">
        <v>30056</v>
      </c>
      <c r="T144" s="12">
        <v>1.2534099999999999</v>
      </c>
      <c r="U144" s="12">
        <v>32240</v>
      </c>
      <c r="V144" s="12">
        <v>1.2927360000000001</v>
      </c>
      <c r="W144" s="12">
        <v>26000</v>
      </c>
      <c r="X144" s="12">
        <v>1.3284800000000001</v>
      </c>
      <c r="Y144" s="12">
        <v>30056</v>
      </c>
      <c r="Z144" s="12">
        <v>1.3443149999999999</v>
      </c>
      <c r="AA144" s="12">
        <v>30000</v>
      </c>
      <c r="AB144" s="12">
        <v>1.3650880000000001</v>
      </c>
      <c r="AC144" s="12">
        <v>33000</v>
      </c>
      <c r="AD144" s="12">
        <v>1.383402</v>
      </c>
      <c r="AE144" s="12">
        <v>30000</v>
      </c>
      <c r="AF144" s="12">
        <v>1.403165</v>
      </c>
      <c r="AG144" s="12">
        <v>32000</v>
      </c>
      <c r="AH144" s="12">
        <v>1.4355560000000001</v>
      </c>
      <c r="AI144" s="12">
        <v>32800</v>
      </c>
      <c r="AJ144" s="12">
        <v>1.465903</v>
      </c>
      <c r="AK144" s="12">
        <v>43300</v>
      </c>
      <c r="AL144" s="12">
        <v>1.5122770000000001</v>
      </c>
      <c r="AM144" s="12">
        <v>31200</v>
      </c>
      <c r="AN144" s="12">
        <v>1.5688219999999999</v>
      </c>
      <c r="AO144" s="12">
        <v>40000</v>
      </c>
      <c r="AP144" s="12">
        <v>1.6198999999999999</v>
      </c>
      <c r="AQ144" s="12">
        <v>49100</v>
      </c>
      <c r="AR144" s="12">
        <v>1.699695</v>
      </c>
      <c r="AS144" s="12">
        <v>48000</v>
      </c>
      <c r="AT144" s="12">
        <v>1.795669</v>
      </c>
      <c r="AU144" s="12">
        <v>45032</v>
      </c>
      <c r="AV144" s="12">
        <v>1.973813</v>
      </c>
      <c r="AW144" s="12">
        <v>48300</v>
      </c>
      <c r="AX144" s="12">
        <v>2.059793</v>
      </c>
      <c r="AY144" s="12">
        <v>51494.84</v>
      </c>
      <c r="AZ144" s="12">
        <v>48381.1</v>
      </c>
      <c r="BA144" s="12">
        <v>53701.58</v>
      </c>
      <c r="BB144" s="12">
        <v>49036.81</v>
      </c>
      <c r="BC144" s="12">
        <v>56803.09</v>
      </c>
      <c r="BD144" s="12">
        <v>45664.33</v>
      </c>
      <c r="BE144" s="12">
        <v>44978.35</v>
      </c>
      <c r="BF144" s="12">
        <v>53804.7</v>
      </c>
      <c r="BG144" s="12">
        <v>49392.6</v>
      </c>
      <c r="BH144" s="12">
        <v>51369.93</v>
      </c>
      <c r="BI144" s="12">
        <v>40312.71</v>
      </c>
      <c r="BJ144" s="12">
        <v>46052.56</v>
      </c>
      <c r="BK144" s="12">
        <v>45267.26</v>
      </c>
      <c r="BL144" s="12">
        <v>49134.8</v>
      </c>
      <c r="BM144" s="12">
        <v>44038.87</v>
      </c>
      <c r="BN144" s="12">
        <v>45914.879999999997</v>
      </c>
      <c r="BO144" s="12">
        <v>46088.46</v>
      </c>
      <c r="BP144" s="12">
        <v>58976.65</v>
      </c>
      <c r="BQ144" s="12">
        <v>40964.22</v>
      </c>
      <c r="BR144">
        <v>50862.22</v>
      </c>
      <c r="BS144">
        <v>59502.36</v>
      </c>
      <c r="BT144">
        <v>55060.29</v>
      </c>
      <c r="BU144">
        <v>46993.61</v>
      </c>
      <c r="BV144">
        <v>48300</v>
      </c>
      <c r="BW144">
        <v>-6.2041899999999997E-2</v>
      </c>
      <c r="BX144">
        <v>2.77992E-2</v>
      </c>
      <c r="BY144">
        <v>0</v>
      </c>
      <c r="BZ144">
        <v>0.26506020000000002</v>
      </c>
      <c r="CA144">
        <v>1</v>
      </c>
      <c r="CB144">
        <v>0.51315789999999994</v>
      </c>
    </row>
    <row r="145" spans="1:80" ht="40.200000000000003" x14ac:dyDescent="0.3">
      <c r="A145" s="13" t="s">
        <v>696</v>
      </c>
      <c r="B145" s="13" t="s">
        <v>475</v>
      </c>
      <c r="C145" s="12">
        <v>30000</v>
      </c>
      <c r="D145" s="12">
        <v>1</v>
      </c>
      <c r="E145" s="12">
        <v>33072</v>
      </c>
      <c r="F145" s="12">
        <v>1.0388139999999999</v>
      </c>
      <c r="G145" s="12">
        <v>40032</v>
      </c>
      <c r="H145" s="12">
        <v>1.0701400000000001</v>
      </c>
      <c r="I145" s="12">
        <v>39000</v>
      </c>
      <c r="J145" s="12">
        <v>1.134136</v>
      </c>
      <c r="K145" s="12">
        <v>40000</v>
      </c>
      <c r="L145" s="12">
        <v>1.1603840000000001</v>
      </c>
      <c r="M145" s="12">
        <v>35000</v>
      </c>
      <c r="N145" s="12">
        <v>1.1682779999999999</v>
      </c>
      <c r="O145" s="12">
        <v>41300</v>
      </c>
      <c r="P145" s="12">
        <v>1.1906760000000001</v>
      </c>
      <c r="Q145" s="12">
        <v>47100</v>
      </c>
      <c r="R145" s="12">
        <v>1.236534</v>
      </c>
      <c r="S145" s="12">
        <v>44096</v>
      </c>
      <c r="T145" s="12">
        <v>1.2534099999999999</v>
      </c>
      <c r="U145" s="12">
        <v>40000</v>
      </c>
      <c r="V145" s="12">
        <v>1.2927360000000001</v>
      </c>
      <c r="W145" s="12">
        <v>40040</v>
      </c>
      <c r="X145" s="12">
        <v>1.3284800000000001</v>
      </c>
      <c r="Y145" s="12">
        <v>34000</v>
      </c>
      <c r="Z145" s="12">
        <v>1.3443149999999999</v>
      </c>
      <c r="AA145" s="12">
        <v>40000</v>
      </c>
      <c r="AB145" s="12">
        <v>1.3650880000000001</v>
      </c>
      <c r="AC145" s="12">
        <v>44400</v>
      </c>
      <c r="AD145" s="12">
        <v>1.383402</v>
      </c>
      <c r="AE145" s="12">
        <v>40040</v>
      </c>
      <c r="AF145" s="12">
        <v>1.403165</v>
      </c>
      <c r="AG145" s="12">
        <v>50000</v>
      </c>
      <c r="AH145" s="12">
        <v>1.4355560000000001</v>
      </c>
      <c r="AI145" s="12">
        <v>57700</v>
      </c>
      <c r="AJ145" s="12">
        <v>1.465903</v>
      </c>
      <c r="AK145" s="12">
        <v>50000</v>
      </c>
      <c r="AL145" s="12">
        <v>1.5122770000000001</v>
      </c>
      <c r="AM145" s="12">
        <v>55016</v>
      </c>
      <c r="AN145" s="12">
        <v>1.5688219999999999</v>
      </c>
      <c r="AO145" s="12">
        <v>46200</v>
      </c>
      <c r="AP145" s="12">
        <v>1.6198999999999999</v>
      </c>
      <c r="AQ145" s="12">
        <v>67000</v>
      </c>
      <c r="AR145" s="12">
        <v>1.699695</v>
      </c>
      <c r="AS145" s="12">
        <v>56056</v>
      </c>
      <c r="AT145" s="12">
        <v>1.795669</v>
      </c>
      <c r="AU145" s="12">
        <v>60008</v>
      </c>
      <c r="AV145" s="12">
        <v>1.973813</v>
      </c>
      <c r="AW145" s="12">
        <v>71760</v>
      </c>
      <c r="AX145" s="12">
        <v>2.059793</v>
      </c>
      <c r="AY145" s="12">
        <v>61793.8</v>
      </c>
      <c r="AZ145" s="12">
        <v>65576.22</v>
      </c>
      <c r="BA145" s="12">
        <v>77053.11</v>
      </c>
      <c r="BB145" s="12">
        <v>70830.95</v>
      </c>
      <c r="BC145" s="12">
        <v>71003.86</v>
      </c>
      <c r="BD145" s="12">
        <v>61708.56</v>
      </c>
      <c r="BE145" s="12">
        <v>71446.38</v>
      </c>
      <c r="BF145" s="12">
        <v>78458.240000000005</v>
      </c>
      <c r="BG145" s="12">
        <v>72465.27</v>
      </c>
      <c r="BH145" s="12">
        <v>63734.400000000001</v>
      </c>
      <c r="BI145" s="12">
        <v>62081.58</v>
      </c>
      <c r="BJ145" s="12">
        <v>52095.65</v>
      </c>
      <c r="BK145" s="12">
        <v>60356.34</v>
      </c>
      <c r="BL145" s="12">
        <v>66108.639999999999</v>
      </c>
      <c r="BM145" s="12">
        <v>58777.21</v>
      </c>
      <c r="BN145" s="12">
        <v>71741.990000000005</v>
      </c>
      <c r="BO145" s="12">
        <v>81076.34</v>
      </c>
      <c r="BP145" s="12">
        <v>68102.37</v>
      </c>
      <c r="BQ145" s="12">
        <v>72233.58</v>
      </c>
      <c r="BR145">
        <v>58745.87</v>
      </c>
      <c r="BS145">
        <v>81194.67</v>
      </c>
      <c r="BT145">
        <v>64301.25</v>
      </c>
      <c r="BU145">
        <v>62621.98</v>
      </c>
      <c r="BV145">
        <v>71760</v>
      </c>
      <c r="BW145">
        <v>0.16128149999999999</v>
      </c>
      <c r="BX145">
        <v>0.14592359999999999</v>
      </c>
      <c r="BY145">
        <v>1</v>
      </c>
      <c r="BZ145">
        <v>0.26506020000000002</v>
      </c>
      <c r="CA145">
        <v>1</v>
      </c>
      <c r="CB145">
        <v>0.51315789999999994</v>
      </c>
    </row>
    <row r="146" spans="1:80" x14ac:dyDescent="0.3">
      <c r="A146" s="13" t="s">
        <v>149</v>
      </c>
      <c r="B146" s="13" t="s">
        <v>475</v>
      </c>
      <c r="C146" s="12">
        <v>24600</v>
      </c>
      <c r="D146" s="12">
        <v>1</v>
      </c>
      <c r="E146" s="12">
        <v>23100</v>
      </c>
      <c r="F146" s="12">
        <v>1.0388139999999999</v>
      </c>
      <c r="G146" s="12">
        <v>25000</v>
      </c>
      <c r="H146" s="12">
        <v>1.0701400000000001</v>
      </c>
      <c r="I146" s="12">
        <v>25000</v>
      </c>
      <c r="J146" s="12">
        <v>1.134136</v>
      </c>
      <c r="K146" s="12">
        <v>24024</v>
      </c>
      <c r="L146" s="12">
        <v>1.1603840000000001</v>
      </c>
      <c r="M146" s="12">
        <v>30000</v>
      </c>
      <c r="N146" s="12">
        <v>1.1682779999999999</v>
      </c>
      <c r="O146" s="12">
        <v>25064</v>
      </c>
      <c r="P146" s="12">
        <v>1.1906760000000001</v>
      </c>
      <c r="Q146" s="12">
        <v>31800</v>
      </c>
      <c r="R146" s="12">
        <v>1.236534</v>
      </c>
      <c r="S146" s="12">
        <v>25100</v>
      </c>
      <c r="T146" s="12">
        <v>1.2534099999999999</v>
      </c>
      <c r="U146" s="12">
        <v>39000</v>
      </c>
      <c r="V146" s="12">
        <v>1.2927360000000001</v>
      </c>
      <c r="W146" s="12">
        <v>34000</v>
      </c>
      <c r="X146" s="12">
        <v>1.3284800000000001</v>
      </c>
      <c r="Y146" s="12">
        <v>26000</v>
      </c>
      <c r="Z146" s="12">
        <v>1.3443149999999999</v>
      </c>
      <c r="AA146" s="12">
        <v>30000</v>
      </c>
      <c r="AB146" s="12">
        <v>1.3650880000000001</v>
      </c>
      <c r="AC146" s="12">
        <v>37500</v>
      </c>
      <c r="AD146" s="12">
        <v>1.383402</v>
      </c>
      <c r="AE146" s="12">
        <v>31000</v>
      </c>
      <c r="AF146" s="12">
        <v>1.403165</v>
      </c>
      <c r="AG146" s="12">
        <v>30800</v>
      </c>
      <c r="AH146" s="12">
        <v>1.4355560000000001</v>
      </c>
      <c r="AI146" s="12">
        <v>32032</v>
      </c>
      <c r="AJ146" s="12">
        <v>1.465903</v>
      </c>
      <c r="AK146" s="12">
        <v>40000</v>
      </c>
      <c r="AL146" s="12">
        <v>1.5122770000000001</v>
      </c>
      <c r="AM146" s="12">
        <v>38500</v>
      </c>
      <c r="AN146" s="12">
        <v>1.5688219999999999</v>
      </c>
      <c r="AO146" s="12">
        <v>45000</v>
      </c>
      <c r="AP146" s="12">
        <v>1.6198999999999999</v>
      </c>
      <c r="AQ146" s="12">
        <v>37000</v>
      </c>
      <c r="AR146" s="12">
        <v>1.699695</v>
      </c>
      <c r="AS146" s="12">
        <v>49000</v>
      </c>
      <c r="AT146" s="12">
        <v>1.795669</v>
      </c>
      <c r="AU146" s="12">
        <v>50960</v>
      </c>
      <c r="AV146" s="12">
        <v>1.973813</v>
      </c>
      <c r="AW146" s="12">
        <v>60008</v>
      </c>
      <c r="AX146" s="12">
        <v>2.059793</v>
      </c>
      <c r="AY146" s="12">
        <v>50670.92</v>
      </c>
      <c r="AZ146" s="12">
        <v>45803.42</v>
      </c>
      <c r="BA146" s="12">
        <v>48119.7</v>
      </c>
      <c r="BB146" s="12">
        <v>45404.45</v>
      </c>
      <c r="BC146" s="12">
        <v>42644.92</v>
      </c>
      <c r="BD146" s="12">
        <v>52893.05</v>
      </c>
      <c r="BE146" s="12">
        <v>43359.13</v>
      </c>
      <c r="BF146" s="12">
        <v>52971.8</v>
      </c>
      <c r="BG146" s="12">
        <v>41248.14</v>
      </c>
      <c r="BH146" s="12">
        <v>62141.04</v>
      </c>
      <c r="BI146" s="12">
        <v>52716.63</v>
      </c>
      <c r="BJ146" s="12">
        <v>39837.85</v>
      </c>
      <c r="BK146" s="12">
        <v>45267.26</v>
      </c>
      <c r="BL146" s="12">
        <v>55835</v>
      </c>
      <c r="BM146" s="12">
        <v>45506.83</v>
      </c>
      <c r="BN146" s="12">
        <v>44193.07</v>
      </c>
      <c r="BO146" s="12">
        <v>45009.31</v>
      </c>
      <c r="BP146" s="12">
        <v>54481.89</v>
      </c>
      <c r="BQ146" s="12">
        <v>50548.800000000003</v>
      </c>
      <c r="BR146">
        <v>57220</v>
      </c>
      <c r="BS146">
        <v>44838.85</v>
      </c>
      <c r="BT146">
        <v>56207.38</v>
      </c>
      <c r="BU146">
        <v>53179.839999999997</v>
      </c>
      <c r="BV146">
        <v>60008</v>
      </c>
      <c r="BW146">
        <v>0.18426909999999999</v>
      </c>
      <c r="BX146">
        <v>0.1283975</v>
      </c>
      <c r="BY146">
        <v>1</v>
      </c>
      <c r="BZ146">
        <v>0.26506020000000002</v>
      </c>
      <c r="CA146">
        <v>1</v>
      </c>
      <c r="CB146">
        <v>0.51315789999999994</v>
      </c>
    </row>
    <row r="147" spans="1:80" ht="27" x14ac:dyDescent="0.3">
      <c r="A147" s="13" t="s">
        <v>150</v>
      </c>
      <c r="B147" s="13" t="s">
        <v>475</v>
      </c>
      <c r="C147" s="12"/>
      <c r="D147" s="12"/>
      <c r="E147" s="12"/>
      <c r="F147" s="12"/>
      <c r="G147" s="12">
        <v>35048</v>
      </c>
      <c r="H147" s="12">
        <v>1.0701400000000001</v>
      </c>
      <c r="I147" s="12">
        <v>34000</v>
      </c>
      <c r="J147" s="12">
        <v>1.134136</v>
      </c>
      <c r="K147" s="12">
        <v>37500</v>
      </c>
      <c r="L147" s="12">
        <v>1.1603840000000001</v>
      </c>
      <c r="M147" s="12">
        <v>25000</v>
      </c>
      <c r="N147" s="12">
        <v>1.1682779999999999</v>
      </c>
      <c r="O147" s="12">
        <v>44980</v>
      </c>
      <c r="P147" s="12">
        <v>1.1906760000000001</v>
      </c>
      <c r="Q147" s="12">
        <v>35048</v>
      </c>
      <c r="R147" s="12">
        <v>1.236534</v>
      </c>
      <c r="S147" s="12">
        <v>45000</v>
      </c>
      <c r="T147" s="12">
        <v>1.2534099999999999</v>
      </c>
      <c r="U147" s="12">
        <v>38500</v>
      </c>
      <c r="V147" s="12">
        <v>1.2927360000000001</v>
      </c>
      <c r="W147" s="12">
        <v>50024</v>
      </c>
      <c r="X147" s="12">
        <v>1.3284800000000001</v>
      </c>
      <c r="Y147" s="12">
        <v>60000</v>
      </c>
      <c r="Z147" s="12">
        <v>1.3443149999999999</v>
      </c>
      <c r="AA147" s="12">
        <v>45000</v>
      </c>
      <c r="AB147" s="12">
        <v>1.3650880000000001</v>
      </c>
      <c r="AC147" s="12">
        <v>47200</v>
      </c>
      <c r="AD147" s="12">
        <v>1.383402</v>
      </c>
      <c r="AE147" s="12">
        <v>40040</v>
      </c>
      <c r="AF147" s="12">
        <v>1.403165</v>
      </c>
      <c r="AG147" s="12">
        <v>40400</v>
      </c>
      <c r="AH147" s="12">
        <v>1.4355560000000001</v>
      </c>
      <c r="AI147" s="12">
        <v>50024</v>
      </c>
      <c r="AJ147" s="12">
        <v>1.465903</v>
      </c>
      <c r="AK147" s="12">
        <v>52000</v>
      </c>
      <c r="AL147" s="12">
        <v>1.5122770000000001</v>
      </c>
      <c r="AM147" s="12">
        <v>48000</v>
      </c>
      <c r="AN147" s="12">
        <v>1.5688219999999999</v>
      </c>
      <c r="AO147" s="12">
        <v>72000</v>
      </c>
      <c r="AP147" s="12">
        <v>1.6198999999999999</v>
      </c>
      <c r="AQ147" s="12">
        <v>52900</v>
      </c>
      <c r="AR147" s="12">
        <v>1.699695</v>
      </c>
      <c r="AS147" s="12">
        <v>70000</v>
      </c>
      <c r="AT147" s="12">
        <v>1.795669</v>
      </c>
      <c r="AU147" s="12">
        <v>62500</v>
      </c>
      <c r="AV147" s="12">
        <v>1.973813</v>
      </c>
      <c r="AW147" s="12">
        <v>86500</v>
      </c>
      <c r="AX147" s="12">
        <v>2.059793</v>
      </c>
      <c r="AY147" s="12"/>
      <c r="AZ147" s="12"/>
      <c r="BA147" s="12">
        <v>67459.97</v>
      </c>
      <c r="BB147" s="12">
        <v>61750.05</v>
      </c>
      <c r="BC147" s="12">
        <v>66566.12</v>
      </c>
      <c r="BD147" s="12">
        <v>44077.54</v>
      </c>
      <c r="BE147" s="12">
        <v>77812.55</v>
      </c>
      <c r="BF147" s="12">
        <v>58382.26</v>
      </c>
      <c r="BG147" s="12">
        <v>73950.86</v>
      </c>
      <c r="BH147" s="12">
        <v>61344.36</v>
      </c>
      <c r="BI147" s="12">
        <v>77561.66</v>
      </c>
      <c r="BJ147" s="12">
        <v>91933.51</v>
      </c>
      <c r="BK147" s="12">
        <v>67900.88</v>
      </c>
      <c r="BL147" s="12">
        <v>70277.66</v>
      </c>
      <c r="BM147" s="12">
        <v>58777.21</v>
      </c>
      <c r="BN147" s="12">
        <v>57967.53</v>
      </c>
      <c r="BO147" s="12">
        <v>70290.52</v>
      </c>
      <c r="BP147" s="12">
        <v>70826.460000000006</v>
      </c>
      <c r="BQ147" s="12">
        <v>63021.88</v>
      </c>
      <c r="BR147">
        <v>91552</v>
      </c>
      <c r="BS147">
        <v>64107.43</v>
      </c>
      <c r="BT147">
        <v>80296.27</v>
      </c>
      <c r="BU147">
        <v>65222.53</v>
      </c>
      <c r="BV147">
        <v>86500</v>
      </c>
      <c r="BX147">
        <v>0.32622889999999999</v>
      </c>
      <c r="BZ147">
        <v>0.26506020000000002</v>
      </c>
      <c r="CA147">
        <v>1</v>
      </c>
      <c r="CB147">
        <v>0.51315789999999994</v>
      </c>
    </row>
    <row r="148" spans="1:80" x14ac:dyDescent="0.3">
      <c r="A148" s="13" t="s">
        <v>151</v>
      </c>
      <c r="B148" s="13" t="s">
        <v>476</v>
      </c>
      <c r="C148" s="12">
        <v>29000</v>
      </c>
      <c r="D148" s="12">
        <v>1</v>
      </c>
      <c r="E148" s="12">
        <v>40600</v>
      </c>
      <c r="F148" s="12">
        <v>1.0388139999999999</v>
      </c>
      <c r="G148" s="12">
        <v>40400</v>
      </c>
      <c r="H148" s="12">
        <v>1.0701400000000001</v>
      </c>
      <c r="I148" s="12">
        <v>78000</v>
      </c>
      <c r="J148" s="12">
        <v>1.134136</v>
      </c>
      <c r="K148" s="12">
        <v>65000</v>
      </c>
      <c r="L148" s="12">
        <v>1.1603840000000001</v>
      </c>
      <c r="M148" s="12">
        <v>50000</v>
      </c>
      <c r="N148" s="12">
        <v>1.1682779999999999</v>
      </c>
      <c r="O148" s="12">
        <v>60008</v>
      </c>
      <c r="P148" s="12">
        <v>1.1906760000000001</v>
      </c>
      <c r="Q148" s="12">
        <v>60008</v>
      </c>
      <c r="R148" s="12">
        <v>1.236534</v>
      </c>
      <c r="S148" s="12">
        <v>50024</v>
      </c>
      <c r="T148" s="12">
        <v>1.2534099999999999</v>
      </c>
      <c r="U148" s="12">
        <v>48500</v>
      </c>
      <c r="V148" s="12">
        <v>1.2927360000000001</v>
      </c>
      <c r="W148" s="12">
        <v>36000</v>
      </c>
      <c r="X148" s="12">
        <v>1.3284800000000001</v>
      </c>
      <c r="Y148" s="12">
        <v>65000</v>
      </c>
      <c r="Z148" s="12">
        <v>1.3443149999999999</v>
      </c>
      <c r="AA148" s="12">
        <v>56056</v>
      </c>
      <c r="AB148" s="12">
        <v>1.3650880000000001</v>
      </c>
      <c r="AC148" s="12">
        <v>60112</v>
      </c>
      <c r="AD148" s="12">
        <v>1.383402</v>
      </c>
      <c r="AE148" s="12">
        <v>70000</v>
      </c>
      <c r="AF148" s="12">
        <v>1.403165</v>
      </c>
      <c r="AG148" s="12">
        <v>70500</v>
      </c>
      <c r="AH148" s="12">
        <v>1.4355560000000001</v>
      </c>
      <c r="AI148" s="12">
        <v>64000</v>
      </c>
      <c r="AJ148" s="12">
        <v>1.465903</v>
      </c>
      <c r="AK148" s="12">
        <v>52000</v>
      </c>
      <c r="AL148" s="12">
        <v>1.5122770000000001</v>
      </c>
      <c r="AM148" s="12">
        <v>75000</v>
      </c>
      <c r="AN148" s="12">
        <v>1.5688219999999999</v>
      </c>
      <c r="AO148" s="12">
        <v>81500</v>
      </c>
      <c r="AP148" s="12">
        <v>1.6198999999999999</v>
      </c>
      <c r="AQ148" s="12">
        <v>67500</v>
      </c>
      <c r="AR148" s="12">
        <v>1.699695</v>
      </c>
      <c r="AS148" s="12">
        <v>57700</v>
      </c>
      <c r="AT148" s="12">
        <v>1.795669</v>
      </c>
      <c r="AU148" s="12">
        <v>72500</v>
      </c>
      <c r="AV148" s="12">
        <v>1.973813</v>
      </c>
      <c r="AW148" s="12">
        <v>84240</v>
      </c>
      <c r="AX148" s="12">
        <v>2.059793</v>
      </c>
      <c r="AY148" s="12">
        <v>59734.01</v>
      </c>
      <c r="AZ148" s="12">
        <v>80502.98</v>
      </c>
      <c r="BA148" s="12">
        <v>77761.429999999993</v>
      </c>
      <c r="BB148" s="12">
        <v>141661.9</v>
      </c>
      <c r="BC148" s="12">
        <v>115381.3</v>
      </c>
      <c r="BD148" s="12">
        <v>88155.09</v>
      </c>
      <c r="BE148" s="12">
        <v>103810</v>
      </c>
      <c r="BF148" s="12">
        <v>99960.13</v>
      </c>
      <c r="BG148" s="12">
        <v>82207.06</v>
      </c>
      <c r="BH148" s="12">
        <v>77277.960000000006</v>
      </c>
      <c r="BI148" s="12">
        <v>55817.61</v>
      </c>
      <c r="BJ148" s="12">
        <v>99594.63</v>
      </c>
      <c r="BK148" s="12">
        <v>84583.38</v>
      </c>
      <c r="BL148" s="12">
        <v>89502.77</v>
      </c>
      <c r="BM148" s="12">
        <v>102757.4</v>
      </c>
      <c r="BN148" s="12">
        <v>101156.2</v>
      </c>
      <c r="BO148" s="12">
        <v>89928.7</v>
      </c>
      <c r="BP148" s="12">
        <v>70826.460000000006</v>
      </c>
      <c r="BQ148" s="12">
        <v>98471.69</v>
      </c>
      <c r="BR148">
        <v>103631.8</v>
      </c>
      <c r="BS148">
        <v>81800.600000000006</v>
      </c>
      <c r="BT148">
        <v>66187.06</v>
      </c>
      <c r="BU148">
        <v>75658.13</v>
      </c>
      <c r="BV148">
        <v>84240</v>
      </c>
      <c r="BW148">
        <v>0.4102519</v>
      </c>
      <c r="BX148">
        <v>0.1134295</v>
      </c>
      <c r="BY148">
        <v>1</v>
      </c>
      <c r="BZ148">
        <v>0.26506020000000002</v>
      </c>
      <c r="CA148">
        <v>1</v>
      </c>
      <c r="CB148">
        <v>0.51315789999999994</v>
      </c>
    </row>
    <row r="149" spans="1:80" x14ac:dyDescent="0.3">
      <c r="A149" s="13" t="s">
        <v>152</v>
      </c>
      <c r="B149" s="13" t="s">
        <v>476</v>
      </c>
      <c r="C149" s="12">
        <v>57500</v>
      </c>
      <c r="D149" s="12">
        <v>1</v>
      </c>
      <c r="E149" s="12">
        <v>60000</v>
      </c>
      <c r="F149" s="12">
        <v>1.0388139999999999</v>
      </c>
      <c r="G149" s="12">
        <v>65500</v>
      </c>
      <c r="H149" s="12">
        <v>1.0701400000000001</v>
      </c>
      <c r="I149" s="12">
        <v>59800</v>
      </c>
      <c r="J149" s="12">
        <v>1.134136</v>
      </c>
      <c r="K149" s="12">
        <v>62500</v>
      </c>
      <c r="L149" s="12">
        <v>1.1603840000000001</v>
      </c>
      <c r="M149" s="12">
        <v>72000</v>
      </c>
      <c r="N149" s="12">
        <v>1.1682779999999999</v>
      </c>
      <c r="O149" s="12">
        <v>67500</v>
      </c>
      <c r="P149" s="12">
        <v>1.1906760000000001</v>
      </c>
      <c r="Q149" s="12">
        <v>80080</v>
      </c>
      <c r="R149" s="12">
        <v>1.236534</v>
      </c>
      <c r="S149" s="12">
        <v>60500</v>
      </c>
      <c r="T149" s="12">
        <v>1.2534099999999999</v>
      </c>
      <c r="U149" s="12">
        <v>80080</v>
      </c>
      <c r="V149" s="12">
        <v>1.2927360000000001</v>
      </c>
      <c r="W149" s="12">
        <v>81000</v>
      </c>
      <c r="X149" s="12">
        <v>1.3284800000000001</v>
      </c>
      <c r="Y149" s="12">
        <v>77000</v>
      </c>
      <c r="Z149" s="12">
        <v>1.3443149999999999</v>
      </c>
      <c r="AA149" s="12">
        <v>82500</v>
      </c>
      <c r="AB149" s="12">
        <v>1.3650880000000001</v>
      </c>
      <c r="AC149" s="12">
        <v>75000</v>
      </c>
      <c r="AD149" s="12">
        <v>1.383402</v>
      </c>
      <c r="AE149" s="12">
        <v>81500</v>
      </c>
      <c r="AF149" s="12">
        <v>1.403165</v>
      </c>
      <c r="AG149" s="12">
        <v>84760</v>
      </c>
      <c r="AH149" s="12">
        <v>1.4355560000000001</v>
      </c>
      <c r="AI149" s="12">
        <v>94000</v>
      </c>
      <c r="AJ149" s="12">
        <v>1.465903</v>
      </c>
      <c r="AK149" s="12">
        <v>77000</v>
      </c>
      <c r="AL149" s="12">
        <v>1.5122770000000001</v>
      </c>
      <c r="AM149" s="12">
        <v>115000</v>
      </c>
      <c r="AN149" s="12">
        <v>1.5688219999999999</v>
      </c>
      <c r="AO149" s="12">
        <v>102000</v>
      </c>
      <c r="AP149" s="12">
        <v>1.6198999999999999</v>
      </c>
      <c r="AQ149" s="12">
        <v>125000</v>
      </c>
      <c r="AR149" s="12">
        <v>1.699695</v>
      </c>
      <c r="AS149" s="12">
        <v>115000</v>
      </c>
      <c r="AT149" s="12">
        <v>1.795669</v>
      </c>
      <c r="AU149" s="12">
        <v>115440</v>
      </c>
      <c r="AV149" s="12">
        <v>1.973813</v>
      </c>
      <c r="AW149" s="12">
        <v>115000</v>
      </c>
      <c r="AX149" s="12">
        <v>2.059793</v>
      </c>
      <c r="AY149" s="12">
        <v>118438.1</v>
      </c>
      <c r="AZ149" s="12">
        <v>118969.9</v>
      </c>
      <c r="BA149" s="12">
        <v>126073.60000000001</v>
      </c>
      <c r="BB149" s="12">
        <v>108607.4</v>
      </c>
      <c r="BC149" s="12">
        <v>110943.5</v>
      </c>
      <c r="BD149" s="12">
        <v>126943.3</v>
      </c>
      <c r="BE149" s="12">
        <v>116770.7</v>
      </c>
      <c r="BF149" s="12">
        <v>133395.70000000001</v>
      </c>
      <c r="BG149" s="12">
        <v>99422.82</v>
      </c>
      <c r="BH149" s="12">
        <v>127596.3</v>
      </c>
      <c r="BI149" s="12">
        <v>125589.6</v>
      </c>
      <c r="BJ149" s="12">
        <v>117981.3</v>
      </c>
      <c r="BK149" s="12">
        <v>124485</v>
      </c>
      <c r="BL149" s="12">
        <v>111670</v>
      </c>
      <c r="BM149" s="12">
        <v>119638.9</v>
      </c>
      <c r="BN149" s="12">
        <v>121617</v>
      </c>
      <c r="BO149" s="12">
        <v>132082.79999999999</v>
      </c>
      <c r="BP149" s="12">
        <v>104877.6</v>
      </c>
      <c r="BQ149" s="12">
        <v>150989.9</v>
      </c>
      <c r="BR149">
        <v>129698.7</v>
      </c>
      <c r="BS149">
        <v>151482.6</v>
      </c>
      <c r="BT149">
        <v>131915.29999999999</v>
      </c>
      <c r="BU149">
        <v>120468.6</v>
      </c>
      <c r="BV149">
        <v>115000</v>
      </c>
      <c r="BW149">
        <v>-2.90289E-2</v>
      </c>
      <c r="BX149">
        <v>-4.5394499999999997E-2</v>
      </c>
      <c r="BY149">
        <v>0</v>
      </c>
      <c r="BZ149">
        <v>0.26506020000000002</v>
      </c>
      <c r="CA149">
        <v>0</v>
      </c>
      <c r="CB149">
        <v>0.51315789999999994</v>
      </c>
    </row>
    <row r="150" spans="1:80" x14ac:dyDescent="0.3">
      <c r="A150" s="13" t="s">
        <v>697</v>
      </c>
      <c r="B150" s="13" t="s">
        <v>476</v>
      </c>
      <c r="C150" s="12">
        <v>25064</v>
      </c>
      <c r="D150" s="12">
        <v>1</v>
      </c>
      <c r="E150" s="12">
        <v>25000</v>
      </c>
      <c r="F150" s="12">
        <v>1.0388139999999999</v>
      </c>
      <c r="G150" s="12">
        <v>30000</v>
      </c>
      <c r="H150" s="12">
        <v>1.0701400000000001</v>
      </c>
      <c r="I150" s="12">
        <v>28800</v>
      </c>
      <c r="J150" s="12">
        <v>1.134136</v>
      </c>
      <c r="K150" s="12">
        <v>29500</v>
      </c>
      <c r="L150" s="12">
        <v>1.1603840000000001</v>
      </c>
      <c r="M150" s="12">
        <v>28900</v>
      </c>
      <c r="N150" s="12">
        <v>1.1682779999999999</v>
      </c>
      <c r="O150" s="12">
        <v>35000</v>
      </c>
      <c r="P150" s="12">
        <v>1.1906760000000001</v>
      </c>
      <c r="Q150" s="12">
        <v>36000</v>
      </c>
      <c r="R150" s="12">
        <v>1.236534</v>
      </c>
      <c r="S150" s="12">
        <v>37500</v>
      </c>
      <c r="T150" s="12">
        <v>1.2534099999999999</v>
      </c>
      <c r="U150" s="12">
        <v>40500</v>
      </c>
      <c r="V150" s="12">
        <v>1.2927360000000001</v>
      </c>
      <c r="W150" s="12">
        <v>41600</v>
      </c>
      <c r="X150" s="12">
        <v>1.3284800000000001</v>
      </c>
      <c r="Y150" s="12">
        <v>40040</v>
      </c>
      <c r="Z150" s="12">
        <v>1.3443149999999999</v>
      </c>
      <c r="AA150" s="12">
        <v>44000</v>
      </c>
      <c r="AB150" s="12">
        <v>1.3650880000000001</v>
      </c>
      <c r="AC150" s="12">
        <v>43800</v>
      </c>
      <c r="AD150" s="12">
        <v>1.383402</v>
      </c>
      <c r="AE150" s="12">
        <v>41700</v>
      </c>
      <c r="AF150" s="12">
        <v>1.403165</v>
      </c>
      <c r="AG150" s="12">
        <v>45032</v>
      </c>
      <c r="AH150" s="12">
        <v>1.4355560000000001</v>
      </c>
      <c r="AI150" s="12">
        <v>48000</v>
      </c>
      <c r="AJ150" s="12">
        <v>1.465903</v>
      </c>
      <c r="AK150" s="12">
        <v>48000</v>
      </c>
      <c r="AL150" s="12">
        <v>1.5122770000000001</v>
      </c>
      <c r="AM150" s="12">
        <v>45200</v>
      </c>
      <c r="AN150" s="12">
        <v>1.5688219999999999</v>
      </c>
      <c r="AO150" s="12">
        <v>46200</v>
      </c>
      <c r="AP150" s="12">
        <v>1.6198999999999999</v>
      </c>
      <c r="AQ150" s="12">
        <v>55016</v>
      </c>
      <c r="AR150" s="12">
        <v>1.699695</v>
      </c>
      <c r="AS150" s="12">
        <v>62500</v>
      </c>
      <c r="AT150" s="12">
        <v>1.795669</v>
      </c>
      <c r="AU150" s="12">
        <v>52000</v>
      </c>
      <c r="AV150" s="12">
        <v>1.973813</v>
      </c>
      <c r="AW150" s="12">
        <v>65000</v>
      </c>
      <c r="AX150" s="12">
        <v>2.059793</v>
      </c>
      <c r="AY150" s="12">
        <v>51626.66</v>
      </c>
      <c r="AZ150" s="12">
        <v>49570.8</v>
      </c>
      <c r="BA150" s="12">
        <v>57743.64</v>
      </c>
      <c r="BB150" s="12">
        <v>52305.93</v>
      </c>
      <c r="BC150" s="12">
        <v>52365.35</v>
      </c>
      <c r="BD150" s="12">
        <v>50953.64</v>
      </c>
      <c r="BE150" s="12">
        <v>60547.78</v>
      </c>
      <c r="BF150" s="12">
        <v>59968.08</v>
      </c>
      <c r="BG150" s="12">
        <v>61625.71</v>
      </c>
      <c r="BH150" s="12">
        <v>64531.08</v>
      </c>
      <c r="BI150" s="12">
        <v>64500.34</v>
      </c>
      <c r="BJ150" s="12">
        <v>61350.29</v>
      </c>
      <c r="BK150" s="12">
        <v>66391.98</v>
      </c>
      <c r="BL150" s="12">
        <v>65215.29</v>
      </c>
      <c r="BM150" s="12">
        <v>61214.02</v>
      </c>
      <c r="BN150" s="12">
        <v>64613.71</v>
      </c>
      <c r="BO150" s="12">
        <v>67446.52</v>
      </c>
      <c r="BP150" s="12">
        <v>65378.27</v>
      </c>
      <c r="BQ150" s="12">
        <v>59345.61</v>
      </c>
      <c r="BR150">
        <v>58745.87</v>
      </c>
      <c r="BS150">
        <v>66671.73</v>
      </c>
      <c r="BT150">
        <v>71693.09</v>
      </c>
      <c r="BU150">
        <v>54265.14</v>
      </c>
      <c r="BV150">
        <v>65000</v>
      </c>
      <c r="BW150">
        <v>0.25903929999999997</v>
      </c>
      <c r="BX150">
        <v>0.19782230000000001</v>
      </c>
      <c r="BY150">
        <v>1</v>
      </c>
      <c r="BZ150">
        <v>0.26506020000000002</v>
      </c>
      <c r="CA150">
        <v>1</v>
      </c>
      <c r="CB150">
        <v>0.51315789999999994</v>
      </c>
    </row>
    <row r="151" spans="1:80" x14ac:dyDescent="0.3">
      <c r="A151" s="13" t="s">
        <v>153</v>
      </c>
      <c r="B151" s="13" t="s">
        <v>476</v>
      </c>
      <c r="C151" s="12">
        <v>30200</v>
      </c>
      <c r="D151" s="12">
        <v>1</v>
      </c>
      <c r="E151" s="12">
        <v>62920</v>
      </c>
      <c r="F151" s="12">
        <v>1.0388139999999999</v>
      </c>
      <c r="G151" s="12">
        <v>82500</v>
      </c>
      <c r="H151" s="12">
        <v>1.0701400000000001</v>
      </c>
      <c r="I151" s="12">
        <v>73000</v>
      </c>
      <c r="J151" s="12">
        <v>1.134136</v>
      </c>
      <c r="K151" s="12">
        <v>74880</v>
      </c>
      <c r="L151" s="12">
        <v>1.1603840000000001</v>
      </c>
      <c r="M151" s="12">
        <v>92040</v>
      </c>
      <c r="N151" s="12">
        <v>1.1682779999999999</v>
      </c>
      <c r="O151" s="12">
        <v>56800</v>
      </c>
      <c r="P151" s="12">
        <v>1.1906760000000001</v>
      </c>
      <c r="Q151" s="12">
        <v>71000</v>
      </c>
      <c r="R151" s="12">
        <v>1.236534</v>
      </c>
      <c r="S151" s="12">
        <v>72500</v>
      </c>
      <c r="T151" s="12">
        <v>1.2534099999999999</v>
      </c>
      <c r="U151" s="12">
        <v>57500</v>
      </c>
      <c r="V151" s="12">
        <v>1.2927360000000001</v>
      </c>
      <c r="W151" s="12">
        <v>65000</v>
      </c>
      <c r="X151" s="12">
        <v>1.3284800000000001</v>
      </c>
      <c r="Y151" s="12">
        <v>73500</v>
      </c>
      <c r="Z151" s="12">
        <v>1.3443149999999999</v>
      </c>
      <c r="AA151" s="12">
        <v>70000</v>
      </c>
      <c r="AB151" s="12">
        <v>1.3650880000000001</v>
      </c>
      <c r="AC151" s="12">
        <v>70500</v>
      </c>
      <c r="AD151" s="12">
        <v>1.383402</v>
      </c>
      <c r="AE151" s="12">
        <v>75000</v>
      </c>
      <c r="AF151" s="12">
        <v>1.403165</v>
      </c>
      <c r="AG151" s="12">
        <v>74999.86</v>
      </c>
      <c r="AH151" s="12">
        <v>1.4355560000000001</v>
      </c>
      <c r="AI151" s="12">
        <v>91500</v>
      </c>
      <c r="AJ151" s="12">
        <v>1.465903</v>
      </c>
      <c r="AK151" s="12">
        <v>68120</v>
      </c>
      <c r="AL151" s="12">
        <v>1.5122770000000001</v>
      </c>
      <c r="AM151" s="12">
        <v>82500</v>
      </c>
      <c r="AN151" s="12">
        <v>1.5688219999999999</v>
      </c>
      <c r="AO151" s="12">
        <v>99840</v>
      </c>
      <c r="AP151" s="12">
        <v>1.6198999999999999</v>
      </c>
      <c r="AQ151" s="12">
        <v>92500</v>
      </c>
      <c r="AR151" s="12">
        <v>1.699695</v>
      </c>
      <c r="AS151" s="12">
        <v>110240</v>
      </c>
      <c r="AT151" s="12">
        <v>1.795669</v>
      </c>
      <c r="AU151" s="12">
        <v>132000</v>
      </c>
      <c r="AV151" s="12">
        <v>1.973813</v>
      </c>
      <c r="AW151" s="12">
        <v>89960</v>
      </c>
      <c r="AX151" s="12">
        <v>2.059793</v>
      </c>
      <c r="AY151" s="12">
        <v>62205.760000000002</v>
      </c>
      <c r="AZ151" s="12">
        <v>124759.8</v>
      </c>
      <c r="BA151" s="12">
        <v>158795</v>
      </c>
      <c r="BB151" s="12">
        <v>132581</v>
      </c>
      <c r="BC151" s="12">
        <v>132919.20000000001</v>
      </c>
      <c r="BD151" s="12">
        <v>162275.9</v>
      </c>
      <c r="BE151" s="12">
        <v>98260.4</v>
      </c>
      <c r="BF151" s="12">
        <v>118270.39999999999</v>
      </c>
      <c r="BG151" s="12">
        <v>119143</v>
      </c>
      <c r="BH151" s="12">
        <v>91618.2</v>
      </c>
      <c r="BI151" s="12">
        <v>100781.8</v>
      </c>
      <c r="BJ151" s="12">
        <v>112618.5</v>
      </c>
      <c r="BK151" s="12">
        <v>105623.6</v>
      </c>
      <c r="BL151" s="12">
        <v>104969.8</v>
      </c>
      <c r="BM151" s="12">
        <v>110097.2</v>
      </c>
      <c r="BN151" s="12">
        <v>107612.8</v>
      </c>
      <c r="BO151" s="12">
        <v>128569.9</v>
      </c>
      <c r="BP151" s="12">
        <v>92782.66</v>
      </c>
      <c r="BQ151" s="12">
        <v>108318.9</v>
      </c>
      <c r="BR151">
        <v>126952.1</v>
      </c>
      <c r="BS151">
        <v>112097.1</v>
      </c>
      <c r="BT151">
        <v>126455.1</v>
      </c>
      <c r="BU151">
        <v>137750</v>
      </c>
      <c r="BV151">
        <v>89960</v>
      </c>
      <c r="BW151">
        <v>0.44616830000000002</v>
      </c>
      <c r="BX151">
        <v>-0.34693279999999999</v>
      </c>
      <c r="BY151">
        <v>1</v>
      </c>
      <c r="BZ151">
        <v>0.26506020000000002</v>
      </c>
      <c r="CA151">
        <v>0</v>
      </c>
      <c r="CB151">
        <v>0.51315789999999994</v>
      </c>
    </row>
    <row r="152" spans="1:80" x14ac:dyDescent="0.3">
      <c r="A152" s="13" t="s">
        <v>154</v>
      </c>
      <c r="B152" s="13" t="s">
        <v>476</v>
      </c>
      <c r="C152" s="12">
        <v>65000</v>
      </c>
      <c r="D152" s="12">
        <v>1</v>
      </c>
      <c r="E152" s="12">
        <v>60008</v>
      </c>
      <c r="F152" s="12">
        <v>1.0388139999999999</v>
      </c>
      <c r="G152" s="12">
        <v>65000</v>
      </c>
      <c r="H152" s="12">
        <v>1.0701400000000001</v>
      </c>
      <c r="I152" s="12">
        <v>70200</v>
      </c>
      <c r="J152" s="12">
        <v>1.134136</v>
      </c>
      <c r="K152" s="12">
        <v>73500</v>
      </c>
      <c r="L152" s="12">
        <v>1.1603840000000001</v>
      </c>
      <c r="M152" s="12">
        <v>75000</v>
      </c>
      <c r="N152" s="12">
        <v>1.1682779999999999</v>
      </c>
      <c r="O152" s="12">
        <v>80000</v>
      </c>
      <c r="P152" s="12">
        <v>1.1906760000000001</v>
      </c>
      <c r="Q152" s="12">
        <v>83500</v>
      </c>
      <c r="R152" s="12">
        <v>1.236534</v>
      </c>
      <c r="S152" s="12">
        <v>81500</v>
      </c>
      <c r="T152" s="12">
        <v>1.2534099999999999</v>
      </c>
      <c r="U152" s="12">
        <v>74880</v>
      </c>
      <c r="V152" s="12">
        <v>1.2927360000000001</v>
      </c>
      <c r="W152" s="12">
        <v>86840</v>
      </c>
      <c r="X152" s="12">
        <v>1.3284800000000001</v>
      </c>
      <c r="Y152" s="12">
        <v>86500</v>
      </c>
      <c r="Z152" s="12">
        <v>1.3443149999999999</v>
      </c>
      <c r="AA152" s="12">
        <v>89960</v>
      </c>
      <c r="AB152" s="12">
        <v>1.3650880000000001</v>
      </c>
      <c r="AC152" s="12">
        <v>89960</v>
      </c>
      <c r="AD152" s="12">
        <v>1.383402</v>
      </c>
      <c r="AE152" s="12">
        <v>89000</v>
      </c>
      <c r="AF152" s="12">
        <v>1.403165</v>
      </c>
      <c r="AG152" s="12">
        <v>80000</v>
      </c>
      <c r="AH152" s="12">
        <v>1.4355560000000001</v>
      </c>
      <c r="AI152" s="12">
        <v>87500</v>
      </c>
      <c r="AJ152" s="12">
        <v>1.465903</v>
      </c>
      <c r="AK152" s="12">
        <v>88500</v>
      </c>
      <c r="AL152" s="12">
        <v>1.5122770000000001</v>
      </c>
      <c r="AM152" s="12">
        <v>96000</v>
      </c>
      <c r="AN152" s="12">
        <v>1.5688219999999999</v>
      </c>
      <c r="AO152" s="12">
        <v>99840</v>
      </c>
      <c r="AP152" s="12">
        <v>1.6198999999999999</v>
      </c>
      <c r="AQ152" s="12">
        <v>92040</v>
      </c>
      <c r="AR152" s="12">
        <v>1.699695</v>
      </c>
      <c r="AS152" s="12">
        <v>99840</v>
      </c>
      <c r="AT152" s="12">
        <v>1.795669</v>
      </c>
      <c r="AU152" s="12">
        <v>101000</v>
      </c>
      <c r="AV152" s="12">
        <v>1.973813</v>
      </c>
      <c r="AW152" s="12">
        <v>110240</v>
      </c>
      <c r="AX152" s="12">
        <v>2.059793</v>
      </c>
      <c r="AY152" s="12">
        <v>133886.6</v>
      </c>
      <c r="AZ152" s="12">
        <v>118985.8</v>
      </c>
      <c r="BA152" s="12">
        <v>125111.2</v>
      </c>
      <c r="BB152" s="12">
        <v>127495.7</v>
      </c>
      <c r="BC152" s="12">
        <v>130469.6</v>
      </c>
      <c r="BD152" s="12">
        <v>132232.6</v>
      </c>
      <c r="BE152" s="12">
        <v>138394.9</v>
      </c>
      <c r="BF152" s="12">
        <v>139092.6</v>
      </c>
      <c r="BG152" s="12">
        <v>133933.20000000001</v>
      </c>
      <c r="BH152" s="12">
        <v>119310.8</v>
      </c>
      <c r="BI152" s="12">
        <v>134644.5</v>
      </c>
      <c r="BJ152" s="12">
        <v>132537.5</v>
      </c>
      <c r="BK152" s="12">
        <v>135741.4</v>
      </c>
      <c r="BL152" s="12">
        <v>133944.5</v>
      </c>
      <c r="BM152" s="12">
        <v>130648.6</v>
      </c>
      <c r="BN152" s="12">
        <v>114787.2</v>
      </c>
      <c r="BO152" s="12">
        <v>122949.4</v>
      </c>
      <c r="BP152" s="12">
        <v>120541.2</v>
      </c>
      <c r="BQ152" s="12">
        <v>126043.8</v>
      </c>
      <c r="BR152">
        <v>126952.1</v>
      </c>
      <c r="BS152">
        <v>111539.7</v>
      </c>
      <c r="BT152">
        <v>114525.4</v>
      </c>
      <c r="BU152">
        <v>105399.6</v>
      </c>
      <c r="BV152">
        <v>110240</v>
      </c>
      <c r="BW152">
        <v>-0.17661650000000001</v>
      </c>
      <c r="BX152">
        <v>4.5924300000000001E-2</v>
      </c>
      <c r="BY152">
        <v>0</v>
      </c>
      <c r="BZ152">
        <v>0.26506020000000002</v>
      </c>
      <c r="CA152">
        <v>1</v>
      </c>
      <c r="CB152">
        <v>0.51315789999999994</v>
      </c>
    </row>
    <row r="153" spans="1:80" x14ac:dyDescent="0.3">
      <c r="A153" s="13" t="s">
        <v>155</v>
      </c>
      <c r="B153" s="13" t="s">
        <v>476</v>
      </c>
      <c r="C153" s="12">
        <v>65500</v>
      </c>
      <c r="D153" s="12">
        <v>1</v>
      </c>
      <c r="E153" s="12">
        <v>74880</v>
      </c>
      <c r="F153" s="12">
        <v>1.0388139999999999</v>
      </c>
      <c r="G153" s="12">
        <v>72000</v>
      </c>
      <c r="H153" s="12">
        <v>1.0701400000000001</v>
      </c>
      <c r="I153" s="12">
        <v>81500</v>
      </c>
      <c r="J153" s="12">
        <v>1.134136</v>
      </c>
      <c r="K153" s="12">
        <v>77000</v>
      </c>
      <c r="L153" s="12">
        <v>1.1603840000000001</v>
      </c>
      <c r="M153" s="12">
        <v>80000</v>
      </c>
      <c r="N153" s="12">
        <v>1.1682779999999999</v>
      </c>
      <c r="O153" s="12">
        <v>75000</v>
      </c>
      <c r="P153" s="12">
        <v>1.1906760000000001</v>
      </c>
      <c r="Q153" s="12">
        <v>85500</v>
      </c>
      <c r="R153" s="12">
        <v>1.236534</v>
      </c>
      <c r="S153" s="12">
        <v>86500</v>
      </c>
      <c r="T153" s="12">
        <v>1.2534099999999999</v>
      </c>
      <c r="U153" s="12">
        <v>100000</v>
      </c>
      <c r="V153" s="12">
        <v>1.2927360000000001</v>
      </c>
      <c r="W153" s="12">
        <v>92500</v>
      </c>
      <c r="X153" s="12">
        <v>1.3284800000000001</v>
      </c>
      <c r="Y153" s="12">
        <v>95000</v>
      </c>
      <c r="Z153" s="12">
        <v>1.3443149999999999</v>
      </c>
      <c r="AA153" s="12">
        <v>93000</v>
      </c>
      <c r="AB153" s="12">
        <v>1.3650880000000001</v>
      </c>
      <c r="AC153" s="12">
        <v>82500</v>
      </c>
      <c r="AD153" s="12">
        <v>1.383402</v>
      </c>
      <c r="AE153" s="12">
        <v>92040</v>
      </c>
      <c r="AF153" s="12">
        <v>1.403165</v>
      </c>
      <c r="AG153" s="12">
        <v>97760</v>
      </c>
      <c r="AH153" s="12">
        <v>1.4355560000000001</v>
      </c>
      <c r="AI153" s="12">
        <v>99840</v>
      </c>
      <c r="AJ153" s="12">
        <v>1.465903</v>
      </c>
      <c r="AK153" s="12">
        <v>99840</v>
      </c>
      <c r="AL153" s="12">
        <v>1.5122770000000001</v>
      </c>
      <c r="AM153" s="12">
        <v>112000</v>
      </c>
      <c r="AN153" s="12">
        <v>1.5688219999999999</v>
      </c>
      <c r="AO153" s="12">
        <v>110000</v>
      </c>
      <c r="AP153" s="12">
        <v>1.6198999999999999</v>
      </c>
      <c r="AQ153" s="12">
        <v>125000</v>
      </c>
      <c r="AR153" s="12">
        <v>1.699695</v>
      </c>
      <c r="AS153" s="12">
        <v>136240</v>
      </c>
      <c r="AT153" s="12">
        <v>1.795669</v>
      </c>
      <c r="AU153" s="12">
        <v>138461.29999999999</v>
      </c>
      <c r="AV153" s="12">
        <v>1.973813</v>
      </c>
      <c r="AW153" s="12">
        <v>149999.70000000001</v>
      </c>
      <c r="AX153" s="12">
        <v>2.059793</v>
      </c>
      <c r="AY153" s="12">
        <v>134916.5</v>
      </c>
      <c r="AZ153" s="12">
        <v>148474.5</v>
      </c>
      <c r="BA153" s="12">
        <v>138584.70000000001</v>
      </c>
      <c r="BB153" s="12">
        <v>148018.5</v>
      </c>
      <c r="BC153" s="12">
        <v>136682.4</v>
      </c>
      <c r="BD153" s="12">
        <v>141048.1</v>
      </c>
      <c r="BE153" s="12">
        <v>129745.2</v>
      </c>
      <c r="BF153" s="12">
        <v>142424.20000000001</v>
      </c>
      <c r="BG153" s="12">
        <v>142150</v>
      </c>
      <c r="BH153" s="12">
        <v>159336</v>
      </c>
      <c r="BI153" s="12">
        <v>143420.20000000001</v>
      </c>
      <c r="BJ153" s="12">
        <v>145561.4</v>
      </c>
      <c r="BK153" s="12">
        <v>140328.5</v>
      </c>
      <c r="BL153" s="12">
        <v>122837</v>
      </c>
      <c r="BM153" s="12">
        <v>135111.20000000001</v>
      </c>
      <c r="BN153" s="12">
        <v>140269.9</v>
      </c>
      <c r="BO153" s="12">
        <v>140288.79999999999</v>
      </c>
      <c r="BP153" s="12">
        <v>135986.79999999999</v>
      </c>
      <c r="BQ153" s="12">
        <v>147051.1</v>
      </c>
      <c r="BR153">
        <v>139871.1</v>
      </c>
      <c r="BS153">
        <v>151482.6</v>
      </c>
      <c r="BT153">
        <v>156279.5</v>
      </c>
      <c r="BU153">
        <v>144492.70000000001</v>
      </c>
      <c r="BV153">
        <v>149999.70000000001</v>
      </c>
      <c r="BW153">
        <v>0.11179699999999999</v>
      </c>
      <c r="BX153">
        <v>3.8112600000000003E-2</v>
      </c>
      <c r="BY153">
        <v>1</v>
      </c>
      <c r="BZ153">
        <v>0.26506020000000002</v>
      </c>
      <c r="CA153">
        <v>1</v>
      </c>
      <c r="CB153">
        <v>0.51315789999999994</v>
      </c>
    </row>
    <row r="154" spans="1:80" x14ac:dyDescent="0.3">
      <c r="A154" s="13" t="s">
        <v>156</v>
      </c>
      <c r="B154" s="13" t="s">
        <v>476</v>
      </c>
      <c r="C154" s="12"/>
      <c r="D154" s="12"/>
      <c r="E154" s="12"/>
      <c r="F154" s="12"/>
      <c r="G154" s="12">
        <v>48048</v>
      </c>
      <c r="H154" s="12">
        <v>1.0701400000000001</v>
      </c>
      <c r="I154" s="12">
        <v>43800</v>
      </c>
      <c r="J154" s="12">
        <v>1.134136</v>
      </c>
      <c r="K154" s="12">
        <v>51900</v>
      </c>
      <c r="L154" s="12">
        <v>1.1603840000000001</v>
      </c>
      <c r="M154" s="12">
        <v>50024</v>
      </c>
      <c r="N154" s="12">
        <v>1.1682779999999999</v>
      </c>
      <c r="O154" s="12">
        <v>57700</v>
      </c>
      <c r="P154" s="12">
        <v>1.1906760000000001</v>
      </c>
      <c r="Q154" s="12">
        <v>58900</v>
      </c>
      <c r="R154" s="12">
        <v>1.236534</v>
      </c>
      <c r="S154" s="12">
        <v>74880</v>
      </c>
      <c r="T154" s="12">
        <v>1.2534099999999999</v>
      </c>
      <c r="U154" s="12">
        <v>65000</v>
      </c>
      <c r="V154" s="12">
        <v>1.2927360000000001</v>
      </c>
      <c r="W154" s="12">
        <v>60000</v>
      </c>
      <c r="X154" s="12">
        <v>1.3284800000000001</v>
      </c>
      <c r="Y154" s="12">
        <v>58000</v>
      </c>
      <c r="Z154" s="12">
        <v>1.3443149999999999</v>
      </c>
      <c r="AA154" s="12">
        <v>72000</v>
      </c>
      <c r="AB154" s="12">
        <v>1.3650880000000001</v>
      </c>
      <c r="AC154" s="12">
        <v>80000</v>
      </c>
      <c r="AD154" s="12">
        <v>1.383402</v>
      </c>
      <c r="AE154" s="12">
        <v>74880</v>
      </c>
      <c r="AF154" s="12">
        <v>1.403165</v>
      </c>
      <c r="AG154" s="12">
        <v>77000</v>
      </c>
      <c r="AH154" s="12">
        <v>1.4355560000000001</v>
      </c>
      <c r="AI154" s="12">
        <v>84760</v>
      </c>
      <c r="AJ154" s="12">
        <v>1.465903</v>
      </c>
      <c r="AK154" s="12">
        <v>88920</v>
      </c>
      <c r="AL154" s="12">
        <v>1.5122770000000001</v>
      </c>
      <c r="AM154" s="12">
        <v>89960</v>
      </c>
      <c r="AN154" s="12">
        <v>1.5688219999999999</v>
      </c>
      <c r="AO154" s="12">
        <v>99840</v>
      </c>
      <c r="AP154" s="12">
        <v>1.6198999999999999</v>
      </c>
      <c r="AQ154" s="12">
        <v>94120</v>
      </c>
      <c r="AR154" s="12">
        <v>1.699695</v>
      </c>
      <c r="AS154" s="12">
        <v>96000</v>
      </c>
      <c r="AT154" s="12">
        <v>1.795669</v>
      </c>
      <c r="AU154" s="12">
        <v>98000</v>
      </c>
      <c r="AV154" s="12">
        <v>1.973813</v>
      </c>
      <c r="AW154" s="12">
        <v>114400</v>
      </c>
      <c r="AX154" s="12">
        <v>2.059793</v>
      </c>
      <c r="AY154" s="12"/>
      <c r="AZ154" s="12"/>
      <c r="BA154" s="12">
        <v>92482.21</v>
      </c>
      <c r="BB154" s="12">
        <v>79548.600000000006</v>
      </c>
      <c r="BC154" s="12">
        <v>92127.51</v>
      </c>
      <c r="BD154" s="12">
        <v>88197.4</v>
      </c>
      <c r="BE154" s="12">
        <v>99817.34</v>
      </c>
      <c r="BF154" s="12">
        <v>98114.45</v>
      </c>
      <c r="BG154" s="12">
        <v>123054.2</v>
      </c>
      <c r="BH154" s="12">
        <v>103568.4</v>
      </c>
      <c r="BI154" s="12">
        <v>93029.34</v>
      </c>
      <c r="BJ154" s="12">
        <v>88869.05</v>
      </c>
      <c r="BK154" s="12">
        <v>108641.4</v>
      </c>
      <c r="BL154" s="12">
        <v>119114.7</v>
      </c>
      <c r="BM154" s="12">
        <v>109921</v>
      </c>
      <c r="BN154" s="12">
        <v>110482.7</v>
      </c>
      <c r="BO154" s="12">
        <v>119099.3</v>
      </c>
      <c r="BP154" s="12">
        <v>121113.3</v>
      </c>
      <c r="BQ154" s="12">
        <v>118113.5</v>
      </c>
      <c r="BR154">
        <v>126952.1</v>
      </c>
      <c r="BS154">
        <v>114060.3</v>
      </c>
      <c r="BT154">
        <v>110120.6</v>
      </c>
      <c r="BU154">
        <v>102268.9</v>
      </c>
      <c r="BV154">
        <v>114400</v>
      </c>
      <c r="BX154">
        <v>0.1186194</v>
      </c>
      <c r="BZ154">
        <v>0.26506020000000002</v>
      </c>
      <c r="CA154">
        <v>1</v>
      </c>
      <c r="CB154">
        <v>0.51315789999999994</v>
      </c>
    </row>
    <row r="155" spans="1:80" x14ac:dyDescent="0.3">
      <c r="A155" s="13" t="s">
        <v>157</v>
      </c>
      <c r="B155" s="13" t="s">
        <v>476</v>
      </c>
      <c r="C155" s="12">
        <v>48048</v>
      </c>
      <c r="D155" s="12">
        <v>1</v>
      </c>
      <c r="E155" s="12">
        <v>62500</v>
      </c>
      <c r="F155" s="12">
        <v>1.0388139999999999</v>
      </c>
      <c r="G155" s="12">
        <v>62500</v>
      </c>
      <c r="H155" s="12">
        <v>1.0701400000000001</v>
      </c>
      <c r="I155" s="12">
        <v>144230.5</v>
      </c>
      <c r="J155" s="12">
        <v>1.134136</v>
      </c>
      <c r="K155" s="12"/>
      <c r="L155" s="12"/>
      <c r="M155" s="12">
        <v>32100</v>
      </c>
      <c r="N155" s="12">
        <v>1.1682779999999999</v>
      </c>
      <c r="O155" s="12">
        <v>92500</v>
      </c>
      <c r="P155" s="12">
        <v>1.1906760000000001</v>
      </c>
      <c r="Q155" s="12">
        <v>115000</v>
      </c>
      <c r="R155" s="12">
        <v>1.236534</v>
      </c>
      <c r="S155" s="12">
        <v>60528</v>
      </c>
      <c r="T155" s="12">
        <v>1.2534099999999999</v>
      </c>
      <c r="U155" s="12">
        <v>57700</v>
      </c>
      <c r="V155" s="12">
        <v>1.2927360000000001</v>
      </c>
      <c r="W155" s="12">
        <v>73000</v>
      </c>
      <c r="X155" s="12">
        <v>1.3284800000000001</v>
      </c>
      <c r="Y155" s="12">
        <v>123760</v>
      </c>
      <c r="Z155" s="12">
        <v>1.3443149999999999</v>
      </c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>
        <v>92040</v>
      </c>
      <c r="AP155" s="12">
        <v>1.6198999999999999</v>
      </c>
      <c r="AQ155" s="12">
        <v>144230.5</v>
      </c>
      <c r="AR155" s="12">
        <v>1.699695</v>
      </c>
      <c r="AS155" s="12">
        <v>125000</v>
      </c>
      <c r="AT155" s="12">
        <v>1.795669</v>
      </c>
      <c r="AU155" s="12">
        <v>48100</v>
      </c>
      <c r="AV155" s="12">
        <v>1.973813</v>
      </c>
      <c r="AW155" s="12">
        <v>149760</v>
      </c>
      <c r="AX155" s="12">
        <v>2.059793</v>
      </c>
      <c r="AY155" s="12">
        <v>98968.95</v>
      </c>
      <c r="AZ155" s="12">
        <v>123927</v>
      </c>
      <c r="BA155" s="12">
        <v>120299.2</v>
      </c>
      <c r="BB155" s="12">
        <v>261948.3</v>
      </c>
      <c r="BC155" s="12"/>
      <c r="BD155" s="12">
        <v>56595.56</v>
      </c>
      <c r="BE155" s="12">
        <v>160019.1</v>
      </c>
      <c r="BF155" s="12">
        <v>191564.7</v>
      </c>
      <c r="BG155" s="12">
        <v>99468.83</v>
      </c>
      <c r="BH155" s="12">
        <v>91936.88</v>
      </c>
      <c r="BI155" s="12">
        <v>113185.7</v>
      </c>
      <c r="BJ155" s="12">
        <v>189628.2</v>
      </c>
      <c r="BK155" s="12"/>
      <c r="BL155" s="12"/>
      <c r="BM155" s="12"/>
      <c r="BN155" s="12"/>
      <c r="BO155" s="12"/>
      <c r="BP155" s="12"/>
      <c r="BQ155" s="12"/>
      <c r="BR155">
        <v>117034</v>
      </c>
      <c r="BS155">
        <v>174787.3</v>
      </c>
      <c r="BT155">
        <v>143386.20000000001</v>
      </c>
      <c r="BU155">
        <v>50195.26</v>
      </c>
      <c r="BV155">
        <v>149760</v>
      </c>
      <c r="BW155">
        <v>0.51320180000000004</v>
      </c>
      <c r="BX155">
        <v>1.983549</v>
      </c>
      <c r="BY155">
        <v>1</v>
      </c>
      <c r="BZ155">
        <v>0.26506020000000002</v>
      </c>
      <c r="CA155">
        <v>1</v>
      </c>
      <c r="CB155">
        <v>0.51315789999999994</v>
      </c>
    </row>
    <row r="156" spans="1:80" x14ac:dyDescent="0.3">
      <c r="A156" s="13" t="s">
        <v>159</v>
      </c>
      <c r="B156" s="13" t="s">
        <v>476</v>
      </c>
      <c r="C156" s="12"/>
      <c r="D156" s="12"/>
      <c r="E156" s="12"/>
      <c r="F156" s="12"/>
      <c r="G156" s="12">
        <v>34700</v>
      </c>
      <c r="H156" s="12">
        <v>1.0701400000000001</v>
      </c>
      <c r="I156" s="12">
        <v>57700</v>
      </c>
      <c r="J156" s="12">
        <v>1.134136</v>
      </c>
      <c r="K156" s="12">
        <v>40000</v>
      </c>
      <c r="L156" s="12">
        <v>1.1603840000000001</v>
      </c>
      <c r="M156" s="12">
        <v>38800</v>
      </c>
      <c r="N156" s="12">
        <v>1.1682779999999999</v>
      </c>
      <c r="O156" s="12">
        <v>42500</v>
      </c>
      <c r="P156" s="12">
        <v>1.1906760000000001</v>
      </c>
      <c r="Q156" s="12">
        <v>49088</v>
      </c>
      <c r="R156" s="12">
        <v>1.236534</v>
      </c>
      <c r="S156" s="12">
        <v>45032</v>
      </c>
      <c r="T156" s="12">
        <v>1.2534099999999999</v>
      </c>
      <c r="U156" s="12">
        <v>63960</v>
      </c>
      <c r="V156" s="12">
        <v>1.2927360000000001</v>
      </c>
      <c r="W156" s="12">
        <v>52500</v>
      </c>
      <c r="X156" s="12">
        <v>1.3284800000000001</v>
      </c>
      <c r="Y156" s="12">
        <v>72000</v>
      </c>
      <c r="Z156" s="12">
        <v>1.3443149999999999</v>
      </c>
      <c r="AA156" s="12">
        <v>75920</v>
      </c>
      <c r="AB156" s="12">
        <v>1.3650880000000001</v>
      </c>
      <c r="AC156" s="12">
        <v>59200</v>
      </c>
      <c r="AD156" s="12">
        <v>1.383402</v>
      </c>
      <c r="AE156" s="12">
        <v>51064</v>
      </c>
      <c r="AF156" s="12">
        <v>1.403165</v>
      </c>
      <c r="AG156" s="12">
        <v>57700</v>
      </c>
      <c r="AH156" s="12">
        <v>1.4355560000000001</v>
      </c>
      <c r="AI156" s="12">
        <v>80080</v>
      </c>
      <c r="AJ156" s="12">
        <v>1.465903</v>
      </c>
      <c r="AK156" s="12">
        <v>50000</v>
      </c>
      <c r="AL156" s="12">
        <v>1.5122770000000001</v>
      </c>
      <c r="AM156" s="12">
        <v>68000</v>
      </c>
      <c r="AN156" s="12">
        <v>1.5688219999999999</v>
      </c>
      <c r="AO156" s="12">
        <v>81000</v>
      </c>
      <c r="AP156" s="12">
        <v>1.6198999999999999</v>
      </c>
      <c r="AQ156" s="12">
        <v>60000</v>
      </c>
      <c r="AR156" s="12">
        <v>1.699695</v>
      </c>
      <c r="AS156" s="12">
        <v>84760</v>
      </c>
      <c r="AT156" s="12">
        <v>1.795669</v>
      </c>
      <c r="AU156" s="12">
        <v>80080</v>
      </c>
      <c r="AV156" s="12">
        <v>1.973813</v>
      </c>
      <c r="AW156" s="12">
        <v>94500</v>
      </c>
      <c r="AX156" s="12">
        <v>2.059793</v>
      </c>
      <c r="AY156" s="12"/>
      <c r="AZ156" s="12"/>
      <c r="BA156" s="12">
        <v>66790.14</v>
      </c>
      <c r="BB156" s="12">
        <v>104793.5</v>
      </c>
      <c r="BC156" s="12">
        <v>71003.86</v>
      </c>
      <c r="BD156" s="12">
        <v>68408.34</v>
      </c>
      <c r="BE156" s="12">
        <v>73522.3</v>
      </c>
      <c r="BF156" s="12">
        <v>81769.81</v>
      </c>
      <c r="BG156" s="12">
        <v>74003.45</v>
      </c>
      <c r="BH156" s="12">
        <v>101911.3</v>
      </c>
      <c r="BI156" s="12">
        <v>81400.67</v>
      </c>
      <c r="BJ156" s="12">
        <v>110320.2</v>
      </c>
      <c r="BK156" s="12">
        <v>114556.3</v>
      </c>
      <c r="BL156" s="12">
        <v>88144.86</v>
      </c>
      <c r="BM156" s="12">
        <v>74960.02</v>
      </c>
      <c r="BN156" s="12">
        <v>82790.259999999995</v>
      </c>
      <c r="BO156" s="12">
        <v>112523.3</v>
      </c>
      <c r="BP156" s="12">
        <v>68102.37</v>
      </c>
      <c r="BQ156" s="12">
        <v>89281</v>
      </c>
      <c r="BR156">
        <v>102996</v>
      </c>
      <c r="BS156">
        <v>72711.64</v>
      </c>
      <c r="BT156">
        <v>97227.3</v>
      </c>
      <c r="BU156">
        <v>83568.320000000007</v>
      </c>
      <c r="BV156">
        <v>94500</v>
      </c>
      <c r="BX156">
        <v>0.13081129999999999</v>
      </c>
      <c r="BZ156">
        <v>0.26506020000000002</v>
      </c>
      <c r="CA156">
        <v>1</v>
      </c>
      <c r="CB156">
        <v>0.51315789999999994</v>
      </c>
    </row>
    <row r="157" spans="1:80" x14ac:dyDescent="0.3">
      <c r="A157" s="13" t="s">
        <v>160</v>
      </c>
      <c r="B157" s="13" t="s">
        <v>476</v>
      </c>
      <c r="C157" s="12">
        <v>38016</v>
      </c>
      <c r="D157" s="12">
        <v>1</v>
      </c>
      <c r="E157" s="12">
        <v>44300</v>
      </c>
      <c r="F157" s="12">
        <v>1.0388139999999999</v>
      </c>
      <c r="G157" s="12">
        <v>43056</v>
      </c>
      <c r="H157" s="12">
        <v>1.0701400000000001</v>
      </c>
      <c r="I157" s="12">
        <v>43576</v>
      </c>
      <c r="J157" s="12">
        <v>1.134136</v>
      </c>
      <c r="K157" s="12">
        <v>46200</v>
      </c>
      <c r="L157" s="12">
        <v>1.1603840000000001</v>
      </c>
      <c r="M157" s="12">
        <v>46000</v>
      </c>
      <c r="N157" s="12">
        <v>1.1682779999999999</v>
      </c>
      <c r="O157" s="12">
        <v>50024</v>
      </c>
      <c r="P157" s="12">
        <v>1.1906760000000001</v>
      </c>
      <c r="Q157" s="12">
        <v>52000</v>
      </c>
      <c r="R157" s="12">
        <v>1.236534</v>
      </c>
      <c r="S157" s="12">
        <v>54080</v>
      </c>
      <c r="T157" s="12">
        <v>1.2534099999999999</v>
      </c>
      <c r="U157" s="12">
        <v>51300</v>
      </c>
      <c r="V157" s="12">
        <v>1.2927360000000001</v>
      </c>
      <c r="W157" s="12">
        <v>60000</v>
      </c>
      <c r="X157" s="12">
        <v>1.3284800000000001</v>
      </c>
      <c r="Y157" s="12">
        <v>60000</v>
      </c>
      <c r="Z157" s="12">
        <v>1.3443149999999999</v>
      </c>
      <c r="AA157" s="12">
        <v>60008</v>
      </c>
      <c r="AB157" s="12">
        <v>1.3650880000000001</v>
      </c>
      <c r="AC157" s="12">
        <v>56000</v>
      </c>
      <c r="AD157" s="12">
        <v>1.383402</v>
      </c>
      <c r="AE157" s="12">
        <v>58100</v>
      </c>
      <c r="AF157" s="12">
        <v>1.403165</v>
      </c>
      <c r="AG157" s="12">
        <v>60008</v>
      </c>
      <c r="AH157" s="12">
        <v>1.4355560000000001</v>
      </c>
      <c r="AI157" s="12">
        <v>60320</v>
      </c>
      <c r="AJ157" s="12">
        <v>1.465903</v>
      </c>
      <c r="AK157" s="12">
        <v>62920</v>
      </c>
      <c r="AL157" s="12">
        <v>1.5122770000000001</v>
      </c>
      <c r="AM157" s="12">
        <v>70200</v>
      </c>
      <c r="AN157" s="12">
        <v>1.5688219999999999</v>
      </c>
      <c r="AO157" s="12">
        <v>70500</v>
      </c>
      <c r="AP157" s="12">
        <v>1.6198999999999999</v>
      </c>
      <c r="AQ157" s="12">
        <v>73840</v>
      </c>
      <c r="AR157" s="12">
        <v>1.699695</v>
      </c>
      <c r="AS157" s="12">
        <v>69000</v>
      </c>
      <c r="AT157" s="12">
        <v>1.795669</v>
      </c>
      <c r="AU157" s="12">
        <v>72000</v>
      </c>
      <c r="AV157" s="12">
        <v>1.973813</v>
      </c>
      <c r="AW157" s="12">
        <v>81500</v>
      </c>
      <c r="AX157" s="12">
        <v>2.059793</v>
      </c>
      <c r="AY157" s="12">
        <v>78305.11</v>
      </c>
      <c r="AZ157" s="12">
        <v>87839.45</v>
      </c>
      <c r="BA157" s="12">
        <v>82873.67</v>
      </c>
      <c r="BB157" s="12">
        <v>79141.77</v>
      </c>
      <c r="BC157" s="12">
        <v>82009.460000000006</v>
      </c>
      <c r="BD157" s="12">
        <v>81102.679999999993</v>
      </c>
      <c r="BE157" s="12">
        <v>86538.34</v>
      </c>
      <c r="BF157" s="12">
        <v>86620.56</v>
      </c>
      <c r="BG157" s="12">
        <v>88872.49</v>
      </c>
      <c r="BH157" s="12">
        <v>81739.38</v>
      </c>
      <c r="BI157" s="12">
        <v>93029.34</v>
      </c>
      <c r="BJ157" s="12">
        <v>91933.51</v>
      </c>
      <c r="BK157" s="12">
        <v>90546.59</v>
      </c>
      <c r="BL157" s="12">
        <v>83380.27</v>
      </c>
      <c r="BM157" s="12">
        <v>85288.6</v>
      </c>
      <c r="BN157" s="12">
        <v>86101.87</v>
      </c>
      <c r="BO157" s="12">
        <v>84757.8</v>
      </c>
      <c r="BP157" s="12">
        <v>85700.02</v>
      </c>
      <c r="BQ157" s="12">
        <v>92169.5</v>
      </c>
      <c r="BR157">
        <v>89644.67</v>
      </c>
      <c r="BS157">
        <v>89483.8</v>
      </c>
      <c r="BT157">
        <v>79149.17</v>
      </c>
      <c r="BU157">
        <v>75136.350000000006</v>
      </c>
      <c r="BV157">
        <v>81500</v>
      </c>
      <c r="BW157">
        <v>4.0800500000000003E-2</v>
      </c>
      <c r="BX157">
        <v>8.4694699999999998E-2</v>
      </c>
      <c r="BY157">
        <v>1</v>
      </c>
      <c r="BZ157">
        <v>0.26506020000000002</v>
      </c>
      <c r="CA157">
        <v>1</v>
      </c>
      <c r="CB157">
        <v>0.51315789999999994</v>
      </c>
    </row>
    <row r="158" spans="1:80" x14ac:dyDescent="0.3">
      <c r="A158" s="13" t="s">
        <v>161</v>
      </c>
      <c r="B158" s="13" t="s">
        <v>476</v>
      </c>
      <c r="C158" s="12">
        <v>40300</v>
      </c>
      <c r="D158" s="12">
        <v>1</v>
      </c>
      <c r="E158" s="12">
        <v>44400</v>
      </c>
      <c r="F158" s="12">
        <v>1.0388139999999999</v>
      </c>
      <c r="G158" s="12">
        <v>43300</v>
      </c>
      <c r="H158" s="12">
        <v>1.0701400000000001</v>
      </c>
      <c r="I158" s="12">
        <v>43300</v>
      </c>
      <c r="J158" s="12">
        <v>1.134136</v>
      </c>
      <c r="K158" s="12">
        <v>50024</v>
      </c>
      <c r="L158" s="12">
        <v>1.1603840000000001</v>
      </c>
      <c r="M158" s="12">
        <v>52100</v>
      </c>
      <c r="N158" s="12">
        <v>1.1682779999999999</v>
      </c>
      <c r="O158" s="12">
        <v>56000</v>
      </c>
      <c r="P158" s="12">
        <v>1.1906760000000001</v>
      </c>
      <c r="Q158" s="12">
        <v>57700</v>
      </c>
      <c r="R158" s="12">
        <v>1.236534</v>
      </c>
      <c r="S158" s="12">
        <v>58032</v>
      </c>
      <c r="T158" s="12">
        <v>1.2534099999999999</v>
      </c>
      <c r="U158" s="12">
        <v>64000</v>
      </c>
      <c r="V158" s="12">
        <v>1.2927360000000001</v>
      </c>
      <c r="W158" s="12">
        <v>58700</v>
      </c>
      <c r="X158" s="12">
        <v>1.3284800000000001</v>
      </c>
      <c r="Y158" s="12">
        <v>62400</v>
      </c>
      <c r="Z158" s="12">
        <v>1.3443149999999999</v>
      </c>
      <c r="AA158" s="12">
        <v>65000</v>
      </c>
      <c r="AB158" s="12">
        <v>1.3650880000000001</v>
      </c>
      <c r="AC158" s="12">
        <v>65000</v>
      </c>
      <c r="AD158" s="12">
        <v>1.383402</v>
      </c>
      <c r="AE158" s="12">
        <v>60000</v>
      </c>
      <c r="AF158" s="12">
        <v>1.403165</v>
      </c>
      <c r="AG158" s="12">
        <v>65500</v>
      </c>
      <c r="AH158" s="12">
        <v>1.4355560000000001</v>
      </c>
      <c r="AI158" s="12">
        <v>64000</v>
      </c>
      <c r="AJ158" s="12">
        <v>1.465903</v>
      </c>
      <c r="AK158" s="12">
        <v>70200</v>
      </c>
      <c r="AL158" s="12">
        <v>1.5122770000000001</v>
      </c>
      <c r="AM158" s="12">
        <v>72000</v>
      </c>
      <c r="AN158" s="12">
        <v>1.5688219999999999</v>
      </c>
      <c r="AO158" s="12">
        <v>71760</v>
      </c>
      <c r="AP158" s="12">
        <v>1.6198999999999999</v>
      </c>
      <c r="AQ158" s="12">
        <v>74880</v>
      </c>
      <c r="AR158" s="12">
        <v>1.699695</v>
      </c>
      <c r="AS158" s="12">
        <v>74880</v>
      </c>
      <c r="AT158" s="12">
        <v>1.795669</v>
      </c>
      <c r="AU158" s="12">
        <v>78000</v>
      </c>
      <c r="AV158" s="12">
        <v>1.973813</v>
      </c>
      <c r="AW158" s="12">
        <v>77500</v>
      </c>
      <c r="AX158" s="12">
        <v>2.059793</v>
      </c>
      <c r="AY158" s="12">
        <v>83009.679999999993</v>
      </c>
      <c r="AZ158" s="12">
        <v>88037.73</v>
      </c>
      <c r="BA158" s="12">
        <v>83343.320000000007</v>
      </c>
      <c r="BB158" s="12">
        <v>78640.509999999995</v>
      </c>
      <c r="BC158" s="12">
        <v>88797.43</v>
      </c>
      <c r="BD158" s="12">
        <v>91857.59</v>
      </c>
      <c r="BE158" s="12">
        <v>96876.45</v>
      </c>
      <c r="BF158" s="12">
        <v>96115.51</v>
      </c>
      <c r="BG158" s="12">
        <v>95367.02</v>
      </c>
      <c r="BH158" s="12">
        <v>101975</v>
      </c>
      <c r="BI158" s="12">
        <v>91013.7</v>
      </c>
      <c r="BJ158" s="12">
        <v>95610.84</v>
      </c>
      <c r="BK158" s="12">
        <v>98079.05</v>
      </c>
      <c r="BL158" s="12">
        <v>96780.67</v>
      </c>
      <c r="BM158" s="12">
        <v>88077.73</v>
      </c>
      <c r="BN158" s="12">
        <v>93982.01</v>
      </c>
      <c r="BO158" s="12">
        <v>89928.7</v>
      </c>
      <c r="BP158" s="12">
        <v>95615.72</v>
      </c>
      <c r="BQ158" s="12">
        <v>94532.82</v>
      </c>
      <c r="BR158">
        <v>91246.83</v>
      </c>
      <c r="BS158">
        <v>90744.13</v>
      </c>
      <c r="BT158">
        <v>85894.05</v>
      </c>
      <c r="BU158">
        <v>81397.710000000006</v>
      </c>
      <c r="BV158">
        <v>77500</v>
      </c>
      <c r="BW158">
        <v>-6.63739E-2</v>
      </c>
      <c r="BX158">
        <v>-4.7884799999999998E-2</v>
      </c>
      <c r="BY158">
        <v>0</v>
      </c>
      <c r="BZ158">
        <v>0.26506020000000002</v>
      </c>
      <c r="CA158">
        <v>0</v>
      </c>
      <c r="CB158">
        <v>0.51315789999999994</v>
      </c>
    </row>
    <row r="159" spans="1:80" x14ac:dyDescent="0.3">
      <c r="A159" s="13" t="s">
        <v>162</v>
      </c>
      <c r="B159" s="13" t="s">
        <v>476</v>
      </c>
      <c r="C159" s="12"/>
      <c r="D159" s="12"/>
      <c r="E159" s="12"/>
      <c r="F159" s="12"/>
      <c r="G159" s="12">
        <v>53000</v>
      </c>
      <c r="H159" s="12">
        <v>1.0701400000000001</v>
      </c>
      <c r="I159" s="12">
        <v>54700</v>
      </c>
      <c r="J159" s="12">
        <v>1.134136</v>
      </c>
      <c r="K159" s="12">
        <v>58100</v>
      </c>
      <c r="L159" s="12">
        <v>1.1603840000000001</v>
      </c>
      <c r="M159" s="12">
        <v>37500</v>
      </c>
      <c r="N159" s="12">
        <v>1.1682779999999999</v>
      </c>
      <c r="O159" s="12">
        <v>51000</v>
      </c>
      <c r="P159" s="12">
        <v>1.1906760000000001</v>
      </c>
      <c r="Q159" s="12">
        <v>60000</v>
      </c>
      <c r="R159" s="12">
        <v>1.236534</v>
      </c>
      <c r="S159" s="12">
        <v>74880</v>
      </c>
      <c r="T159" s="12">
        <v>1.2534099999999999</v>
      </c>
      <c r="U159" s="12">
        <v>56160</v>
      </c>
      <c r="V159" s="12">
        <v>1.2927360000000001</v>
      </c>
      <c r="W159" s="12">
        <v>50024</v>
      </c>
      <c r="X159" s="12">
        <v>1.3284800000000001</v>
      </c>
      <c r="Y159" s="12">
        <v>65000</v>
      </c>
      <c r="Z159" s="12">
        <v>1.3443149999999999</v>
      </c>
      <c r="AA159" s="12">
        <v>56000</v>
      </c>
      <c r="AB159" s="12">
        <v>1.3650880000000001</v>
      </c>
      <c r="AC159" s="12">
        <v>48100</v>
      </c>
      <c r="AD159" s="12">
        <v>1.383402</v>
      </c>
      <c r="AE159" s="12">
        <v>76960</v>
      </c>
      <c r="AF159" s="12">
        <v>1.403165</v>
      </c>
      <c r="AG159" s="12">
        <v>60000</v>
      </c>
      <c r="AH159" s="12">
        <v>1.4355560000000001</v>
      </c>
      <c r="AI159" s="12">
        <v>109200</v>
      </c>
      <c r="AJ159" s="12">
        <v>1.465903</v>
      </c>
      <c r="AK159" s="12">
        <v>60008</v>
      </c>
      <c r="AL159" s="12">
        <v>1.5122770000000001</v>
      </c>
      <c r="AM159" s="12">
        <v>80000</v>
      </c>
      <c r="AN159" s="12">
        <v>1.5688219999999999</v>
      </c>
      <c r="AO159" s="12">
        <v>89960</v>
      </c>
      <c r="AP159" s="12">
        <v>1.6198999999999999</v>
      </c>
      <c r="AQ159" s="12">
        <v>72000</v>
      </c>
      <c r="AR159" s="12">
        <v>1.699695</v>
      </c>
      <c r="AS159" s="12">
        <v>90000</v>
      </c>
      <c r="AT159" s="12">
        <v>1.795669</v>
      </c>
      <c r="AU159" s="12">
        <v>92000</v>
      </c>
      <c r="AV159" s="12">
        <v>1.973813</v>
      </c>
      <c r="AW159" s="12">
        <v>99000</v>
      </c>
      <c r="AX159" s="12">
        <v>2.059793</v>
      </c>
      <c r="AY159" s="12"/>
      <c r="AZ159" s="12"/>
      <c r="BA159" s="12">
        <v>102013.8</v>
      </c>
      <c r="BB159" s="12">
        <v>99344.94</v>
      </c>
      <c r="BC159" s="12">
        <v>103133.1</v>
      </c>
      <c r="BD159" s="12">
        <v>66116.31</v>
      </c>
      <c r="BE159" s="12">
        <v>88226.77</v>
      </c>
      <c r="BF159" s="12">
        <v>99946.8</v>
      </c>
      <c r="BG159" s="12">
        <v>123054.2</v>
      </c>
      <c r="BH159" s="12">
        <v>89483.1</v>
      </c>
      <c r="BI159" s="12">
        <v>77561.66</v>
      </c>
      <c r="BJ159" s="12">
        <v>99594.63</v>
      </c>
      <c r="BK159" s="12">
        <v>84498.880000000005</v>
      </c>
      <c r="BL159" s="12">
        <v>71617.7</v>
      </c>
      <c r="BM159" s="12">
        <v>112974.39999999999</v>
      </c>
      <c r="BN159" s="12">
        <v>86090.39</v>
      </c>
      <c r="BO159" s="12">
        <v>153440.79999999999</v>
      </c>
      <c r="BP159" s="12">
        <v>81733.73</v>
      </c>
      <c r="BQ159" s="12">
        <v>105036.5</v>
      </c>
      <c r="BR159">
        <v>114389.1</v>
      </c>
      <c r="BS159">
        <v>87253.98</v>
      </c>
      <c r="BT159">
        <v>103238.1</v>
      </c>
      <c r="BU159">
        <v>96007.56</v>
      </c>
      <c r="BV159">
        <v>99000</v>
      </c>
      <c r="BX159">
        <v>3.11688E-2</v>
      </c>
      <c r="BZ159">
        <v>0.26506020000000002</v>
      </c>
      <c r="CA159">
        <v>1</v>
      </c>
      <c r="CB159">
        <v>0.51315789999999994</v>
      </c>
    </row>
    <row r="160" spans="1:80" x14ac:dyDescent="0.3">
      <c r="A160" s="13" t="s">
        <v>163</v>
      </c>
      <c r="B160" s="13" t="s">
        <v>476</v>
      </c>
      <c r="C160" s="12"/>
      <c r="D160" s="12"/>
      <c r="E160" s="12"/>
      <c r="F160" s="12"/>
      <c r="G160" s="12">
        <v>38800</v>
      </c>
      <c r="H160" s="12">
        <v>1.0701400000000001</v>
      </c>
      <c r="I160" s="12">
        <v>36088</v>
      </c>
      <c r="J160" s="12">
        <v>1.134136</v>
      </c>
      <c r="K160" s="12">
        <v>25000</v>
      </c>
      <c r="L160" s="12">
        <v>1.1603840000000001</v>
      </c>
      <c r="M160" s="12">
        <v>33800</v>
      </c>
      <c r="N160" s="12">
        <v>1.1682779999999999</v>
      </c>
      <c r="O160" s="12">
        <v>37000</v>
      </c>
      <c r="P160" s="12">
        <v>1.1906760000000001</v>
      </c>
      <c r="Q160" s="12">
        <v>45032</v>
      </c>
      <c r="R160" s="12">
        <v>1.236534</v>
      </c>
      <c r="S160" s="12">
        <v>34000</v>
      </c>
      <c r="T160" s="12">
        <v>1.2534099999999999</v>
      </c>
      <c r="U160" s="12">
        <v>32032</v>
      </c>
      <c r="V160" s="12">
        <v>1.2927360000000001</v>
      </c>
      <c r="W160" s="12">
        <v>31800</v>
      </c>
      <c r="X160" s="12">
        <v>1.3284800000000001</v>
      </c>
      <c r="Y160" s="12">
        <v>30000</v>
      </c>
      <c r="Z160" s="12">
        <v>1.3443149999999999</v>
      </c>
      <c r="AA160" s="12">
        <v>35000</v>
      </c>
      <c r="AB160" s="12">
        <v>1.3650880000000001</v>
      </c>
      <c r="AC160" s="12">
        <v>36800</v>
      </c>
      <c r="AD160" s="12">
        <v>1.383402</v>
      </c>
      <c r="AE160" s="12">
        <v>42500</v>
      </c>
      <c r="AF160" s="12">
        <v>1.403165</v>
      </c>
      <c r="AG160" s="12">
        <v>52000</v>
      </c>
      <c r="AH160" s="12">
        <v>1.4355560000000001</v>
      </c>
      <c r="AI160" s="12">
        <v>35048</v>
      </c>
      <c r="AJ160" s="12">
        <v>1.465903</v>
      </c>
      <c r="AK160" s="12">
        <v>50000</v>
      </c>
      <c r="AL160" s="12">
        <v>1.5122770000000001</v>
      </c>
      <c r="AM160" s="12">
        <v>47500</v>
      </c>
      <c r="AN160" s="12">
        <v>1.5688219999999999</v>
      </c>
      <c r="AO160" s="12">
        <v>22500</v>
      </c>
      <c r="AP160" s="12">
        <v>1.6198999999999999</v>
      </c>
      <c r="AQ160" s="12">
        <v>42016</v>
      </c>
      <c r="AR160" s="12">
        <v>1.699695</v>
      </c>
      <c r="AS160" s="12">
        <v>50000</v>
      </c>
      <c r="AT160" s="12">
        <v>1.795669</v>
      </c>
      <c r="AU160" s="12">
        <v>22800</v>
      </c>
      <c r="AV160" s="12">
        <v>1.973813</v>
      </c>
      <c r="AW160" s="12">
        <v>45032</v>
      </c>
      <c r="AX160" s="12">
        <v>2.059793</v>
      </c>
      <c r="AY160" s="12"/>
      <c r="AZ160" s="12"/>
      <c r="BA160" s="12">
        <v>74681.77</v>
      </c>
      <c r="BB160" s="12">
        <v>65542.23</v>
      </c>
      <c r="BC160" s="12">
        <v>44377.41</v>
      </c>
      <c r="BD160" s="12">
        <v>59592.84</v>
      </c>
      <c r="BE160" s="12">
        <v>64007.65</v>
      </c>
      <c r="BF160" s="12">
        <v>75013.41</v>
      </c>
      <c r="BG160" s="12">
        <v>55873.98</v>
      </c>
      <c r="BH160" s="12">
        <v>51038.51</v>
      </c>
      <c r="BI160" s="12">
        <v>49305.55</v>
      </c>
      <c r="BJ160" s="12">
        <v>45966.75</v>
      </c>
      <c r="BK160" s="12">
        <v>52811.8</v>
      </c>
      <c r="BL160" s="12">
        <v>54792.75</v>
      </c>
      <c r="BM160" s="12">
        <v>62388.39</v>
      </c>
      <c r="BN160" s="12">
        <v>74611.67</v>
      </c>
      <c r="BO160" s="12">
        <v>49247.199999999997</v>
      </c>
      <c r="BP160" s="12">
        <v>68102.37</v>
      </c>
      <c r="BQ160" s="12">
        <v>62365.4</v>
      </c>
      <c r="BR160">
        <v>28610</v>
      </c>
      <c r="BS160">
        <v>50917.54</v>
      </c>
      <c r="BT160">
        <v>57354.47</v>
      </c>
      <c r="BU160">
        <v>23793.18</v>
      </c>
      <c r="BV160">
        <v>45032</v>
      </c>
      <c r="BX160">
        <v>0.89264339999999998</v>
      </c>
      <c r="BZ160">
        <v>0.26506020000000002</v>
      </c>
      <c r="CA160">
        <v>1</v>
      </c>
      <c r="CB160">
        <v>0.51315789999999994</v>
      </c>
    </row>
    <row r="161" spans="1:80" x14ac:dyDescent="0.3">
      <c r="A161" s="13" t="s">
        <v>164</v>
      </c>
      <c r="B161" s="13" t="s">
        <v>476</v>
      </c>
      <c r="C161" s="12">
        <v>38300</v>
      </c>
      <c r="D161" s="12">
        <v>1</v>
      </c>
      <c r="E161" s="12">
        <v>39000</v>
      </c>
      <c r="F161" s="12">
        <v>1.0388139999999999</v>
      </c>
      <c r="G161" s="12">
        <v>39700</v>
      </c>
      <c r="H161" s="12">
        <v>1.0701400000000001</v>
      </c>
      <c r="I161" s="12">
        <v>40000</v>
      </c>
      <c r="J161" s="12">
        <v>1.134136</v>
      </c>
      <c r="K161" s="12">
        <v>44000</v>
      </c>
      <c r="L161" s="12">
        <v>1.1603840000000001</v>
      </c>
      <c r="M161" s="12">
        <v>46072</v>
      </c>
      <c r="N161" s="12">
        <v>1.1682779999999999</v>
      </c>
      <c r="O161" s="12">
        <v>44900</v>
      </c>
      <c r="P161" s="12">
        <v>1.1906760000000001</v>
      </c>
      <c r="Q161" s="12">
        <v>42500</v>
      </c>
      <c r="R161" s="12">
        <v>1.236534</v>
      </c>
      <c r="S161" s="12">
        <v>46800</v>
      </c>
      <c r="T161" s="12">
        <v>1.2534099999999999</v>
      </c>
      <c r="U161" s="12">
        <v>50000</v>
      </c>
      <c r="V161" s="12">
        <v>1.2927360000000001</v>
      </c>
      <c r="W161" s="12">
        <v>50024</v>
      </c>
      <c r="X161" s="12">
        <v>1.3284800000000001</v>
      </c>
      <c r="Y161" s="12">
        <v>50024</v>
      </c>
      <c r="Z161" s="12">
        <v>1.3443149999999999</v>
      </c>
      <c r="AA161" s="12">
        <v>55000</v>
      </c>
      <c r="AB161" s="12">
        <v>1.3650880000000001</v>
      </c>
      <c r="AC161" s="12">
        <v>50000</v>
      </c>
      <c r="AD161" s="12">
        <v>1.383402</v>
      </c>
      <c r="AE161" s="12">
        <v>51900</v>
      </c>
      <c r="AF161" s="12">
        <v>1.403165</v>
      </c>
      <c r="AG161" s="12">
        <v>50000</v>
      </c>
      <c r="AH161" s="12">
        <v>1.4355560000000001</v>
      </c>
      <c r="AI161" s="12">
        <v>48100</v>
      </c>
      <c r="AJ161" s="12">
        <v>1.465903</v>
      </c>
      <c r="AK161" s="12">
        <v>52500</v>
      </c>
      <c r="AL161" s="12">
        <v>1.5122770000000001</v>
      </c>
      <c r="AM161" s="12">
        <v>57700</v>
      </c>
      <c r="AN161" s="12">
        <v>1.5688219999999999</v>
      </c>
      <c r="AO161" s="12">
        <v>57600</v>
      </c>
      <c r="AP161" s="12">
        <v>1.6198999999999999</v>
      </c>
      <c r="AQ161" s="12">
        <v>63000</v>
      </c>
      <c r="AR161" s="12">
        <v>1.699695</v>
      </c>
      <c r="AS161" s="12">
        <v>65000</v>
      </c>
      <c r="AT161" s="12">
        <v>1.795669</v>
      </c>
      <c r="AU161" s="12">
        <v>70000</v>
      </c>
      <c r="AV161" s="12">
        <v>1.973813</v>
      </c>
      <c r="AW161" s="12">
        <v>60000</v>
      </c>
      <c r="AX161" s="12">
        <v>2.059793</v>
      </c>
      <c r="AY161" s="12">
        <v>78890.09</v>
      </c>
      <c r="AZ161" s="12">
        <v>77330.45</v>
      </c>
      <c r="BA161" s="12">
        <v>76414.080000000002</v>
      </c>
      <c r="BB161" s="12">
        <v>72647.13</v>
      </c>
      <c r="BC161" s="12">
        <v>78104.240000000005</v>
      </c>
      <c r="BD161" s="12">
        <v>81229.62</v>
      </c>
      <c r="BE161" s="12">
        <v>77674.149999999994</v>
      </c>
      <c r="BF161" s="12">
        <v>70795.649999999994</v>
      </c>
      <c r="BG161" s="12">
        <v>76908.89</v>
      </c>
      <c r="BH161" s="12">
        <v>79668.009999999995</v>
      </c>
      <c r="BI161" s="12">
        <v>77561.66</v>
      </c>
      <c r="BJ161" s="12">
        <v>76648.03</v>
      </c>
      <c r="BK161" s="12">
        <v>82989.97</v>
      </c>
      <c r="BL161" s="12">
        <v>74446.67</v>
      </c>
      <c r="BM161" s="12">
        <v>76187.23</v>
      </c>
      <c r="BN161" s="12">
        <v>71741.990000000005</v>
      </c>
      <c r="BO161" s="12">
        <v>67587.039999999994</v>
      </c>
      <c r="BP161" s="12">
        <v>71507.48</v>
      </c>
      <c r="BQ161" s="12">
        <v>75757.55</v>
      </c>
      <c r="BR161">
        <v>73241.600000000006</v>
      </c>
      <c r="BS161">
        <v>76347.23</v>
      </c>
      <c r="BT161">
        <v>74560.81</v>
      </c>
      <c r="BU161">
        <v>73049.23</v>
      </c>
      <c r="BV161">
        <v>60000</v>
      </c>
      <c r="BW161">
        <v>-0.2394482</v>
      </c>
      <c r="BX161">
        <v>-0.17863609999999999</v>
      </c>
      <c r="BY161">
        <v>0</v>
      </c>
      <c r="BZ161">
        <v>0.26506020000000002</v>
      </c>
      <c r="CA161">
        <v>0</v>
      </c>
      <c r="CB161">
        <v>0.51315789999999994</v>
      </c>
    </row>
    <row r="162" spans="1:80" x14ac:dyDescent="0.3">
      <c r="A162" s="13" t="s">
        <v>698</v>
      </c>
      <c r="B162" s="13" t="s">
        <v>476</v>
      </c>
      <c r="C162" s="12">
        <v>38016</v>
      </c>
      <c r="D162" s="12">
        <v>1</v>
      </c>
      <c r="E162" s="12">
        <v>40400</v>
      </c>
      <c r="F162" s="12">
        <v>1.0388139999999999</v>
      </c>
      <c r="G162" s="12">
        <v>43056</v>
      </c>
      <c r="H162" s="12">
        <v>1.0701400000000001</v>
      </c>
      <c r="I162" s="12">
        <v>42016</v>
      </c>
      <c r="J162" s="12">
        <v>1.134136</v>
      </c>
      <c r="K162" s="12">
        <v>46200</v>
      </c>
      <c r="L162" s="12">
        <v>1.1603840000000001</v>
      </c>
      <c r="M162" s="12">
        <v>45056</v>
      </c>
      <c r="N162" s="12">
        <v>1.1682779999999999</v>
      </c>
      <c r="O162" s="12">
        <v>50024</v>
      </c>
      <c r="P162" s="12">
        <v>1.1906760000000001</v>
      </c>
      <c r="Q162" s="12">
        <v>50024</v>
      </c>
      <c r="R162" s="12">
        <v>1.236534</v>
      </c>
      <c r="S162" s="12">
        <v>55016</v>
      </c>
      <c r="T162" s="12">
        <v>1.2534099999999999</v>
      </c>
      <c r="U162" s="12">
        <v>55016</v>
      </c>
      <c r="V162" s="12">
        <v>1.2927360000000001</v>
      </c>
      <c r="W162" s="12">
        <v>54200</v>
      </c>
      <c r="X162" s="12">
        <v>1.3284800000000001</v>
      </c>
      <c r="Y162" s="12">
        <v>55016</v>
      </c>
      <c r="Z162" s="12">
        <v>1.3443149999999999</v>
      </c>
      <c r="AA162" s="12">
        <v>59072</v>
      </c>
      <c r="AB162" s="12">
        <v>1.3650880000000001</v>
      </c>
      <c r="AC162" s="12">
        <v>55016</v>
      </c>
      <c r="AD162" s="12">
        <v>1.383402</v>
      </c>
      <c r="AE162" s="12">
        <v>56700</v>
      </c>
      <c r="AF162" s="12">
        <v>1.403165</v>
      </c>
      <c r="AG162" s="12">
        <v>55880</v>
      </c>
      <c r="AH162" s="12">
        <v>1.4355560000000001</v>
      </c>
      <c r="AI162" s="12">
        <v>60008</v>
      </c>
      <c r="AJ162" s="12">
        <v>1.465903</v>
      </c>
      <c r="AK162" s="12">
        <v>60008</v>
      </c>
      <c r="AL162" s="12">
        <v>1.5122770000000001</v>
      </c>
      <c r="AM162" s="12">
        <v>57800</v>
      </c>
      <c r="AN162" s="12">
        <v>1.5688219999999999</v>
      </c>
      <c r="AO162" s="12">
        <v>62000</v>
      </c>
      <c r="AP162" s="12">
        <v>1.6198999999999999</v>
      </c>
      <c r="AQ162" s="12">
        <v>60008</v>
      </c>
      <c r="AR162" s="12">
        <v>1.699695</v>
      </c>
      <c r="AS162" s="12">
        <v>66040</v>
      </c>
      <c r="AT162" s="12">
        <v>1.795669</v>
      </c>
      <c r="AU162" s="12">
        <v>70200</v>
      </c>
      <c r="AV162" s="12">
        <v>1.973813</v>
      </c>
      <c r="AW162" s="12">
        <v>72800</v>
      </c>
      <c r="AX162" s="12">
        <v>2.059793</v>
      </c>
      <c r="AY162" s="12">
        <v>78305.11</v>
      </c>
      <c r="AZ162" s="12">
        <v>80106.41</v>
      </c>
      <c r="BA162" s="12">
        <v>82873.67</v>
      </c>
      <c r="BB162" s="12">
        <v>76308.539999999994</v>
      </c>
      <c r="BC162" s="12">
        <v>82009.460000000006</v>
      </c>
      <c r="BD162" s="12">
        <v>79438.3</v>
      </c>
      <c r="BE162" s="12">
        <v>86538.34</v>
      </c>
      <c r="BF162" s="12">
        <v>83328.98</v>
      </c>
      <c r="BG162" s="12">
        <v>90410.67</v>
      </c>
      <c r="BH162" s="12">
        <v>87660.3</v>
      </c>
      <c r="BI162" s="12">
        <v>84036.51</v>
      </c>
      <c r="BJ162" s="12">
        <v>84296.9</v>
      </c>
      <c r="BK162" s="12">
        <v>89134.24</v>
      </c>
      <c r="BL162" s="12">
        <v>81915.16</v>
      </c>
      <c r="BM162" s="12">
        <v>83233.45</v>
      </c>
      <c r="BN162" s="12">
        <v>80178.850000000006</v>
      </c>
      <c r="BO162" s="12">
        <v>84319.39</v>
      </c>
      <c r="BP162" s="12">
        <v>81733.73</v>
      </c>
      <c r="BQ162" s="12">
        <v>75888.850000000006</v>
      </c>
      <c r="BR162">
        <v>78836.45</v>
      </c>
      <c r="BS162">
        <v>72721.34</v>
      </c>
      <c r="BT162">
        <v>75753.789999999994</v>
      </c>
      <c r="BU162">
        <v>73257.95</v>
      </c>
      <c r="BV162">
        <v>72800</v>
      </c>
      <c r="BW162">
        <v>-7.0303299999999999E-2</v>
      </c>
      <c r="BX162">
        <v>-6.2510999999999999E-3</v>
      </c>
      <c r="BY162">
        <v>0</v>
      </c>
      <c r="BZ162">
        <v>0.26506020000000002</v>
      </c>
      <c r="CA162">
        <v>0</v>
      </c>
      <c r="CB162">
        <v>0.51315789999999994</v>
      </c>
    </row>
    <row r="163" spans="1:80" x14ac:dyDescent="0.3">
      <c r="A163" s="13" t="s">
        <v>699</v>
      </c>
      <c r="B163" s="13" t="s">
        <v>476</v>
      </c>
      <c r="C163" s="12">
        <v>30056</v>
      </c>
      <c r="D163" s="12">
        <v>1</v>
      </c>
      <c r="E163" s="12">
        <v>36500</v>
      </c>
      <c r="F163" s="12">
        <v>1.0388139999999999</v>
      </c>
      <c r="G163" s="12">
        <v>35000</v>
      </c>
      <c r="H163" s="12">
        <v>1.0701400000000001</v>
      </c>
      <c r="I163" s="12">
        <v>37024</v>
      </c>
      <c r="J163" s="12">
        <v>1.134136</v>
      </c>
      <c r="K163" s="12">
        <v>35048</v>
      </c>
      <c r="L163" s="12">
        <v>1.1603840000000001</v>
      </c>
      <c r="M163" s="12">
        <v>36088</v>
      </c>
      <c r="N163" s="12">
        <v>1.1682779999999999</v>
      </c>
      <c r="O163" s="12">
        <v>36500</v>
      </c>
      <c r="P163" s="12">
        <v>1.1906760000000001</v>
      </c>
      <c r="Q163" s="12">
        <v>40040</v>
      </c>
      <c r="R163" s="12">
        <v>1.236534</v>
      </c>
      <c r="S163" s="12">
        <v>40040</v>
      </c>
      <c r="T163" s="12">
        <v>1.2534099999999999</v>
      </c>
      <c r="U163" s="12">
        <v>44800</v>
      </c>
      <c r="V163" s="12">
        <v>1.2927360000000001</v>
      </c>
      <c r="W163" s="12">
        <v>41200</v>
      </c>
      <c r="X163" s="12">
        <v>1.3284800000000001</v>
      </c>
      <c r="Y163" s="12">
        <v>41080</v>
      </c>
      <c r="Z163" s="12">
        <v>1.3443149999999999</v>
      </c>
      <c r="AA163" s="12">
        <v>42016</v>
      </c>
      <c r="AB163" s="12">
        <v>1.3650880000000001</v>
      </c>
      <c r="AC163" s="12">
        <v>44000</v>
      </c>
      <c r="AD163" s="12">
        <v>1.383402</v>
      </c>
      <c r="AE163" s="12">
        <v>45344</v>
      </c>
      <c r="AF163" s="12">
        <v>1.403165</v>
      </c>
      <c r="AG163" s="12">
        <v>44600</v>
      </c>
      <c r="AH163" s="12">
        <v>1.4355560000000001</v>
      </c>
      <c r="AI163" s="12">
        <v>50000</v>
      </c>
      <c r="AJ163" s="12">
        <v>1.465903</v>
      </c>
      <c r="AK163" s="12">
        <v>52000</v>
      </c>
      <c r="AL163" s="12">
        <v>1.5122770000000001</v>
      </c>
      <c r="AM163" s="12">
        <v>48100</v>
      </c>
      <c r="AN163" s="12">
        <v>1.5688219999999999</v>
      </c>
      <c r="AO163" s="12">
        <v>50024</v>
      </c>
      <c r="AP163" s="12">
        <v>1.6198999999999999</v>
      </c>
      <c r="AQ163" s="12">
        <v>55000</v>
      </c>
      <c r="AR163" s="12">
        <v>1.699695</v>
      </c>
      <c r="AS163" s="12">
        <v>61500</v>
      </c>
      <c r="AT163" s="12">
        <v>1.795669</v>
      </c>
      <c r="AU163" s="12">
        <v>62500</v>
      </c>
      <c r="AV163" s="12">
        <v>1.973813</v>
      </c>
      <c r="AW163" s="12">
        <v>60008</v>
      </c>
      <c r="AX163" s="12">
        <v>2.059793</v>
      </c>
      <c r="AY163" s="12">
        <v>61909.15</v>
      </c>
      <c r="AZ163" s="12">
        <v>72373.37</v>
      </c>
      <c r="BA163" s="12">
        <v>67367.58</v>
      </c>
      <c r="BB163" s="12">
        <v>67242.17</v>
      </c>
      <c r="BC163" s="12">
        <v>62213.58</v>
      </c>
      <c r="BD163" s="12">
        <v>63626.81</v>
      </c>
      <c r="BE163" s="12">
        <v>63142.68</v>
      </c>
      <c r="BF163" s="12">
        <v>66697.84</v>
      </c>
      <c r="BG163" s="12">
        <v>65799.83</v>
      </c>
      <c r="BH163" s="12">
        <v>71382.53</v>
      </c>
      <c r="BI163" s="12">
        <v>63880.15</v>
      </c>
      <c r="BJ163" s="12">
        <v>62943.81</v>
      </c>
      <c r="BK163" s="12">
        <v>63398.3</v>
      </c>
      <c r="BL163" s="12">
        <v>65513.07</v>
      </c>
      <c r="BM163" s="12">
        <v>66563.27</v>
      </c>
      <c r="BN163" s="12">
        <v>63993.86</v>
      </c>
      <c r="BO163" s="12">
        <v>70256.800000000003</v>
      </c>
      <c r="BP163" s="12">
        <v>70826.460000000006</v>
      </c>
      <c r="BQ163" s="12">
        <v>63153.18</v>
      </c>
      <c r="BR163">
        <v>63608.3</v>
      </c>
      <c r="BS163">
        <v>66652.34</v>
      </c>
      <c r="BT163">
        <v>70546</v>
      </c>
      <c r="BU163">
        <v>65222.53</v>
      </c>
      <c r="BV163">
        <v>60008</v>
      </c>
      <c r="BW163">
        <v>-3.0708699999999998E-2</v>
      </c>
      <c r="BX163">
        <v>-7.9949800000000001E-2</v>
      </c>
      <c r="BY163">
        <v>0</v>
      </c>
      <c r="BZ163">
        <v>0.26506020000000002</v>
      </c>
      <c r="CA163">
        <v>0</v>
      </c>
      <c r="CB163">
        <v>0.51315789999999994</v>
      </c>
    </row>
    <row r="164" spans="1:80" x14ac:dyDescent="0.3">
      <c r="A164" s="13" t="s">
        <v>165</v>
      </c>
      <c r="B164" s="13" t="s">
        <v>476</v>
      </c>
      <c r="C164" s="12">
        <v>40000</v>
      </c>
      <c r="D164" s="12">
        <v>1</v>
      </c>
      <c r="E164" s="12">
        <v>50000</v>
      </c>
      <c r="F164" s="12">
        <v>1.0388139999999999</v>
      </c>
      <c r="G164" s="12">
        <v>60008</v>
      </c>
      <c r="H164" s="12">
        <v>1.0701400000000001</v>
      </c>
      <c r="I164" s="12">
        <v>47300</v>
      </c>
      <c r="J164" s="12">
        <v>1.134136</v>
      </c>
      <c r="K164" s="12">
        <v>56800</v>
      </c>
      <c r="L164" s="12">
        <v>1.1603840000000001</v>
      </c>
      <c r="M164" s="12">
        <v>65000</v>
      </c>
      <c r="N164" s="12">
        <v>1.1682779999999999</v>
      </c>
      <c r="O164" s="12">
        <v>62500</v>
      </c>
      <c r="P164" s="12">
        <v>1.1906760000000001</v>
      </c>
      <c r="Q164" s="12">
        <v>60008</v>
      </c>
      <c r="R164" s="12">
        <v>1.236534</v>
      </c>
      <c r="S164" s="12">
        <v>70000</v>
      </c>
      <c r="T164" s="12">
        <v>1.2534099999999999</v>
      </c>
      <c r="U164" s="12">
        <v>60008</v>
      </c>
      <c r="V164" s="12">
        <v>1.2927360000000001</v>
      </c>
      <c r="W164" s="12">
        <v>70200</v>
      </c>
      <c r="X164" s="12">
        <v>1.3284800000000001</v>
      </c>
      <c r="Y164" s="12">
        <v>74999.86</v>
      </c>
      <c r="Z164" s="12">
        <v>1.3443149999999999</v>
      </c>
      <c r="AA164" s="12">
        <v>70200</v>
      </c>
      <c r="AB164" s="12">
        <v>1.3650880000000001</v>
      </c>
      <c r="AC164" s="12">
        <v>68500</v>
      </c>
      <c r="AD164" s="12">
        <v>1.383402</v>
      </c>
      <c r="AE164" s="12">
        <v>70200</v>
      </c>
      <c r="AF164" s="12">
        <v>1.403165</v>
      </c>
      <c r="AG164" s="12">
        <v>62500</v>
      </c>
      <c r="AH164" s="12">
        <v>1.4355560000000001</v>
      </c>
      <c r="AI164" s="12">
        <v>89960</v>
      </c>
      <c r="AJ164" s="12">
        <v>1.465903</v>
      </c>
      <c r="AK164" s="12">
        <v>83200</v>
      </c>
      <c r="AL164" s="12">
        <v>1.5122770000000001</v>
      </c>
      <c r="AM164" s="12">
        <v>76000</v>
      </c>
      <c r="AN164" s="12">
        <v>1.5688219999999999</v>
      </c>
      <c r="AO164" s="12">
        <v>90000</v>
      </c>
      <c r="AP164" s="12">
        <v>1.6198999999999999</v>
      </c>
      <c r="AQ164" s="12">
        <v>90000</v>
      </c>
      <c r="AR164" s="12">
        <v>1.699695</v>
      </c>
      <c r="AS164" s="12">
        <v>115000</v>
      </c>
      <c r="AT164" s="12">
        <v>1.795669</v>
      </c>
      <c r="AU164" s="12">
        <v>110000</v>
      </c>
      <c r="AV164" s="12">
        <v>1.973813</v>
      </c>
      <c r="AW164" s="12">
        <v>119600</v>
      </c>
      <c r="AX164" s="12">
        <v>2.059793</v>
      </c>
      <c r="AY164" s="12">
        <v>82391.740000000005</v>
      </c>
      <c r="AZ164" s="12">
        <v>99141.59</v>
      </c>
      <c r="BA164" s="12">
        <v>115502.7</v>
      </c>
      <c r="BB164" s="12">
        <v>85905.22</v>
      </c>
      <c r="BC164" s="12">
        <v>100825.5</v>
      </c>
      <c r="BD164" s="12">
        <v>114601.60000000001</v>
      </c>
      <c r="BE164" s="12">
        <v>108121</v>
      </c>
      <c r="BF164" s="12">
        <v>99960.13</v>
      </c>
      <c r="BG164" s="12">
        <v>115034.7</v>
      </c>
      <c r="BH164" s="12">
        <v>95614.35</v>
      </c>
      <c r="BI164" s="12">
        <v>108844.3</v>
      </c>
      <c r="BJ164" s="12">
        <v>114916.7</v>
      </c>
      <c r="BK164" s="12">
        <v>105925.4</v>
      </c>
      <c r="BL164" s="12">
        <v>101991.9</v>
      </c>
      <c r="BM164" s="12">
        <v>103050.9</v>
      </c>
      <c r="BN164" s="12">
        <v>89677.48</v>
      </c>
      <c r="BO164" s="12">
        <v>126406</v>
      </c>
      <c r="BP164" s="12">
        <v>113322.3</v>
      </c>
      <c r="BQ164" s="12">
        <v>99784.65</v>
      </c>
      <c r="BR164">
        <v>114440</v>
      </c>
      <c r="BS164">
        <v>109067.5</v>
      </c>
      <c r="BT164">
        <v>131915.29999999999</v>
      </c>
      <c r="BU164">
        <v>114791.6</v>
      </c>
      <c r="BV164">
        <v>119600</v>
      </c>
      <c r="BW164">
        <v>0.4516018</v>
      </c>
      <c r="BX164">
        <v>4.1887599999999997E-2</v>
      </c>
      <c r="BY164">
        <v>1</v>
      </c>
      <c r="BZ164">
        <v>0.26506020000000002</v>
      </c>
      <c r="CA164">
        <v>1</v>
      </c>
      <c r="CB164">
        <v>0.51315789999999994</v>
      </c>
    </row>
    <row r="165" spans="1:80" x14ac:dyDescent="0.3">
      <c r="A165" s="13" t="s">
        <v>158</v>
      </c>
      <c r="B165" s="13" t="s">
        <v>476</v>
      </c>
      <c r="C165" s="12">
        <v>38700</v>
      </c>
      <c r="D165" s="12">
        <v>1</v>
      </c>
      <c r="E165" s="12">
        <v>41500</v>
      </c>
      <c r="F165" s="12">
        <v>1.0388139999999999</v>
      </c>
      <c r="G165" s="12">
        <v>42700</v>
      </c>
      <c r="H165" s="12">
        <v>1.0701400000000001</v>
      </c>
      <c r="I165" s="12">
        <v>43300</v>
      </c>
      <c r="J165" s="12">
        <v>1.134136</v>
      </c>
      <c r="K165" s="12">
        <v>45032</v>
      </c>
      <c r="L165" s="12">
        <v>1.1603840000000001</v>
      </c>
      <c r="M165" s="12">
        <v>46800</v>
      </c>
      <c r="N165" s="12">
        <v>1.1682779999999999</v>
      </c>
      <c r="O165" s="12">
        <v>47100</v>
      </c>
      <c r="P165" s="12">
        <v>1.1906760000000001</v>
      </c>
      <c r="Q165" s="12">
        <v>49500</v>
      </c>
      <c r="R165" s="12">
        <v>1.236534</v>
      </c>
      <c r="S165" s="12">
        <v>50024</v>
      </c>
      <c r="T165" s="12">
        <v>1.2534099999999999</v>
      </c>
      <c r="U165" s="12">
        <v>50024</v>
      </c>
      <c r="V165" s="12">
        <v>1.2927360000000001</v>
      </c>
      <c r="W165" s="12">
        <v>50024</v>
      </c>
      <c r="X165" s="12">
        <v>1.3284800000000001</v>
      </c>
      <c r="Y165" s="12">
        <v>51300</v>
      </c>
      <c r="Z165" s="12">
        <v>1.3443149999999999</v>
      </c>
      <c r="AA165" s="12">
        <v>53800</v>
      </c>
      <c r="AB165" s="12">
        <v>1.3650880000000001</v>
      </c>
      <c r="AC165" s="12">
        <v>51200</v>
      </c>
      <c r="AD165" s="12">
        <v>1.383402</v>
      </c>
      <c r="AE165" s="12">
        <v>53800</v>
      </c>
      <c r="AF165" s="12">
        <v>1.403165</v>
      </c>
      <c r="AG165" s="12">
        <v>55500</v>
      </c>
      <c r="AH165" s="12">
        <v>1.4355560000000001</v>
      </c>
      <c r="AI165" s="12">
        <v>56056</v>
      </c>
      <c r="AJ165" s="12">
        <v>1.465903</v>
      </c>
      <c r="AK165" s="12">
        <v>57500</v>
      </c>
      <c r="AL165" s="12">
        <v>1.5122770000000001</v>
      </c>
      <c r="AM165" s="12">
        <v>60000</v>
      </c>
      <c r="AN165" s="12">
        <v>1.5688219999999999</v>
      </c>
      <c r="AO165" s="12">
        <v>62500</v>
      </c>
      <c r="AP165" s="12">
        <v>1.6198999999999999</v>
      </c>
      <c r="AQ165" s="12">
        <v>63000</v>
      </c>
      <c r="AR165" s="12">
        <v>1.699695</v>
      </c>
      <c r="AS165" s="12">
        <v>67500</v>
      </c>
      <c r="AT165" s="12">
        <v>1.795669</v>
      </c>
      <c r="AU165" s="12">
        <v>70000</v>
      </c>
      <c r="AV165" s="12">
        <v>1.973813</v>
      </c>
      <c r="AW165" s="12">
        <v>74000</v>
      </c>
      <c r="AX165" s="12">
        <v>2.059793</v>
      </c>
      <c r="AY165" s="12">
        <v>79714.009999999995</v>
      </c>
      <c r="AZ165" s="12">
        <v>82287.520000000004</v>
      </c>
      <c r="BA165" s="12">
        <v>82188.45</v>
      </c>
      <c r="BB165" s="12">
        <v>78640.509999999995</v>
      </c>
      <c r="BC165" s="12">
        <v>79936.149999999994</v>
      </c>
      <c r="BD165" s="12">
        <v>82513.16</v>
      </c>
      <c r="BE165" s="12">
        <v>81480.009999999995</v>
      </c>
      <c r="BF165" s="12">
        <v>82456.11</v>
      </c>
      <c r="BG165" s="12">
        <v>82207.06</v>
      </c>
      <c r="BH165" s="12">
        <v>79706.240000000005</v>
      </c>
      <c r="BI165" s="12">
        <v>77561.66</v>
      </c>
      <c r="BJ165" s="12">
        <v>78603.149999999994</v>
      </c>
      <c r="BK165" s="12">
        <v>81179.28</v>
      </c>
      <c r="BL165" s="12">
        <v>76233.39</v>
      </c>
      <c r="BM165" s="12">
        <v>78976.37</v>
      </c>
      <c r="BN165" s="12">
        <v>79633.61</v>
      </c>
      <c r="BO165" s="12">
        <v>78766.3</v>
      </c>
      <c r="BP165" s="12">
        <v>78317.72</v>
      </c>
      <c r="BQ165" s="12">
        <v>78777.350000000006</v>
      </c>
      <c r="BR165">
        <v>79472.23</v>
      </c>
      <c r="BS165">
        <v>76347.23</v>
      </c>
      <c r="BT165">
        <v>77428.539999999994</v>
      </c>
      <c r="BU165">
        <v>73049.23</v>
      </c>
      <c r="BV165">
        <v>74000</v>
      </c>
      <c r="BW165">
        <v>-7.1681400000000006E-2</v>
      </c>
      <c r="BX165">
        <v>1.30154E-2</v>
      </c>
      <c r="BY165">
        <v>0</v>
      </c>
      <c r="BZ165">
        <v>0.26506020000000002</v>
      </c>
      <c r="CA165">
        <v>1</v>
      </c>
      <c r="CB165">
        <v>0.51315789999999994</v>
      </c>
    </row>
    <row r="166" spans="1:80" x14ac:dyDescent="0.3">
      <c r="A166" s="13" t="s">
        <v>774</v>
      </c>
      <c r="B166" s="13" t="s">
        <v>476</v>
      </c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>
        <v>144230.5</v>
      </c>
      <c r="X166" s="12">
        <v>1.3284800000000001</v>
      </c>
      <c r="Y166" s="12">
        <v>143520</v>
      </c>
      <c r="Z166" s="12">
        <v>1.3443149999999999</v>
      </c>
      <c r="AA166" s="12">
        <v>135200</v>
      </c>
      <c r="AB166" s="12">
        <v>1.3650880000000001</v>
      </c>
      <c r="AC166" s="12">
        <v>131000</v>
      </c>
      <c r="AD166" s="12">
        <v>1.383402</v>
      </c>
      <c r="AE166" s="12">
        <v>130000</v>
      </c>
      <c r="AF166" s="12">
        <v>1.403165</v>
      </c>
      <c r="AG166" s="12">
        <v>112320</v>
      </c>
      <c r="AH166" s="12">
        <v>1.4355560000000001</v>
      </c>
      <c r="AI166" s="12">
        <v>100000</v>
      </c>
      <c r="AJ166" s="12">
        <v>1.465903</v>
      </c>
      <c r="AK166" s="12">
        <v>124800</v>
      </c>
      <c r="AL166" s="12">
        <v>1.5122770000000001</v>
      </c>
      <c r="AM166" s="12">
        <v>131040</v>
      </c>
      <c r="AN166" s="12">
        <v>1.5688219999999999</v>
      </c>
      <c r="AO166" s="12">
        <v>144230.5</v>
      </c>
      <c r="AP166" s="12">
        <v>1.6198999999999999</v>
      </c>
      <c r="AQ166" s="12">
        <v>144230.5</v>
      </c>
      <c r="AR166" s="12">
        <v>1.699695</v>
      </c>
      <c r="AS166" s="12">
        <v>144230.5</v>
      </c>
      <c r="AT166" s="12">
        <v>1.795669</v>
      </c>
      <c r="AU166" s="12">
        <v>128000</v>
      </c>
      <c r="AV166" s="12">
        <v>1.973813</v>
      </c>
      <c r="AW166" s="12">
        <v>299520</v>
      </c>
      <c r="AX166" s="12">
        <v>2.059793</v>
      </c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>
        <v>223627.8</v>
      </c>
      <c r="BJ166" s="12">
        <v>219905</v>
      </c>
      <c r="BK166" s="12">
        <v>204004.4</v>
      </c>
      <c r="BL166" s="12">
        <v>195050.3</v>
      </c>
      <c r="BM166" s="12">
        <v>190835.1</v>
      </c>
      <c r="BN166" s="12">
        <v>161161.20000000001</v>
      </c>
      <c r="BO166" s="12">
        <v>140513.60000000001</v>
      </c>
      <c r="BP166" s="12">
        <v>169983.5</v>
      </c>
      <c r="BQ166" s="12">
        <v>172049.7</v>
      </c>
      <c r="BR166">
        <v>183397.1</v>
      </c>
      <c r="BS166">
        <v>174787.3</v>
      </c>
      <c r="BT166">
        <v>165445.29999999999</v>
      </c>
      <c r="BU166">
        <v>133575.70000000001</v>
      </c>
      <c r="BV166">
        <v>299520</v>
      </c>
      <c r="BX166">
        <v>1.2423230000000001</v>
      </c>
      <c r="BZ166">
        <v>0.26506020000000002</v>
      </c>
      <c r="CA166">
        <v>1</v>
      </c>
      <c r="CB166">
        <v>0.51315789999999994</v>
      </c>
    </row>
    <row r="167" spans="1:80" x14ac:dyDescent="0.3">
      <c r="A167" s="13" t="s">
        <v>775</v>
      </c>
      <c r="B167" s="13" t="s">
        <v>476</v>
      </c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>
        <v>74880</v>
      </c>
      <c r="X167" s="12">
        <v>1.3284800000000001</v>
      </c>
      <c r="Y167" s="12">
        <v>80080</v>
      </c>
      <c r="Z167" s="12">
        <v>1.3443149999999999</v>
      </c>
      <c r="AA167" s="12">
        <v>84760</v>
      </c>
      <c r="AB167" s="12">
        <v>1.3650880000000001</v>
      </c>
      <c r="AC167" s="12">
        <v>83200</v>
      </c>
      <c r="AD167" s="12">
        <v>1.383402</v>
      </c>
      <c r="AE167" s="12">
        <v>78000</v>
      </c>
      <c r="AF167" s="12">
        <v>1.403165</v>
      </c>
      <c r="AG167" s="12">
        <v>84150</v>
      </c>
      <c r="AH167" s="12">
        <v>1.4355560000000001</v>
      </c>
      <c r="AI167" s="12">
        <v>90000</v>
      </c>
      <c r="AJ167" s="12">
        <v>1.465903</v>
      </c>
      <c r="AK167" s="12">
        <v>89960</v>
      </c>
      <c r="AL167" s="12">
        <v>1.5122770000000001</v>
      </c>
      <c r="AM167" s="12">
        <v>87500</v>
      </c>
      <c r="AN167" s="12">
        <v>1.5688219999999999</v>
      </c>
      <c r="AO167" s="12">
        <v>93080</v>
      </c>
      <c r="AP167" s="12">
        <v>1.6198999999999999</v>
      </c>
      <c r="AQ167" s="12">
        <v>98000</v>
      </c>
      <c r="AR167" s="12">
        <v>1.699695</v>
      </c>
      <c r="AS167" s="12">
        <v>101920</v>
      </c>
      <c r="AT167" s="12">
        <v>1.795669</v>
      </c>
      <c r="AU167" s="12">
        <v>99840</v>
      </c>
      <c r="AV167" s="12">
        <v>1.973813</v>
      </c>
      <c r="AW167" s="12">
        <v>108160</v>
      </c>
      <c r="AX167" s="12">
        <v>2.059793</v>
      </c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>
        <v>116100.6</v>
      </c>
      <c r="BJ167" s="12">
        <v>122700.6</v>
      </c>
      <c r="BK167" s="12">
        <v>127895.1</v>
      </c>
      <c r="BL167" s="12">
        <v>123879.3</v>
      </c>
      <c r="BM167" s="12">
        <v>114501</v>
      </c>
      <c r="BN167" s="12">
        <v>120741.8</v>
      </c>
      <c r="BO167" s="12">
        <v>126462.2</v>
      </c>
      <c r="BP167" s="12">
        <v>122529.8</v>
      </c>
      <c r="BQ167" s="12">
        <v>114883.6</v>
      </c>
      <c r="BR167">
        <v>118356.4</v>
      </c>
      <c r="BS167">
        <v>118762.4</v>
      </c>
      <c r="BT167">
        <v>116911.4</v>
      </c>
      <c r="BU167">
        <v>104189.1</v>
      </c>
      <c r="BV167">
        <v>108160</v>
      </c>
      <c r="BX167">
        <v>3.8112699999999999E-2</v>
      </c>
      <c r="BZ167">
        <v>0.26506020000000002</v>
      </c>
      <c r="CA167">
        <v>1</v>
      </c>
      <c r="CB167">
        <v>0.51315789999999994</v>
      </c>
    </row>
    <row r="168" spans="1:80" x14ac:dyDescent="0.3">
      <c r="A168" s="13" t="s">
        <v>776</v>
      </c>
      <c r="B168" s="13" t="s">
        <v>476</v>
      </c>
      <c r="C168" s="12"/>
      <c r="D168" s="12"/>
      <c r="E168" s="12"/>
      <c r="F168" s="12"/>
      <c r="G168" s="12">
        <v>57700</v>
      </c>
      <c r="H168" s="12">
        <v>1.0701400000000001</v>
      </c>
      <c r="I168" s="12">
        <v>6400</v>
      </c>
      <c r="J168" s="12">
        <v>1.134136</v>
      </c>
      <c r="K168" s="12">
        <v>36500</v>
      </c>
      <c r="L168" s="12">
        <v>1.1603840000000001</v>
      </c>
      <c r="M168" s="12">
        <v>23100</v>
      </c>
      <c r="N168" s="12">
        <v>1.1682779999999999</v>
      </c>
      <c r="O168" s="12">
        <v>45032</v>
      </c>
      <c r="P168" s="12">
        <v>1.1906760000000001</v>
      </c>
      <c r="Q168" s="12">
        <v>29400</v>
      </c>
      <c r="R168" s="12">
        <v>1.236534</v>
      </c>
      <c r="S168" s="12">
        <v>42000</v>
      </c>
      <c r="T168" s="12">
        <v>1.2534099999999999</v>
      </c>
      <c r="U168" s="12">
        <v>67080</v>
      </c>
      <c r="V168" s="12">
        <v>1.2927360000000001</v>
      </c>
      <c r="W168" s="12">
        <v>37024</v>
      </c>
      <c r="X168" s="12">
        <v>1.3284800000000001</v>
      </c>
      <c r="Y168" s="12">
        <v>40144</v>
      </c>
      <c r="Z168" s="12">
        <v>1.3443149999999999</v>
      </c>
      <c r="AA168" s="12">
        <v>25000</v>
      </c>
      <c r="AB168" s="12">
        <v>1.3650880000000001</v>
      </c>
      <c r="AC168" s="12">
        <v>40040</v>
      </c>
      <c r="AD168" s="12">
        <v>1.383402</v>
      </c>
      <c r="AE168" s="12">
        <v>19200</v>
      </c>
      <c r="AF168" s="12">
        <v>1.403165</v>
      </c>
      <c r="AG168" s="12">
        <v>60000</v>
      </c>
      <c r="AH168" s="12">
        <v>1.4355560000000001</v>
      </c>
      <c r="AI168" s="12">
        <v>53800</v>
      </c>
      <c r="AJ168" s="12">
        <v>1.465903</v>
      </c>
      <c r="AK168" s="12">
        <v>62088</v>
      </c>
      <c r="AL168" s="12">
        <v>1.5122770000000001</v>
      </c>
      <c r="AM168" s="12">
        <v>75000</v>
      </c>
      <c r="AN168" s="12">
        <v>1.5688219999999999</v>
      </c>
      <c r="AO168" s="12">
        <v>47100</v>
      </c>
      <c r="AP168" s="12">
        <v>1.6198999999999999</v>
      </c>
      <c r="AQ168" s="12">
        <v>24000</v>
      </c>
      <c r="AR168" s="12">
        <v>1.699695</v>
      </c>
      <c r="AS168" s="12">
        <v>80000</v>
      </c>
      <c r="AT168" s="12">
        <v>1.795669</v>
      </c>
      <c r="AU168" s="12">
        <v>46900</v>
      </c>
      <c r="AV168" s="12">
        <v>1.973813</v>
      </c>
      <c r="AW168" s="12">
        <v>40000</v>
      </c>
      <c r="AX168" s="12">
        <v>2.059793</v>
      </c>
      <c r="AY168" s="12"/>
      <c r="AZ168" s="12"/>
      <c r="BA168" s="12">
        <v>111060.3</v>
      </c>
      <c r="BB168" s="12">
        <v>11623.54</v>
      </c>
      <c r="BC168" s="12">
        <v>64791.02</v>
      </c>
      <c r="BD168" s="12">
        <v>40727.65</v>
      </c>
      <c r="BE168" s="12">
        <v>77902.5</v>
      </c>
      <c r="BF168" s="12">
        <v>48973.93</v>
      </c>
      <c r="BG168" s="12">
        <v>69020.800000000003</v>
      </c>
      <c r="BH168" s="12">
        <v>106882.6</v>
      </c>
      <c r="BI168" s="12">
        <v>57405.3</v>
      </c>
      <c r="BJ168" s="12">
        <v>61509.64</v>
      </c>
      <c r="BK168" s="12">
        <v>37722.71</v>
      </c>
      <c r="BL168" s="12">
        <v>59616.89</v>
      </c>
      <c r="BM168" s="12">
        <v>28184.87</v>
      </c>
      <c r="BN168" s="12">
        <v>86090.39</v>
      </c>
      <c r="BO168" s="12">
        <v>75596.31</v>
      </c>
      <c r="BP168" s="12">
        <v>84566.8</v>
      </c>
      <c r="BQ168" s="12">
        <v>98471.69</v>
      </c>
      <c r="BR168">
        <v>59890.27</v>
      </c>
      <c r="BS168">
        <v>29084.66</v>
      </c>
      <c r="BT168">
        <v>91767.16</v>
      </c>
      <c r="BU168">
        <v>48942.98</v>
      </c>
      <c r="BV168">
        <v>40000</v>
      </c>
      <c r="BX168">
        <v>-0.18272250000000001</v>
      </c>
      <c r="BZ168">
        <v>0.26506020000000002</v>
      </c>
      <c r="CA168">
        <v>0</v>
      </c>
      <c r="CB168">
        <v>0.51315789999999994</v>
      </c>
    </row>
    <row r="169" spans="1:80" x14ac:dyDescent="0.3">
      <c r="A169" s="13" t="s">
        <v>166</v>
      </c>
      <c r="B169" s="13" t="s">
        <v>476</v>
      </c>
      <c r="C169" s="12">
        <v>30000</v>
      </c>
      <c r="D169" s="12">
        <v>1</v>
      </c>
      <c r="E169" s="12">
        <v>30200</v>
      </c>
      <c r="F169" s="12">
        <v>1.0388139999999999</v>
      </c>
      <c r="G169" s="12">
        <v>36000</v>
      </c>
      <c r="H169" s="12">
        <v>1.0701400000000001</v>
      </c>
      <c r="I169" s="12">
        <v>36000</v>
      </c>
      <c r="J169" s="12">
        <v>1.134136</v>
      </c>
      <c r="K169" s="12">
        <v>37000</v>
      </c>
      <c r="L169" s="12">
        <v>1.1603840000000001</v>
      </c>
      <c r="M169" s="12">
        <v>38500</v>
      </c>
      <c r="N169" s="12">
        <v>1.1682779999999999</v>
      </c>
      <c r="O169" s="12">
        <v>40040</v>
      </c>
      <c r="P169" s="12">
        <v>1.1906760000000001</v>
      </c>
      <c r="Q169" s="12">
        <v>39200</v>
      </c>
      <c r="R169" s="12">
        <v>1.236534</v>
      </c>
      <c r="S169" s="12">
        <v>41500</v>
      </c>
      <c r="T169" s="12">
        <v>1.2534099999999999</v>
      </c>
      <c r="U169" s="12">
        <v>42016</v>
      </c>
      <c r="V169" s="12">
        <v>1.2927360000000001</v>
      </c>
      <c r="W169" s="12">
        <v>42000</v>
      </c>
      <c r="X169" s="12">
        <v>1.3284800000000001</v>
      </c>
      <c r="Y169" s="12">
        <v>42000</v>
      </c>
      <c r="Z169" s="12">
        <v>1.3443149999999999</v>
      </c>
      <c r="AA169" s="12">
        <v>44000</v>
      </c>
      <c r="AB169" s="12">
        <v>1.3650880000000001</v>
      </c>
      <c r="AC169" s="12">
        <v>40040</v>
      </c>
      <c r="AD169" s="12">
        <v>1.383402</v>
      </c>
      <c r="AE169" s="12">
        <v>44200</v>
      </c>
      <c r="AF169" s="12">
        <v>1.403165</v>
      </c>
      <c r="AG169" s="12">
        <v>43500</v>
      </c>
      <c r="AH169" s="12">
        <v>1.4355560000000001</v>
      </c>
      <c r="AI169" s="12">
        <v>40040</v>
      </c>
      <c r="AJ169" s="12">
        <v>1.465903</v>
      </c>
      <c r="AK169" s="12">
        <v>44200</v>
      </c>
      <c r="AL169" s="12">
        <v>1.5122770000000001</v>
      </c>
      <c r="AM169" s="12">
        <v>47900</v>
      </c>
      <c r="AN169" s="12">
        <v>1.5688219999999999</v>
      </c>
      <c r="AO169" s="12">
        <v>50000</v>
      </c>
      <c r="AP169" s="12">
        <v>1.6198999999999999</v>
      </c>
      <c r="AQ169" s="12">
        <v>50000</v>
      </c>
      <c r="AR169" s="12">
        <v>1.699695</v>
      </c>
      <c r="AS169" s="12">
        <v>50024</v>
      </c>
      <c r="AT169" s="12">
        <v>1.795669</v>
      </c>
      <c r="AU169" s="12">
        <v>56000</v>
      </c>
      <c r="AV169" s="12">
        <v>1.973813</v>
      </c>
      <c r="AW169" s="12">
        <v>60000</v>
      </c>
      <c r="AX169" s="12">
        <v>2.059793</v>
      </c>
      <c r="AY169" s="12">
        <v>61793.8</v>
      </c>
      <c r="AZ169" s="12">
        <v>59881.52</v>
      </c>
      <c r="BA169" s="12">
        <v>69292.37</v>
      </c>
      <c r="BB169" s="12">
        <v>65382.41</v>
      </c>
      <c r="BC169" s="12">
        <v>65678.570000000007</v>
      </c>
      <c r="BD169" s="12">
        <v>67879.41</v>
      </c>
      <c r="BE169" s="12">
        <v>69266.66</v>
      </c>
      <c r="BF169" s="12">
        <v>65298.58</v>
      </c>
      <c r="BG169" s="12">
        <v>68199.13</v>
      </c>
      <c r="BH169" s="12">
        <v>66946.62</v>
      </c>
      <c r="BI169" s="12">
        <v>65120.54</v>
      </c>
      <c r="BJ169" s="12">
        <v>64353.45</v>
      </c>
      <c r="BK169" s="12">
        <v>66391.98</v>
      </c>
      <c r="BL169" s="12">
        <v>59616.89</v>
      </c>
      <c r="BM169" s="12">
        <v>64883.93</v>
      </c>
      <c r="BN169" s="12">
        <v>62415.53</v>
      </c>
      <c r="BO169" s="12">
        <v>56261.64</v>
      </c>
      <c r="BP169" s="12">
        <v>60202.49</v>
      </c>
      <c r="BQ169" s="12">
        <v>62890.59</v>
      </c>
      <c r="BR169">
        <v>63577.78</v>
      </c>
      <c r="BS169">
        <v>60593.04</v>
      </c>
      <c r="BT169">
        <v>57382</v>
      </c>
      <c r="BU169">
        <v>58439.38</v>
      </c>
      <c r="BV169">
        <v>60000</v>
      </c>
      <c r="BW169">
        <v>-2.90289E-2</v>
      </c>
      <c r="BX169">
        <v>2.67049E-2</v>
      </c>
      <c r="BY169">
        <v>0</v>
      </c>
      <c r="BZ169">
        <v>0.26506020000000002</v>
      </c>
      <c r="CA169">
        <v>1</v>
      </c>
      <c r="CB169">
        <v>0.51315789999999994</v>
      </c>
    </row>
    <row r="170" spans="1:80" x14ac:dyDescent="0.3">
      <c r="A170" s="13" t="s">
        <v>167</v>
      </c>
      <c r="B170" s="13" t="s">
        <v>476</v>
      </c>
      <c r="C170" s="12">
        <v>33800</v>
      </c>
      <c r="D170" s="12">
        <v>1</v>
      </c>
      <c r="E170" s="12">
        <v>30000</v>
      </c>
      <c r="F170" s="12">
        <v>1.0388139999999999</v>
      </c>
      <c r="G170" s="12">
        <v>35200</v>
      </c>
      <c r="H170" s="12">
        <v>1.0701400000000001</v>
      </c>
      <c r="I170" s="12">
        <v>35048</v>
      </c>
      <c r="J170" s="12">
        <v>1.134136</v>
      </c>
      <c r="K170" s="12">
        <v>40600</v>
      </c>
      <c r="L170" s="12">
        <v>1.1603840000000001</v>
      </c>
      <c r="M170" s="12">
        <v>44400</v>
      </c>
      <c r="N170" s="12">
        <v>1.1682779999999999</v>
      </c>
      <c r="O170" s="12">
        <v>43300</v>
      </c>
      <c r="P170" s="12">
        <v>1.1906760000000001</v>
      </c>
      <c r="Q170" s="12">
        <v>44800</v>
      </c>
      <c r="R170" s="12">
        <v>1.236534</v>
      </c>
      <c r="S170" s="12">
        <v>41600</v>
      </c>
      <c r="T170" s="12">
        <v>1.2534099999999999</v>
      </c>
      <c r="U170" s="12">
        <v>43200</v>
      </c>
      <c r="V170" s="12">
        <v>1.2927360000000001</v>
      </c>
      <c r="W170" s="12">
        <v>47000</v>
      </c>
      <c r="X170" s="12">
        <v>1.3284800000000001</v>
      </c>
      <c r="Y170" s="12">
        <v>45000</v>
      </c>
      <c r="Z170" s="12">
        <v>1.3443149999999999</v>
      </c>
      <c r="AA170" s="12">
        <v>42000</v>
      </c>
      <c r="AB170" s="12">
        <v>1.3650880000000001</v>
      </c>
      <c r="AC170" s="12">
        <v>46800</v>
      </c>
      <c r="AD170" s="12">
        <v>1.383402</v>
      </c>
      <c r="AE170" s="12">
        <v>42000</v>
      </c>
      <c r="AF170" s="12">
        <v>1.403165</v>
      </c>
      <c r="AG170" s="12">
        <v>45600</v>
      </c>
      <c r="AH170" s="12">
        <v>1.4355560000000001</v>
      </c>
      <c r="AI170" s="12">
        <v>48000</v>
      </c>
      <c r="AJ170" s="12">
        <v>1.465903</v>
      </c>
      <c r="AK170" s="12">
        <v>50400</v>
      </c>
      <c r="AL170" s="12">
        <v>1.5122770000000001</v>
      </c>
      <c r="AM170" s="12">
        <v>50800</v>
      </c>
      <c r="AN170" s="12">
        <v>1.5688219999999999</v>
      </c>
      <c r="AO170" s="12">
        <v>52500</v>
      </c>
      <c r="AP170" s="12">
        <v>1.6198999999999999</v>
      </c>
      <c r="AQ170" s="12">
        <v>58000</v>
      </c>
      <c r="AR170" s="12">
        <v>1.699695</v>
      </c>
      <c r="AS170" s="12">
        <v>60000</v>
      </c>
      <c r="AT170" s="12">
        <v>1.795669</v>
      </c>
      <c r="AU170" s="12">
        <v>56000</v>
      </c>
      <c r="AV170" s="12">
        <v>1.973813</v>
      </c>
      <c r="AW170" s="12">
        <v>62400</v>
      </c>
      <c r="AX170" s="12">
        <v>2.059793</v>
      </c>
      <c r="AY170" s="12">
        <v>69621.02</v>
      </c>
      <c r="AZ170" s="12">
        <v>59484.959999999999</v>
      </c>
      <c r="BA170" s="12">
        <v>67752.53</v>
      </c>
      <c r="BB170" s="12">
        <v>63653.41</v>
      </c>
      <c r="BC170" s="12">
        <v>72068.92</v>
      </c>
      <c r="BD170" s="12">
        <v>78281.710000000006</v>
      </c>
      <c r="BE170" s="12">
        <v>74906.25</v>
      </c>
      <c r="BF170" s="12">
        <v>74626.95</v>
      </c>
      <c r="BG170" s="12">
        <v>68363.460000000006</v>
      </c>
      <c r="BH170" s="12">
        <v>68833.16</v>
      </c>
      <c r="BI170" s="12">
        <v>72872.98</v>
      </c>
      <c r="BJ170" s="12">
        <v>68950.13</v>
      </c>
      <c r="BK170" s="12">
        <v>63374.16</v>
      </c>
      <c r="BL170" s="12">
        <v>69682.09</v>
      </c>
      <c r="BM170" s="12">
        <v>61654.41</v>
      </c>
      <c r="BN170" s="12">
        <v>65428.7</v>
      </c>
      <c r="BO170" s="12">
        <v>67446.52</v>
      </c>
      <c r="BP170" s="12">
        <v>68647.19</v>
      </c>
      <c r="BQ170" s="12">
        <v>66698.16</v>
      </c>
      <c r="BR170">
        <v>66756.66</v>
      </c>
      <c r="BS170">
        <v>70287.92</v>
      </c>
      <c r="BT170">
        <v>68825.37</v>
      </c>
      <c r="BU170">
        <v>58439.38</v>
      </c>
      <c r="BV170">
        <v>62400</v>
      </c>
      <c r="BW170">
        <v>-0.1037189</v>
      </c>
      <c r="BX170">
        <v>6.7773100000000003E-2</v>
      </c>
      <c r="BY170">
        <v>0</v>
      </c>
      <c r="BZ170">
        <v>0.26506020000000002</v>
      </c>
      <c r="CA170">
        <v>1</v>
      </c>
      <c r="CB170">
        <v>0.51315789999999994</v>
      </c>
    </row>
    <row r="171" spans="1:80" x14ac:dyDescent="0.3">
      <c r="A171" s="13" t="s">
        <v>168</v>
      </c>
      <c r="B171" s="13" t="s">
        <v>476</v>
      </c>
      <c r="C171" s="12">
        <v>35000</v>
      </c>
      <c r="D171" s="12">
        <v>1</v>
      </c>
      <c r="E171" s="12">
        <v>33300</v>
      </c>
      <c r="F171" s="12">
        <v>1.0388139999999999</v>
      </c>
      <c r="G171" s="12">
        <v>35048</v>
      </c>
      <c r="H171" s="12">
        <v>1.0701400000000001</v>
      </c>
      <c r="I171" s="12">
        <v>40040</v>
      </c>
      <c r="J171" s="12">
        <v>1.134136</v>
      </c>
      <c r="K171" s="12">
        <v>44000</v>
      </c>
      <c r="L171" s="12">
        <v>1.1603840000000001</v>
      </c>
      <c r="M171" s="12">
        <v>40040</v>
      </c>
      <c r="N171" s="12">
        <v>1.1682779999999999</v>
      </c>
      <c r="O171" s="12">
        <v>43800</v>
      </c>
      <c r="P171" s="12">
        <v>1.1906760000000001</v>
      </c>
      <c r="Q171" s="12">
        <v>47800</v>
      </c>
      <c r="R171" s="12">
        <v>1.236534</v>
      </c>
      <c r="S171" s="12">
        <v>45000</v>
      </c>
      <c r="T171" s="12">
        <v>1.2534099999999999</v>
      </c>
      <c r="U171" s="12">
        <v>48000</v>
      </c>
      <c r="V171" s="12">
        <v>1.2927360000000001</v>
      </c>
      <c r="W171" s="12">
        <v>48300</v>
      </c>
      <c r="X171" s="12">
        <v>1.3284800000000001</v>
      </c>
      <c r="Y171" s="12">
        <v>47000</v>
      </c>
      <c r="Z171" s="12">
        <v>1.3443149999999999</v>
      </c>
      <c r="AA171" s="12">
        <v>45000</v>
      </c>
      <c r="AB171" s="12">
        <v>1.3650880000000001</v>
      </c>
      <c r="AC171" s="12">
        <v>48000</v>
      </c>
      <c r="AD171" s="12">
        <v>1.383402</v>
      </c>
      <c r="AE171" s="12">
        <v>45000</v>
      </c>
      <c r="AF171" s="12">
        <v>1.403165</v>
      </c>
      <c r="AG171" s="12">
        <v>50000</v>
      </c>
      <c r="AH171" s="12">
        <v>1.4355560000000001</v>
      </c>
      <c r="AI171" s="12">
        <v>56000</v>
      </c>
      <c r="AJ171" s="12">
        <v>1.465903</v>
      </c>
      <c r="AK171" s="12">
        <v>55016</v>
      </c>
      <c r="AL171" s="12">
        <v>1.5122770000000001</v>
      </c>
      <c r="AM171" s="12">
        <v>54000</v>
      </c>
      <c r="AN171" s="12">
        <v>1.5688219999999999</v>
      </c>
      <c r="AO171" s="12">
        <v>57700</v>
      </c>
      <c r="AP171" s="12">
        <v>1.6198999999999999</v>
      </c>
      <c r="AQ171" s="12">
        <v>61000</v>
      </c>
      <c r="AR171" s="12">
        <v>1.699695</v>
      </c>
      <c r="AS171" s="12">
        <v>59072</v>
      </c>
      <c r="AT171" s="12">
        <v>1.795669</v>
      </c>
      <c r="AU171" s="12">
        <v>69000</v>
      </c>
      <c r="AV171" s="12">
        <v>1.973813</v>
      </c>
      <c r="AW171" s="12">
        <v>70000</v>
      </c>
      <c r="AX171" s="12">
        <v>2.059793</v>
      </c>
      <c r="AY171" s="12">
        <v>72092.77</v>
      </c>
      <c r="AZ171" s="12">
        <v>66028.3</v>
      </c>
      <c r="BA171" s="12">
        <v>67459.97</v>
      </c>
      <c r="BB171" s="12">
        <v>72719.77</v>
      </c>
      <c r="BC171" s="12">
        <v>78104.240000000005</v>
      </c>
      <c r="BD171" s="12">
        <v>70594.59</v>
      </c>
      <c r="BE171" s="12">
        <v>75771.22</v>
      </c>
      <c r="BF171" s="12">
        <v>79624.289999999994</v>
      </c>
      <c r="BG171" s="12">
        <v>73950.86</v>
      </c>
      <c r="BH171" s="12">
        <v>76481.279999999999</v>
      </c>
      <c r="BI171" s="12">
        <v>74888.62</v>
      </c>
      <c r="BJ171" s="12">
        <v>72014.58</v>
      </c>
      <c r="BK171" s="12">
        <v>67900.88</v>
      </c>
      <c r="BL171" s="12">
        <v>71468.800000000003</v>
      </c>
      <c r="BM171" s="12">
        <v>66058.3</v>
      </c>
      <c r="BN171" s="12">
        <v>71741.990000000005</v>
      </c>
      <c r="BO171" s="12">
        <v>78687.61</v>
      </c>
      <c r="BP171" s="12">
        <v>74934.399999999994</v>
      </c>
      <c r="BQ171" s="12">
        <v>70899.62</v>
      </c>
      <c r="BR171">
        <v>73368.759999999995</v>
      </c>
      <c r="BS171">
        <v>73923.509999999995</v>
      </c>
      <c r="BT171">
        <v>67760.87</v>
      </c>
      <c r="BU171">
        <v>72005.67</v>
      </c>
      <c r="BV171">
        <v>70000</v>
      </c>
      <c r="BW171">
        <v>-2.90289E-2</v>
      </c>
      <c r="BX171">
        <v>-2.7854400000000001E-2</v>
      </c>
      <c r="BY171">
        <v>0</v>
      </c>
      <c r="BZ171">
        <v>0.26506020000000002</v>
      </c>
      <c r="CA171">
        <v>0</v>
      </c>
      <c r="CB171">
        <v>0.51315789999999994</v>
      </c>
    </row>
    <row r="172" spans="1:80" x14ac:dyDescent="0.3">
      <c r="A172" s="13" t="s">
        <v>169</v>
      </c>
      <c r="B172" s="13" t="s">
        <v>476</v>
      </c>
      <c r="C172" s="12">
        <v>24700</v>
      </c>
      <c r="D172" s="12">
        <v>1</v>
      </c>
      <c r="E172" s="12">
        <v>25000</v>
      </c>
      <c r="F172" s="12">
        <v>1.0388139999999999</v>
      </c>
      <c r="G172" s="12">
        <v>35000</v>
      </c>
      <c r="H172" s="12">
        <v>1.0701400000000001</v>
      </c>
      <c r="I172" s="12">
        <v>35200</v>
      </c>
      <c r="J172" s="12">
        <v>1.134136</v>
      </c>
      <c r="K172" s="12">
        <v>35700</v>
      </c>
      <c r="L172" s="12">
        <v>1.1603840000000001</v>
      </c>
      <c r="M172" s="12">
        <v>39500</v>
      </c>
      <c r="N172" s="12">
        <v>1.1682779999999999</v>
      </c>
      <c r="O172" s="12">
        <v>37500</v>
      </c>
      <c r="P172" s="12">
        <v>1.1906760000000001</v>
      </c>
      <c r="Q172" s="12">
        <v>42000</v>
      </c>
      <c r="R172" s="12">
        <v>1.236534</v>
      </c>
      <c r="S172" s="12">
        <v>36000</v>
      </c>
      <c r="T172" s="12">
        <v>1.2534099999999999</v>
      </c>
      <c r="U172" s="12">
        <v>40400</v>
      </c>
      <c r="V172" s="12">
        <v>1.2927360000000001</v>
      </c>
      <c r="W172" s="12">
        <v>39900</v>
      </c>
      <c r="X172" s="12">
        <v>1.3284800000000001</v>
      </c>
      <c r="Y172" s="12">
        <v>41600</v>
      </c>
      <c r="Z172" s="12">
        <v>1.3443149999999999</v>
      </c>
      <c r="AA172" s="12">
        <v>42800</v>
      </c>
      <c r="AB172" s="12">
        <v>1.3650880000000001</v>
      </c>
      <c r="AC172" s="12">
        <v>40000</v>
      </c>
      <c r="AD172" s="12">
        <v>1.383402</v>
      </c>
      <c r="AE172" s="12">
        <v>45032</v>
      </c>
      <c r="AF172" s="12">
        <v>1.403165</v>
      </c>
      <c r="AG172" s="12">
        <v>39500</v>
      </c>
      <c r="AH172" s="12">
        <v>1.4355560000000001</v>
      </c>
      <c r="AI172" s="12">
        <v>51500</v>
      </c>
      <c r="AJ172" s="12">
        <v>1.465903</v>
      </c>
      <c r="AK172" s="12">
        <v>43200</v>
      </c>
      <c r="AL172" s="12">
        <v>1.5122770000000001</v>
      </c>
      <c r="AM172" s="12">
        <v>45032</v>
      </c>
      <c r="AN172" s="12">
        <v>1.5688219999999999</v>
      </c>
      <c r="AO172" s="12">
        <v>50000</v>
      </c>
      <c r="AP172" s="12">
        <v>1.6198999999999999</v>
      </c>
      <c r="AQ172" s="12">
        <v>52700</v>
      </c>
      <c r="AR172" s="12">
        <v>1.699695</v>
      </c>
      <c r="AS172" s="12">
        <v>60500</v>
      </c>
      <c r="AT172" s="12">
        <v>1.795669</v>
      </c>
      <c r="AU172" s="12">
        <v>59800</v>
      </c>
      <c r="AV172" s="12">
        <v>1.973813</v>
      </c>
      <c r="AW172" s="12">
        <v>60000</v>
      </c>
      <c r="AX172" s="12">
        <v>2.059793</v>
      </c>
      <c r="AY172" s="12">
        <v>50876.9</v>
      </c>
      <c r="AZ172" s="12">
        <v>49570.8</v>
      </c>
      <c r="BA172" s="12">
        <v>67367.58</v>
      </c>
      <c r="BB172" s="12">
        <v>63929.47</v>
      </c>
      <c r="BC172" s="12">
        <v>63370.95</v>
      </c>
      <c r="BD172" s="12">
        <v>69642.52</v>
      </c>
      <c r="BE172" s="12">
        <v>64872.62</v>
      </c>
      <c r="BF172" s="12">
        <v>69962.77</v>
      </c>
      <c r="BG172" s="12">
        <v>59160.68</v>
      </c>
      <c r="BH172" s="12">
        <v>64371.75</v>
      </c>
      <c r="BI172" s="12">
        <v>61864.51</v>
      </c>
      <c r="BJ172" s="12">
        <v>63740.57</v>
      </c>
      <c r="BK172" s="12">
        <v>64581.29</v>
      </c>
      <c r="BL172" s="12">
        <v>59557.34</v>
      </c>
      <c r="BM172" s="12">
        <v>66105.27</v>
      </c>
      <c r="BN172" s="12">
        <v>56676.17</v>
      </c>
      <c r="BO172" s="12">
        <v>72364.5</v>
      </c>
      <c r="BP172" s="12">
        <v>58840.45</v>
      </c>
      <c r="BQ172" s="12">
        <v>59125.03</v>
      </c>
      <c r="BR172">
        <v>63577.78</v>
      </c>
      <c r="BS172">
        <v>63865.06</v>
      </c>
      <c r="BT172">
        <v>69398.91</v>
      </c>
      <c r="BU172">
        <v>62404.91</v>
      </c>
      <c r="BV172">
        <v>60000</v>
      </c>
      <c r="BW172">
        <v>0.17931720000000001</v>
      </c>
      <c r="BX172">
        <v>-3.8537299999999997E-2</v>
      </c>
      <c r="BY172">
        <v>1</v>
      </c>
      <c r="BZ172">
        <v>0.26506020000000002</v>
      </c>
      <c r="CA172">
        <v>0</v>
      </c>
      <c r="CB172">
        <v>0.51315789999999994</v>
      </c>
    </row>
    <row r="173" spans="1:80" ht="27" x14ac:dyDescent="0.3">
      <c r="A173" s="13" t="s">
        <v>777</v>
      </c>
      <c r="B173" s="13" t="s">
        <v>476</v>
      </c>
      <c r="C173" s="12"/>
      <c r="D173" s="12"/>
      <c r="E173" s="12"/>
      <c r="F173" s="12"/>
      <c r="G173" s="12">
        <v>22400</v>
      </c>
      <c r="H173" s="12">
        <v>1.0701400000000001</v>
      </c>
      <c r="I173" s="12">
        <v>22500</v>
      </c>
      <c r="J173" s="12">
        <v>1.134136</v>
      </c>
      <c r="K173" s="12">
        <v>23400</v>
      </c>
      <c r="L173" s="12">
        <v>1.1603840000000001</v>
      </c>
      <c r="M173" s="12">
        <v>25064</v>
      </c>
      <c r="N173" s="12">
        <v>1.1682779999999999</v>
      </c>
      <c r="O173" s="12">
        <v>25064</v>
      </c>
      <c r="P173" s="12">
        <v>1.1906760000000001</v>
      </c>
      <c r="Q173" s="12">
        <v>26500</v>
      </c>
      <c r="R173" s="12">
        <v>1.236534</v>
      </c>
      <c r="S173" s="12">
        <v>26600</v>
      </c>
      <c r="T173" s="12">
        <v>1.2534099999999999</v>
      </c>
      <c r="U173" s="12">
        <v>28000</v>
      </c>
      <c r="V173" s="12">
        <v>1.2927360000000001</v>
      </c>
      <c r="W173" s="12">
        <v>28900</v>
      </c>
      <c r="X173" s="12">
        <v>1.3284800000000001</v>
      </c>
      <c r="Y173" s="12">
        <v>27040</v>
      </c>
      <c r="Z173" s="12">
        <v>1.3443149999999999</v>
      </c>
      <c r="AA173" s="12">
        <v>28000</v>
      </c>
      <c r="AB173" s="12">
        <v>1.3650880000000001</v>
      </c>
      <c r="AC173" s="12">
        <v>29100</v>
      </c>
      <c r="AD173" s="12">
        <v>1.383402</v>
      </c>
      <c r="AE173" s="12">
        <v>29800</v>
      </c>
      <c r="AF173" s="12">
        <v>1.403165</v>
      </c>
      <c r="AG173" s="12">
        <v>30000</v>
      </c>
      <c r="AH173" s="12">
        <v>1.4355560000000001</v>
      </c>
      <c r="AI173" s="12">
        <v>32500</v>
      </c>
      <c r="AJ173" s="12">
        <v>1.465903</v>
      </c>
      <c r="AK173" s="12">
        <v>32032</v>
      </c>
      <c r="AL173" s="12">
        <v>1.5122770000000001</v>
      </c>
      <c r="AM173" s="12">
        <v>34000</v>
      </c>
      <c r="AN173" s="12">
        <v>1.5688219999999999</v>
      </c>
      <c r="AO173" s="12">
        <v>32032</v>
      </c>
      <c r="AP173" s="12">
        <v>1.6198999999999999</v>
      </c>
      <c r="AQ173" s="12">
        <v>38000</v>
      </c>
      <c r="AR173" s="12">
        <v>1.699695</v>
      </c>
      <c r="AS173" s="12">
        <v>37000</v>
      </c>
      <c r="AT173" s="12">
        <v>1.795669</v>
      </c>
      <c r="AU173" s="12">
        <v>42016</v>
      </c>
      <c r="AV173" s="12">
        <v>1.973813</v>
      </c>
      <c r="AW173" s="12">
        <v>40000</v>
      </c>
      <c r="AX173" s="12">
        <v>2.059793</v>
      </c>
      <c r="AY173" s="12"/>
      <c r="AZ173" s="12"/>
      <c r="BA173" s="12">
        <v>43115.25</v>
      </c>
      <c r="BB173" s="12">
        <v>40864</v>
      </c>
      <c r="BC173" s="12">
        <v>41537.26</v>
      </c>
      <c r="BD173" s="12">
        <v>44190.38</v>
      </c>
      <c r="BE173" s="12">
        <v>43359.13</v>
      </c>
      <c r="BF173" s="12">
        <v>44143.17</v>
      </c>
      <c r="BG173" s="12">
        <v>43713.17</v>
      </c>
      <c r="BH173" s="12">
        <v>44614.080000000002</v>
      </c>
      <c r="BI173" s="12">
        <v>44809.13</v>
      </c>
      <c r="BJ173" s="12">
        <v>41431.370000000003</v>
      </c>
      <c r="BK173" s="12">
        <v>42249.440000000002</v>
      </c>
      <c r="BL173" s="12">
        <v>43327.96</v>
      </c>
      <c r="BM173" s="12">
        <v>43745.27</v>
      </c>
      <c r="BN173" s="12">
        <v>43045.2</v>
      </c>
      <c r="BO173" s="12">
        <v>45666.92</v>
      </c>
      <c r="BP173" s="12">
        <v>43629.1</v>
      </c>
      <c r="BQ173" s="12">
        <v>44640.5</v>
      </c>
      <c r="BR173">
        <v>40730.47</v>
      </c>
      <c r="BS173">
        <v>46050.71</v>
      </c>
      <c r="BT173">
        <v>42442.31</v>
      </c>
      <c r="BU173">
        <v>43846.23</v>
      </c>
      <c r="BV173">
        <v>40000</v>
      </c>
      <c r="BX173">
        <v>-8.7720999999999993E-2</v>
      </c>
      <c r="BZ173">
        <v>0.26506020000000002</v>
      </c>
      <c r="CA173">
        <v>0</v>
      </c>
      <c r="CB173">
        <v>0.51315789999999994</v>
      </c>
    </row>
    <row r="174" spans="1:80" x14ac:dyDescent="0.3">
      <c r="A174" s="13" t="s">
        <v>170</v>
      </c>
      <c r="B174" s="13" t="s">
        <v>476</v>
      </c>
      <c r="C174" s="12">
        <v>27500</v>
      </c>
      <c r="D174" s="12">
        <v>1</v>
      </c>
      <c r="E174" s="12">
        <v>27500</v>
      </c>
      <c r="F174" s="12">
        <v>1.0388139999999999</v>
      </c>
      <c r="G174" s="12">
        <v>28080</v>
      </c>
      <c r="H174" s="12">
        <v>1.0701400000000001</v>
      </c>
      <c r="I174" s="12">
        <v>30056</v>
      </c>
      <c r="J174" s="12">
        <v>1.134136</v>
      </c>
      <c r="K174" s="12">
        <v>30000</v>
      </c>
      <c r="L174" s="12">
        <v>1.1603840000000001</v>
      </c>
      <c r="M174" s="12">
        <v>32000</v>
      </c>
      <c r="N174" s="12">
        <v>1.1682779999999999</v>
      </c>
      <c r="O174" s="12">
        <v>32400</v>
      </c>
      <c r="P174" s="12">
        <v>1.1906760000000001</v>
      </c>
      <c r="Q174" s="12">
        <v>33800</v>
      </c>
      <c r="R174" s="12">
        <v>1.236534</v>
      </c>
      <c r="S174" s="12">
        <v>34008</v>
      </c>
      <c r="T174" s="12">
        <v>1.2534099999999999</v>
      </c>
      <c r="U174" s="12">
        <v>35000</v>
      </c>
      <c r="V174" s="12">
        <v>1.2927360000000001</v>
      </c>
      <c r="W174" s="12">
        <v>35048</v>
      </c>
      <c r="X174" s="12">
        <v>1.3284800000000001</v>
      </c>
      <c r="Y174" s="12">
        <v>35048</v>
      </c>
      <c r="Z174" s="12">
        <v>1.3443149999999999</v>
      </c>
      <c r="AA174" s="12">
        <v>36000</v>
      </c>
      <c r="AB174" s="12">
        <v>1.3650880000000001</v>
      </c>
      <c r="AC174" s="12">
        <v>35048</v>
      </c>
      <c r="AD174" s="12">
        <v>1.383402</v>
      </c>
      <c r="AE174" s="12">
        <v>36000</v>
      </c>
      <c r="AF174" s="12">
        <v>1.403165</v>
      </c>
      <c r="AG174" s="12">
        <v>36000</v>
      </c>
      <c r="AH174" s="12">
        <v>1.4355560000000001</v>
      </c>
      <c r="AI174" s="12">
        <v>39600</v>
      </c>
      <c r="AJ174" s="12">
        <v>1.465903</v>
      </c>
      <c r="AK174" s="12">
        <v>35000</v>
      </c>
      <c r="AL174" s="12">
        <v>1.5122770000000001</v>
      </c>
      <c r="AM174" s="12">
        <v>38500</v>
      </c>
      <c r="AN174" s="12">
        <v>1.5688219999999999</v>
      </c>
      <c r="AO174" s="12">
        <v>41900</v>
      </c>
      <c r="AP174" s="12">
        <v>1.6198999999999999</v>
      </c>
      <c r="AQ174" s="12">
        <v>45000</v>
      </c>
      <c r="AR174" s="12">
        <v>1.699695</v>
      </c>
      <c r="AS174" s="12">
        <v>43000</v>
      </c>
      <c r="AT174" s="12">
        <v>1.795669</v>
      </c>
      <c r="AU174" s="12">
        <v>47500</v>
      </c>
      <c r="AV174" s="12">
        <v>1.973813</v>
      </c>
      <c r="AW174" s="12">
        <v>48000</v>
      </c>
      <c r="AX174" s="12">
        <v>2.059793</v>
      </c>
      <c r="AY174" s="12">
        <v>56644.32</v>
      </c>
      <c r="AZ174" s="12">
        <v>54527.88</v>
      </c>
      <c r="BA174" s="12">
        <v>54048.04</v>
      </c>
      <c r="BB174" s="12">
        <v>54587.05</v>
      </c>
      <c r="BC174" s="12">
        <v>53252.89</v>
      </c>
      <c r="BD174" s="12">
        <v>56419.25</v>
      </c>
      <c r="BE174" s="12">
        <v>56049.95</v>
      </c>
      <c r="BF174" s="12">
        <v>56303.37</v>
      </c>
      <c r="BG174" s="12">
        <v>55887.13</v>
      </c>
      <c r="BH174" s="12">
        <v>55767.6</v>
      </c>
      <c r="BI174" s="12">
        <v>54341.54</v>
      </c>
      <c r="BJ174" s="12">
        <v>53701.43</v>
      </c>
      <c r="BK174" s="12">
        <v>54320.71</v>
      </c>
      <c r="BL174" s="12">
        <v>52184.14</v>
      </c>
      <c r="BM174" s="12">
        <v>52846.64</v>
      </c>
      <c r="BN174" s="12">
        <v>51654.23</v>
      </c>
      <c r="BO174" s="12">
        <v>55643.38</v>
      </c>
      <c r="BP174" s="12">
        <v>47671.66</v>
      </c>
      <c r="BQ174" s="12">
        <v>50548.800000000003</v>
      </c>
      <c r="BR174">
        <v>53278.18</v>
      </c>
      <c r="BS174">
        <v>54533.73</v>
      </c>
      <c r="BT174">
        <v>49324.85</v>
      </c>
      <c r="BU174">
        <v>49569.120000000003</v>
      </c>
      <c r="BV174">
        <v>48000</v>
      </c>
      <c r="BW174">
        <v>-0.15260699999999999</v>
      </c>
      <c r="BX174">
        <v>-3.1655200000000001E-2</v>
      </c>
      <c r="BY174">
        <v>0</v>
      </c>
      <c r="BZ174">
        <v>0.26506020000000002</v>
      </c>
      <c r="CA174">
        <v>0</v>
      </c>
      <c r="CB174">
        <v>0.51315789999999994</v>
      </c>
    </row>
    <row r="175" spans="1:80" x14ac:dyDescent="0.3">
      <c r="A175" s="13" t="s">
        <v>171</v>
      </c>
      <c r="B175" s="13" t="s">
        <v>476</v>
      </c>
      <c r="C175" s="12">
        <v>20300</v>
      </c>
      <c r="D175" s="12">
        <v>1</v>
      </c>
      <c r="E175" s="12">
        <v>23300</v>
      </c>
      <c r="F175" s="12">
        <v>1.0388139999999999</v>
      </c>
      <c r="G175" s="12">
        <v>24000</v>
      </c>
      <c r="H175" s="12">
        <v>1.0701400000000001</v>
      </c>
      <c r="I175" s="12">
        <v>24100</v>
      </c>
      <c r="J175" s="12">
        <v>1.134136</v>
      </c>
      <c r="K175" s="12">
        <v>26000</v>
      </c>
      <c r="L175" s="12">
        <v>1.1603840000000001</v>
      </c>
      <c r="M175" s="12">
        <v>26300</v>
      </c>
      <c r="N175" s="12">
        <v>1.1682779999999999</v>
      </c>
      <c r="O175" s="12">
        <v>25800</v>
      </c>
      <c r="P175" s="12">
        <v>1.1906760000000001</v>
      </c>
      <c r="Q175" s="12">
        <v>25300</v>
      </c>
      <c r="R175" s="12">
        <v>1.236534</v>
      </c>
      <c r="S175" s="12">
        <v>29800</v>
      </c>
      <c r="T175" s="12">
        <v>1.2534099999999999</v>
      </c>
      <c r="U175" s="12">
        <v>28800</v>
      </c>
      <c r="V175" s="12">
        <v>1.2927360000000001</v>
      </c>
      <c r="W175" s="12">
        <v>30000</v>
      </c>
      <c r="X175" s="12">
        <v>1.3284800000000001</v>
      </c>
      <c r="Y175" s="12">
        <v>30000</v>
      </c>
      <c r="Z175" s="12">
        <v>1.3443149999999999</v>
      </c>
      <c r="AA175" s="12">
        <v>30056</v>
      </c>
      <c r="AB175" s="12">
        <v>1.3650880000000001</v>
      </c>
      <c r="AC175" s="12">
        <v>38064</v>
      </c>
      <c r="AD175" s="12">
        <v>1.383402</v>
      </c>
      <c r="AE175" s="12">
        <v>36000</v>
      </c>
      <c r="AF175" s="12">
        <v>1.403165</v>
      </c>
      <c r="AG175" s="12">
        <v>40000</v>
      </c>
      <c r="AH175" s="12">
        <v>1.4355560000000001</v>
      </c>
      <c r="AI175" s="12">
        <v>38500</v>
      </c>
      <c r="AJ175" s="12">
        <v>1.465903</v>
      </c>
      <c r="AK175" s="12">
        <v>37600</v>
      </c>
      <c r="AL175" s="12">
        <v>1.5122770000000001</v>
      </c>
      <c r="AM175" s="12">
        <v>39000</v>
      </c>
      <c r="AN175" s="12">
        <v>1.5688219999999999</v>
      </c>
      <c r="AO175" s="12">
        <v>43800</v>
      </c>
      <c r="AP175" s="12">
        <v>1.6198999999999999</v>
      </c>
      <c r="AQ175" s="12">
        <v>44700</v>
      </c>
      <c r="AR175" s="12">
        <v>1.699695</v>
      </c>
      <c r="AS175" s="12">
        <v>50000</v>
      </c>
      <c r="AT175" s="12">
        <v>1.795669</v>
      </c>
      <c r="AU175" s="12">
        <v>45032</v>
      </c>
      <c r="AV175" s="12">
        <v>1.973813</v>
      </c>
      <c r="AW175" s="12">
        <v>54000</v>
      </c>
      <c r="AX175" s="12">
        <v>2.059793</v>
      </c>
      <c r="AY175" s="12">
        <v>41813.81</v>
      </c>
      <c r="AZ175" s="12">
        <v>46199.98</v>
      </c>
      <c r="BA175" s="12">
        <v>46194.91</v>
      </c>
      <c r="BB175" s="12">
        <v>43769.89</v>
      </c>
      <c r="BC175" s="12">
        <v>46152.51</v>
      </c>
      <c r="BD175" s="12">
        <v>46369.57</v>
      </c>
      <c r="BE175" s="12">
        <v>44632.36</v>
      </c>
      <c r="BF175" s="12">
        <v>42144.23</v>
      </c>
      <c r="BG175" s="12">
        <v>48971.9</v>
      </c>
      <c r="BH175" s="12">
        <v>45888.77</v>
      </c>
      <c r="BI175" s="12">
        <v>46514.67</v>
      </c>
      <c r="BJ175" s="12">
        <v>45966.75</v>
      </c>
      <c r="BK175" s="12">
        <v>45351.75</v>
      </c>
      <c r="BL175" s="12">
        <v>56674.76</v>
      </c>
      <c r="BM175" s="12">
        <v>52846.64</v>
      </c>
      <c r="BN175" s="12">
        <v>57393.59</v>
      </c>
      <c r="BO175" s="12">
        <v>54097.73</v>
      </c>
      <c r="BP175" s="12">
        <v>51212.98</v>
      </c>
      <c r="BQ175" s="12">
        <v>51205.279999999999</v>
      </c>
      <c r="BR175">
        <v>55694.13</v>
      </c>
      <c r="BS175">
        <v>54170.18</v>
      </c>
      <c r="BT175">
        <v>57354.47</v>
      </c>
      <c r="BU175">
        <v>46993.61</v>
      </c>
      <c r="BV175">
        <v>54000</v>
      </c>
      <c r="BW175">
        <v>0.29143940000000002</v>
      </c>
      <c r="BX175">
        <v>0.14909230000000001</v>
      </c>
      <c r="BY175">
        <v>1</v>
      </c>
      <c r="BZ175">
        <v>0.26506020000000002</v>
      </c>
      <c r="CA175">
        <v>1</v>
      </c>
      <c r="CB175">
        <v>0.51315789999999994</v>
      </c>
    </row>
    <row r="176" spans="1:80" x14ac:dyDescent="0.3">
      <c r="A176" s="13" t="s">
        <v>172</v>
      </c>
      <c r="B176" s="13" t="s">
        <v>476</v>
      </c>
      <c r="C176" s="12">
        <v>25000</v>
      </c>
      <c r="D176" s="12">
        <v>1</v>
      </c>
      <c r="E176" s="12">
        <v>23800</v>
      </c>
      <c r="F176" s="12">
        <v>1.0388139999999999</v>
      </c>
      <c r="G176" s="12">
        <v>27700</v>
      </c>
      <c r="H176" s="12">
        <v>1.0701400000000001</v>
      </c>
      <c r="I176" s="12">
        <v>30000</v>
      </c>
      <c r="J176" s="12">
        <v>1.134136</v>
      </c>
      <c r="K176" s="12">
        <v>25800</v>
      </c>
      <c r="L176" s="12">
        <v>1.1603840000000001</v>
      </c>
      <c r="M176" s="12">
        <v>30000</v>
      </c>
      <c r="N176" s="12">
        <v>1.1682779999999999</v>
      </c>
      <c r="O176" s="12">
        <v>29300</v>
      </c>
      <c r="P176" s="12">
        <v>1.1906760000000001</v>
      </c>
      <c r="Q176" s="12">
        <v>30000</v>
      </c>
      <c r="R176" s="12">
        <v>1.236534</v>
      </c>
      <c r="S176" s="12">
        <v>32500</v>
      </c>
      <c r="T176" s="12">
        <v>1.2534099999999999</v>
      </c>
      <c r="U176" s="12">
        <v>35048</v>
      </c>
      <c r="V176" s="12">
        <v>1.2927360000000001</v>
      </c>
      <c r="W176" s="12">
        <v>28800</v>
      </c>
      <c r="X176" s="12">
        <v>1.3284800000000001</v>
      </c>
      <c r="Y176" s="12">
        <v>30056</v>
      </c>
      <c r="Z176" s="12">
        <v>1.3443149999999999</v>
      </c>
      <c r="AA176" s="12">
        <v>30056</v>
      </c>
      <c r="AB176" s="12">
        <v>1.3650880000000001</v>
      </c>
      <c r="AC176" s="12">
        <v>30000</v>
      </c>
      <c r="AD176" s="12">
        <v>1.383402</v>
      </c>
      <c r="AE176" s="12">
        <v>35900</v>
      </c>
      <c r="AF176" s="12">
        <v>1.403165</v>
      </c>
      <c r="AG176" s="12">
        <v>36000</v>
      </c>
      <c r="AH176" s="12">
        <v>1.4355560000000001</v>
      </c>
      <c r="AI176" s="12">
        <v>33000</v>
      </c>
      <c r="AJ176" s="12">
        <v>1.465903</v>
      </c>
      <c r="AK176" s="12">
        <v>36000</v>
      </c>
      <c r="AL176" s="12">
        <v>1.5122770000000001</v>
      </c>
      <c r="AM176" s="12">
        <v>31000</v>
      </c>
      <c r="AN176" s="12">
        <v>1.5688219999999999</v>
      </c>
      <c r="AO176" s="12">
        <v>35000</v>
      </c>
      <c r="AP176" s="12">
        <v>1.6198999999999999</v>
      </c>
      <c r="AQ176" s="12">
        <v>38896</v>
      </c>
      <c r="AR176" s="12">
        <v>1.699695</v>
      </c>
      <c r="AS176" s="12">
        <v>36000</v>
      </c>
      <c r="AT176" s="12">
        <v>1.795669</v>
      </c>
      <c r="AU176" s="12">
        <v>48100</v>
      </c>
      <c r="AV176" s="12">
        <v>1.973813</v>
      </c>
      <c r="AW176" s="12">
        <v>43000</v>
      </c>
      <c r="AX176" s="12">
        <v>2.059793</v>
      </c>
      <c r="AY176" s="12">
        <v>51494.84</v>
      </c>
      <c r="AZ176" s="12">
        <v>47191.4</v>
      </c>
      <c r="BA176" s="12">
        <v>53316.63</v>
      </c>
      <c r="BB176" s="12">
        <v>54485.34</v>
      </c>
      <c r="BC176" s="12">
        <v>45797.49</v>
      </c>
      <c r="BD176" s="12">
        <v>52893.05</v>
      </c>
      <c r="BE176" s="12">
        <v>50687.14</v>
      </c>
      <c r="BF176" s="12">
        <v>49973.4</v>
      </c>
      <c r="BG176" s="12">
        <v>53408.95</v>
      </c>
      <c r="BH176" s="12">
        <v>55844.09</v>
      </c>
      <c r="BI176" s="12">
        <v>44654.080000000002</v>
      </c>
      <c r="BJ176" s="12">
        <v>46052.56</v>
      </c>
      <c r="BK176" s="12">
        <v>45351.75</v>
      </c>
      <c r="BL176" s="12">
        <v>44668</v>
      </c>
      <c r="BM176" s="12">
        <v>52699.839999999997</v>
      </c>
      <c r="BN176" s="12">
        <v>51654.23</v>
      </c>
      <c r="BO176" s="12">
        <v>46369.48</v>
      </c>
      <c r="BP176" s="12">
        <v>49033.7</v>
      </c>
      <c r="BQ176" s="12">
        <v>40701.629999999997</v>
      </c>
      <c r="BR176">
        <v>44504.45</v>
      </c>
      <c r="BS176">
        <v>47136.54</v>
      </c>
      <c r="BT176">
        <v>41295.22</v>
      </c>
      <c r="BU176">
        <v>50195.26</v>
      </c>
      <c r="BV176">
        <v>43000</v>
      </c>
      <c r="BW176">
        <v>-0.16496479999999999</v>
      </c>
      <c r="BX176">
        <v>-0.14334540000000001</v>
      </c>
      <c r="BY176">
        <v>0</v>
      </c>
      <c r="BZ176">
        <v>0.26506020000000002</v>
      </c>
      <c r="CA176">
        <v>0</v>
      </c>
      <c r="CB176">
        <v>0.51315789999999994</v>
      </c>
    </row>
    <row r="177" spans="1:80" x14ac:dyDescent="0.3">
      <c r="A177" s="13" t="s">
        <v>778</v>
      </c>
      <c r="B177" s="13" t="s">
        <v>476</v>
      </c>
      <c r="C177" s="12"/>
      <c r="D177" s="12"/>
      <c r="E177" s="12"/>
      <c r="F177" s="12"/>
      <c r="G177" s="12">
        <v>26000</v>
      </c>
      <c r="H177" s="12">
        <v>1.0701400000000001</v>
      </c>
      <c r="I177" s="12">
        <v>25100</v>
      </c>
      <c r="J177" s="12">
        <v>1.134136</v>
      </c>
      <c r="K177" s="12">
        <v>28000</v>
      </c>
      <c r="L177" s="12">
        <v>1.1603840000000001</v>
      </c>
      <c r="M177" s="12">
        <v>30600</v>
      </c>
      <c r="N177" s="12">
        <v>1.1682779999999999</v>
      </c>
      <c r="O177" s="12">
        <v>34200</v>
      </c>
      <c r="P177" s="12">
        <v>1.1906760000000001</v>
      </c>
      <c r="Q177" s="12">
        <v>29800</v>
      </c>
      <c r="R177" s="12">
        <v>1.236534</v>
      </c>
      <c r="S177" s="12">
        <v>30900</v>
      </c>
      <c r="T177" s="12">
        <v>1.2534099999999999</v>
      </c>
      <c r="U177" s="12">
        <v>32000</v>
      </c>
      <c r="V177" s="12">
        <v>1.2927360000000001</v>
      </c>
      <c r="W177" s="12">
        <v>36500</v>
      </c>
      <c r="X177" s="12">
        <v>1.3284800000000001</v>
      </c>
      <c r="Y177" s="12">
        <v>38064</v>
      </c>
      <c r="Z177" s="12">
        <v>1.3443149999999999</v>
      </c>
      <c r="AA177" s="12">
        <v>41300</v>
      </c>
      <c r="AB177" s="12">
        <v>1.3650880000000001</v>
      </c>
      <c r="AC177" s="12">
        <v>36000</v>
      </c>
      <c r="AD177" s="12">
        <v>1.383402</v>
      </c>
      <c r="AE177" s="12">
        <v>33600</v>
      </c>
      <c r="AF177" s="12">
        <v>1.403165</v>
      </c>
      <c r="AG177" s="12">
        <v>37024</v>
      </c>
      <c r="AH177" s="12">
        <v>1.4355560000000001</v>
      </c>
      <c r="AI177" s="12">
        <v>40000</v>
      </c>
      <c r="AJ177" s="12">
        <v>1.465903</v>
      </c>
      <c r="AK177" s="12">
        <v>40040</v>
      </c>
      <c r="AL177" s="12">
        <v>1.5122770000000001</v>
      </c>
      <c r="AM177" s="12">
        <v>39400</v>
      </c>
      <c r="AN177" s="12">
        <v>1.5688219999999999</v>
      </c>
      <c r="AO177" s="12">
        <v>41300</v>
      </c>
      <c r="AP177" s="12">
        <v>1.6198999999999999</v>
      </c>
      <c r="AQ177" s="12">
        <v>43300</v>
      </c>
      <c r="AR177" s="12">
        <v>1.699695</v>
      </c>
      <c r="AS177" s="12">
        <v>48000</v>
      </c>
      <c r="AT177" s="12">
        <v>1.795669</v>
      </c>
      <c r="AU177" s="12">
        <v>50400</v>
      </c>
      <c r="AV177" s="12">
        <v>1.973813</v>
      </c>
      <c r="AW177" s="12">
        <v>55000</v>
      </c>
      <c r="AX177" s="12">
        <v>2.059793</v>
      </c>
      <c r="AY177" s="12"/>
      <c r="AZ177" s="12"/>
      <c r="BA177" s="12">
        <v>50044.480000000003</v>
      </c>
      <c r="BB177" s="12">
        <v>45586.07</v>
      </c>
      <c r="BC177" s="12">
        <v>49702.7</v>
      </c>
      <c r="BD177" s="12">
        <v>53950.91</v>
      </c>
      <c r="BE177" s="12">
        <v>59163.83</v>
      </c>
      <c r="BF177" s="12">
        <v>49640.25</v>
      </c>
      <c r="BG177" s="12">
        <v>50779.59</v>
      </c>
      <c r="BH177" s="12">
        <v>50987.519999999997</v>
      </c>
      <c r="BI177" s="12">
        <v>56592.85</v>
      </c>
      <c r="BJ177" s="12">
        <v>58322.62</v>
      </c>
      <c r="BK177" s="12">
        <v>62317.919999999998</v>
      </c>
      <c r="BL177" s="12">
        <v>53601.61</v>
      </c>
      <c r="BM177" s="12">
        <v>49323.53</v>
      </c>
      <c r="BN177" s="12">
        <v>53123.51</v>
      </c>
      <c r="BO177" s="12">
        <v>56205.43</v>
      </c>
      <c r="BP177" s="12">
        <v>54536.38</v>
      </c>
      <c r="BQ177" s="12">
        <v>51730.46</v>
      </c>
      <c r="BR177">
        <v>52515.25</v>
      </c>
      <c r="BS177">
        <v>52473.57</v>
      </c>
      <c r="BT177">
        <v>55060.29</v>
      </c>
      <c r="BU177">
        <v>52595.45</v>
      </c>
      <c r="BV177">
        <v>55000</v>
      </c>
      <c r="BX177">
        <v>4.5717899999999999E-2</v>
      </c>
      <c r="BZ177">
        <v>0.26506020000000002</v>
      </c>
      <c r="CA177">
        <v>1</v>
      </c>
      <c r="CB177">
        <v>0.51315789999999994</v>
      </c>
    </row>
    <row r="178" spans="1:80" ht="27" x14ac:dyDescent="0.3">
      <c r="A178" s="13" t="s">
        <v>779</v>
      </c>
      <c r="B178" s="13" t="s">
        <v>476</v>
      </c>
      <c r="C178" s="12"/>
      <c r="D178" s="12"/>
      <c r="E178" s="12"/>
      <c r="F178" s="12"/>
      <c r="G178" s="12">
        <v>38000</v>
      </c>
      <c r="H178" s="12">
        <v>1.0701400000000001</v>
      </c>
      <c r="I178" s="12">
        <v>43888</v>
      </c>
      <c r="J178" s="12">
        <v>1.134136</v>
      </c>
      <c r="K178" s="12">
        <v>48048</v>
      </c>
      <c r="L178" s="12">
        <v>1.1603840000000001</v>
      </c>
      <c r="M178" s="12">
        <v>50024</v>
      </c>
      <c r="N178" s="12">
        <v>1.1682779999999999</v>
      </c>
      <c r="O178" s="12">
        <v>49088</v>
      </c>
      <c r="P178" s="12">
        <v>1.1906760000000001</v>
      </c>
      <c r="Q178" s="12">
        <v>52000</v>
      </c>
      <c r="R178" s="12">
        <v>1.236534</v>
      </c>
      <c r="S178" s="12">
        <v>60008</v>
      </c>
      <c r="T178" s="12">
        <v>1.2534099999999999</v>
      </c>
      <c r="U178" s="12">
        <v>52000</v>
      </c>
      <c r="V178" s="12">
        <v>1.2927360000000001</v>
      </c>
      <c r="W178" s="12">
        <v>45032</v>
      </c>
      <c r="X178" s="12">
        <v>1.3284800000000001</v>
      </c>
      <c r="Y178" s="12">
        <v>46000</v>
      </c>
      <c r="Z178" s="12">
        <v>1.3443149999999999</v>
      </c>
      <c r="AA178" s="12">
        <v>55016</v>
      </c>
      <c r="AB178" s="12">
        <v>1.3650880000000001</v>
      </c>
      <c r="AC178" s="12">
        <v>50000</v>
      </c>
      <c r="AD178" s="12">
        <v>1.383402</v>
      </c>
      <c r="AE178" s="12">
        <v>50024</v>
      </c>
      <c r="AF178" s="12">
        <v>1.403165</v>
      </c>
      <c r="AG178" s="12">
        <v>52000</v>
      </c>
      <c r="AH178" s="12">
        <v>1.4355560000000001</v>
      </c>
      <c r="AI178" s="12">
        <v>57700</v>
      </c>
      <c r="AJ178" s="12">
        <v>1.465903</v>
      </c>
      <c r="AK178" s="12">
        <v>50000</v>
      </c>
      <c r="AL178" s="12">
        <v>1.5122770000000001</v>
      </c>
      <c r="AM178" s="12">
        <v>64600</v>
      </c>
      <c r="AN178" s="12">
        <v>1.5688219999999999</v>
      </c>
      <c r="AO178" s="12">
        <v>70200</v>
      </c>
      <c r="AP178" s="12">
        <v>1.6198999999999999</v>
      </c>
      <c r="AQ178" s="12">
        <v>67500</v>
      </c>
      <c r="AR178" s="12">
        <v>1.699695</v>
      </c>
      <c r="AS178" s="12">
        <v>70000</v>
      </c>
      <c r="AT178" s="12">
        <v>1.795669</v>
      </c>
      <c r="AU178" s="12">
        <v>70000</v>
      </c>
      <c r="AV178" s="12">
        <v>1.973813</v>
      </c>
      <c r="AW178" s="12">
        <v>70000</v>
      </c>
      <c r="AX178" s="12">
        <v>2.059793</v>
      </c>
      <c r="AY178" s="12"/>
      <c r="AZ178" s="12"/>
      <c r="BA178" s="12">
        <v>73141.94</v>
      </c>
      <c r="BB178" s="12">
        <v>79708.42</v>
      </c>
      <c r="BC178" s="12">
        <v>85289.84</v>
      </c>
      <c r="BD178" s="12">
        <v>88197.4</v>
      </c>
      <c r="BE178" s="12">
        <v>84919.13</v>
      </c>
      <c r="BF178" s="12">
        <v>86620.56</v>
      </c>
      <c r="BG178" s="12">
        <v>98614.29</v>
      </c>
      <c r="BH178" s="12">
        <v>82854.73</v>
      </c>
      <c r="BI178" s="12">
        <v>69821.63</v>
      </c>
      <c r="BJ178" s="12">
        <v>70482.350000000006</v>
      </c>
      <c r="BK178" s="12">
        <v>83014.11</v>
      </c>
      <c r="BL178" s="12">
        <v>74446.67</v>
      </c>
      <c r="BM178" s="12">
        <v>73433.34</v>
      </c>
      <c r="BN178" s="12">
        <v>74611.67</v>
      </c>
      <c r="BO178" s="12">
        <v>81076.34</v>
      </c>
      <c r="BP178" s="12">
        <v>68102.37</v>
      </c>
      <c r="BQ178" s="12">
        <v>84816.95</v>
      </c>
      <c r="BR178">
        <v>89263.2</v>
      </c>
      <c r="BS178">
        <v>81800.600000000006</v>
      </c>
      <c r="BT178">
        <v>80296.27</v>
      </c>
      <c r="BU178">
        <v>73049.23</v>
      </c>
      <c r="BV178">
        <v>70000</v>
      </c>
      <c r="BX178">
        <v>-4.17422E-2</v>
      </c>
      <c r="BZ178">
        <v>0.26506020000000002</v>
      </c>
      <c r="CA178">
        <v>0</v>
      </c>
      <c r="CB178">
        <v>0.51315789999999994</v>
      </c>
    </row>
    <row r="179" spans="1:80" x14ac:dyDescent="0.3">
      <c r="A179" s="13" t="s">
        <v>173</v>
      </c>
      <c r="B179" s="13" t="s">
        <v>477</v>
      </c>
      <c r="C179" s="12">
        <v>16300</v>
      </c>
      <c r="D179" s="12">
        <v>1</v>
      </c>
      <c r="E179" s="12">
        <v>16900</v>
      </c>
      <c r="F179" s="12">
        <v>1.0388139999999999</v>
      </c>
      <c r="G179" s="12">
        <v>17200</v>
      </c>
      <c r="H179" s="12">
        <v>1.0701400000000001</v>
      </c>
      <c r="I179" s="12">
        <v>17800</v>
      </c>
      <c r="J179" s="12">
        <v>1.134136</v>
      </c>
      <c r="K179" s="12">
        <v>17700</v>
      </c>
      <c r="L179" s="12">
        <v>1.1603840000000001</v>
      </c>
      <c r="M179" s="12">
        <v>18500</v>
      </c>
      <c r="N179" s="12">
        <v>1.1682779999999999</v>
      </c>
      <c r="O179" s="12">
        <v>19500</v>
      </c>
      <c r="P179" s="12">
        <v>1.1906760000000001</v>
      </c>
      <c r="Q179" s="12">
        <v>20000</v>
      </c>
      <c r="R179" s="12">
        <v>1.236534</v>
      </c>
      <c r="S179" s="12">
        <v>20000</v>
      </c>
      <c r="T179" s="12">
        <v>1.2534099999999999</v>
      </c>
      <c r="U179" s="12">
        <v>20000</v>
      </c>
      <c r="V179" s="12">
        <v>1.2927360000000001</v>
      </c>
      <c r="W179" s="12">
        <v>20000</v>
      </c>
      <c r="X179" s="12">
        <v>1.3284800000000001</v>
      </c>
      <c r="Y179" s="12">
        <v>20000</v>
      </c>
      <c r="Z179" s="12">
        <v>1.3443149999999999</v>
      </c>
      <c r="AA179" s="12">
        <v>20000</v>
      </c>
      <c r="AB179" s="12">
        <v>1.3650880000000001</v>
      </c>
      <c r="AC179" s="12">
        <v>20300</v>
      </c>
      <c r="AD179" s="12">
        <v>1.383402</v>
      </c>
      <c r="AE179" s="12">
        <v>20800</v>
      </c>
      <c r="AF179" s="12">
        <v>1.403165</v>
      </c>
      <c r="AG179" s="12">
        <v>22000</v>
      </c>
      <c r="AH179" s="12">
        <v>1.4355560000000001</v>
      </c>
      <c r="AI179" s="12">
        <v>22600</v>
      </c>
      <c r="AJ179" s="12">
        <v>1.465903</v>
      </c>
      <c r="AK179" s="12">
        <v>24000</v>
      </c>
      <c r="AL179" s="12">
        <v>1.5122770000000001</v>
      </c>
      <c r="AM179" s="12">
        <v>25000</v>
      </c>
      <c r="AN179" s="12">
        <v>1.5688219999999999</v>
      </c>
      <c r="AO179" s="12">
        <v>26000</v>
      </c>
      <c r="AP179" s="12">
        <v>1.6198999999999999</v>
      </c>
      <c r="AQ179" s="12">
        <v>27600</v>
      </c>
      <c r="AR179" s="12">
        <v>1.699695</v>
      </c>
      <c r="AS179" s="12">
        <v>30000</v>
      </c>
      <c r="AT179" s="12">
        <v>1.795669</v>
      </c>
      <c r="AU179" s="12">
        <v>31200</v>
      </c>
      <c r="AV179" s="12">
        <v>1.973813</v>
      </c>
      <c r="AW179" s="12">
        <v>34100</v>
      </c>
      <c r="AX179" s="12">
        <v>2.059793</v>
      </c>
      <c r="AY179" s="12">
        <v>33574.629999999997</v>
      </c>
      <c r="AZ179" s="12">
        <v>33509.86</v>
      </c>
      <c r="BA179" s="12">
        <v>33106.35</v>
      </c>
      <c r="BB179" s="12">
        <v>32327.97</v>
      </c>
      <c r="BC179" s="12">
        <v>31419.21</v>
      </c>
      <c r="BD179" s="12">
        <v>32617.38</v>
      </c>
      <c r="BE179" s="12">
        <v>33733.760000000002</v>
      </c>
      <c r="BF179" s="12">
        <v>33315.599999999999</v>
      </c>
      <c r="BG179" s="12">
        <v>32867.050000000003</v>
      </c>
      <c r="BH179" s="12">
        <v>31867.200000000001</v>
      </c>
      <c r="BI179" s="12">
        <v>31009.78</v>
      </c>
      <c r="BJ179" s="12">
        <v>30644.5</v>
      </c>
      <c r="BK179" s="12">
        <v>30178.17</v>
      </c>
      <c r="BL179" s="12">
        <v>30225.35</v>
      </c>
      <c r="BM179" s="12">
        <v>30533.61</v>
      </c>
      <c r="BN179" s="12">
        <v>31566.47</v>
      </c>
      <c r="BO179" s="12">
        <v>31756.07</v>
      </c>
      <c r="BP179" s="12">
        <v>32689.13</v>
      </c>
      <c r="BQ179" s="12">
        <v>32823.9</v>
      </c>
      <c r="BR179">
        <v>33060.449999999997</v>
      </c>
      <c r="BS179">
        <v>33447.360000000001</v>
      </c>
      <c r="BT179">
        <v>34412.68</v>
      </c>
      <c r="BU179">
        <v>32559.09</v>
      </c>
      <c r="BV179">
        <v>34100</v>
      </c>
      <c r="BW179">
        <v>1.56477E-2</v>
      </c>
      <c r="BX179">
        <v>4.7326699999999999E-2</v>
      </c>
      <c r="BY179">
        <v>1</v>
      </c>
      <c r="BZ179">
        <v>0.26506020000000002</v>
      </c>
      <c r="CA179">
        <v>1</v>
      </c>
      <c r="CB179">
        <v>0.51315789999999994</v>
      </c>
    </row>
    <row r="180" spans="1:80" x14ac:dyDescent="0.3">
      <c r="A180" s="13" t="s">
        <v>174</v>
      </c>
      <c r="B180" s="13" t="s">
        <v>477</v>
      </c>
      <c r="C180" s="12"/>
      <c r="D180" s="12"/>
      <c r="E180" s="12"/>
      <c r="F180" s="12"/>
      <c r="G180" s="12">
        <v>33100</v>
      </c>
      <c r="H180" s="12">
        <v>1.0701400000000001</v>
      </c>
      <c r="I180" s="12">
        <v>34000</v>
      </c>
      <c r="J180" s="12">
        <v>1.134136</v>
      </c>
      <c r="K180" s="12">
        <v>35000</v>
      </c>
      <c r="L180" s="12">
        <v>1.1603840000000001</v>
      </c>
      <c r="M180" s="12">
        <v>34000</v>
      </c>
      <c r="N180" s="12">
        <v>1.1682779999999999</v>
      </c>
      <c r="O180" s="12">
        <v>22500</v>
      </c>
      <c r="P180" s="12">
        <v>1.1906760000000001</v>
      </c>
      <c r="Q180" s="12">
        <v>32032</v>
      </c>
      <c r="R180" s="12">
        <v>1.236534</v>
      </c>
      <c r="S180" s="12">
        <v>32700</v>
      </c>
      <c r="T180" s="12">
        <v>1.2534099999999999</v>
      </c>
      <c r="U180" s="12">
        <v>31100</v>
      </c>
      <c r="V180" s="12">
        <v>1.2927360000000001</v>
      </c>
      <c r="W180" s="12">
        <v>36000</v>
      </c>
      <c r="X180" s="12">
        <v>1.3284800000000001</v>
      </c>
      <c r="Y180" s="12">
        <v>36000</v>
      </c>
      <c r="Z180" s="12">
        <v>1.3443149999999999</v>
      </c>
      <c r="AA180" s="12">
        <v>39700</v>
      </c>
      <c r="AB180" s="12">
        <v>1.3650880000000001</v>
      </c>
      <c r="AC180" s="12">
        <v>34008</v>
      </c>
      <c r="AD180" s="12">
        <v>1.383402</v>
      </c>
      <c r="AE180" s="12">
        <v>37400</v>
      </c>
      <c r="AF180" s="12">
        <v>1.403165</v>
      </c>
      <c r="AG180" s="12">
        <v>40400</v>
      </c>
      <c r="AH180" s="12">
        <v>1.4355560000000001</v>
      </c>
      <c r="AI180" s="12">
        <v>48000</v>
      </c>
      <c r="AJ180" s="12">
        <v>1.465903</v>
      </c>
      <c r="AK180" s="12">
        <v>42500</v>
      </c>
      <c r="AL180" s="12">
        <v>1.5122770000000001</v>
      </c>
      <c r="AM180" s="12">
        <v>45032</v>
      </c>
      <c r="AN180" s="12">
        <v>1.5688219999999999</v>
      </c>
      <c r="AO180" s="12">
        <v>36500</v>
      </c>
      <c r="AP180" s="12">
        <v>1.6198999999999999</v>
      </c>
      <c r="AQ180" s="12">
        <v>35800</v>
      </c>
      <c r="AR180" s="12">
        <v>1.699695</v>
      </c>
      <c r="AS180" s="12">
        <v>53000</v>
      </c>
      <c r="AT180" s="12">
        <v>1.795669</v>
      </c>
      <c r="AU180" s="12">
        <v>46400</v>
      </c>
      <c r="AV180" s="12">
        <v>1.973813</v>
      </c>
      <c r="AW180" s="12">
        <v>45000</v>
      </c>
      <c r="AX180" s="12">
        <v>2.059793</v>
      </c>
      <c r="AY180" s="12"/>
      <c r="AZ180" s="12"/>
      <c r="BA180" s="12">
        <v>63710.48</v>
      </c>
      <c r="BB180" s="12">
        <v>61750.05</v>
      </c>
      <c r="BC180" s="12">
        <v>62128.38</v>
      </c>
      <c r="BD180" s="12">
        <v>59945.46</v>
      </c>
      <c r="BE180" s="12">
        <v>38923.57</v>
      </c>
      <c r="BF180" s="12">
        <v>53358.27</v>
      </c>
      <c r="BG180" s="12">
        <v>53737.62</v>
      </c>
      <c r="BH180" s="12">
        <v>49553.5</v>
      </c>
      <c r="BI180" s="12">
        <v>55817.61</v>
      </c>
      <c r="BJ180" s="12">
        <v>55160.11</v>
      </c>
      <c r="BK180" s="12">
        <v>59903.67</v>
      </c>
      <c r="BL180" s="12">
        <v>50635.65</v>
      </c>
      <c r="BM180" s="12">
        <v>54901.79</v>
      </c>
      <c r="BN180" s="12">
        <v>57967.53</v>
      </c>
      <c r="BO180" s="12">
        <v>67446.52</v>
      </c>
      <c r="BP180" s="12">
        <v>57887.01</v>
      </c>
      <c r="BQ180" s="12">
        <v>59125.03</v>
      </c>
      <c r="BR180">
        <v>46411.78</v>
      </c>
      <c r="BS180">
        <v>43384.61</v>
      </c>
      <c r="BT180">
        <v>60795.74</v>
      </c>
      <c r="BU180">
        <v>48421.2</v>
      </c>
      <c r="BV180">
        <v>45000</v>
      </c>
      <c r="BX180">
        <v>-7.0655099999999998E-2</v>
      </c>
      <c r="BZ180">
        <v>0.26506020000000002</v>
      </c>
      <c r="CA180">
        <v>0</v>
      </c>
      <c r="CB180">
        <v>0.51315789999999994</v>
      </c>
    </row>
    <row r="181" spans="1:80" x14ac:dyDescent="0.3">
      <c r="A181" s="13" t="s">
        <v>175</v>
      </c>
      <c r="B181" s="13" t="s">
        <v>477</v>
      </c>
      <c r="C181" s="12"/>
      <c r="D181" s="12"/>
      <c r="E181" s="12"/>
      <c r="F181" s="12"/>
      <c r="G181" s="12">
        <v>24000</v>
      </c>
      <c r="H181" s="12">
        <v>1.0701400000000001</v>
      </c>
      <c r="I181" s="12">
        <v>24800</v>
      </c>
      <c r="J181" s="12">
        <v>1.134136</v>
      </c>
      <c r="K181" s="12">
        <v>26500</v>
      </c>
      <c r="L181" s="12">
        <v>1.1603840000000001</v>
      </c>
      <c r="M181" s="12">
        <v>28000</v>
      </c>
      <c r="N181" s="12">
        <v>1.1682779999999999</v>
      </c>
      <c r="O181" s="12">
        <v>27700</v>
      </c>
      <c r="P181" s="12">
        <v>1.1906760000000001</v>
      </c>
      <c r="Q181" s="12">
        <v>33300</v>
      </c>
      <c r="R181" s="12">
        <v>1.236534</v>
      </c>
      <c r="S181" s="12">
        <v>30400</v>
      </c>
      <c r="T181" s="12">
        <v>1.2534099999999999</v>
      </c>
      <c r="U181" s="12">
        <v>30000</v>
      </c>
      <c r="V181" s="12">
        <v>1.2927360000000001</v>
      </c>
      <c r="W181" s="12">
        <v>28600</v>
      </c>
      <c r="X181" s="12">
        <v>1.3284800000000001</v>
      </c>
      <c r="Y181" s="12">
        <v>31000</v>
      </c>
      <c r="Z181" s="12">
        <v>1.3443149999999999</v>
      </c>
      <c r="AA181" s="12">
        <v>28000</v>
      </c>
      <c r="AB181" s="12">
        <v>1.3650880000000001</v>
      </c>
      <c r="AC181" s="12">
        <v>30500</v>
      </c>
      <c r="AD181" s="12">
        <v>1.383402</v>
      </c>
      <c r="AE181" s="12">
        <v>38000</v>
      </c>
      <c r="AF181" s="12">
        <v>1.403165</v>
      </c>
      <c r="AG181" s="12">
        <v>27900</v>
      </c>
      <c r="AH181" s="12">
        <v>1.4355560000000001</v>
      </c>
      <c r="AI181" s="12">
        <v>26700</v>
      </c>
      <c r="AJ181" s="12">
        <v>1.465903</v>
      </c>
      <c r="AK181" s="12">
        <v>41600</v>
      </c>
      <c r="AL181" s="12">
        <v>1.5122770000000001</v>
      </c>
      <c r="AM181" s="12">
        <v>41000</v>
      </c>
      <c r="AN181" s="12">
        <v>1.5688219999999999</v>
      </c>
      <c r="AO181" s="12">
        <v>42900</v>
      </c>
      <c r="AP181" s="12">
        <v>1.6198999999999999</v>
      </c>
      <c r="AQ181" s="12">
        <v>40040</v>
      </c>
      <c r="AR181" s="12">
        <v>1.699695</v>
      </c>
      <c r="AS181" s="12">
        <v>40000</v>
      </c>
      <c r="AT181" s="12">
        <v>1.795669</v>
      </c>
      <c r="AU181" s="12">
        <v>40000</v>
      </c>
      <c r="AV181" s="12">
        <v>1.973813</v>
      </c>
      <c r="AW181" s="12">
        <v>41300</v>
      </c>
      <c r="AX181" s="12">
        <v>2.059793</v>
      </c>
      <c r="AY181" s="12"/>
      <c r="AZ181" s="12"/>
      <c r="BA181" s="12">
        <v>46194.91</v>
      </c>
      <c r="BB181" s="12">
        <v>45041.21</v>
      </c>
      <c r="BC181" s="12">
        <v>47040.06</v>
      </c>
      <c r="BD181" s="12">
        <v>49366.85</v>
      </c>
      <c r="BE181" s="12">
        <v>47919.24</v>
      </c>
      <c r="BF181" s="12">
        <v>55470.48</v>
      </c>
      <c r="BG181" s="12">
        <v>49957.91</v>
      </c>
      <c r="BH181" s="12">
        <v>47800.800000000003</v>
      </c>
      <c r="BI181" s="12">
        <v>44343.98</v>
      </c>
      <c r="BJ181" s="12">
        <v>47498.98</v>
      </c>
      <c r="BK181" s="12">
        <v>42249.440000000002</v>
      </c>
      <c r="BL181" s="12">
        <v>45412.47</v>
      </c>
      <c r="BM181" s="12">
        <v>55782.559999999998</v>
      </c>
      <c r="BN181" s="12">
        <v>40032.03</v>
      </c>
      <c r="BO181" s="12">
        <v>37517.129999999997</v>
      </c>
      <c r="BP181" s="12">
        <v>56661.17</v>
      </c>
      <c r="BQ181" s="12">
        <v>53831.19</v>
      </c>
      <c r="BR181">
        <v>54549.73</v>
      </c>
      <c r="BS181">
        <v>48522.9</v>
      </c>
      <c r="BT181">
        <v>45883.58</v>
      </c>
      <c r="BU181">
        <v>41742.42</v>
      </c>
      <c r="BV181">
        <v>41300</v>
      </c>
      <c r="BX181">
        <v>-1.05988E-2</v>
      </c>
      <c r="BZ181">
        <v>0.26506020000000002</v>
      </c>
      <c r="CA181">
        <v>0</v>
      </c>
      <c r="CB181">
        <v>0.51315789999999994</v>
      </c>
    </row>
    <row r="182" spans="1:80" x14ac:dyDescent="0.3">
      <c r="A182" s="13" t="s">
        <v>176</v>
      </c>
      <c r="B182" s="13" t="s">
        <v>477</v>
      </c>
      <c r="C182" s="12"/>
      <c r="D182" s="12"/>
      <c r="E182" s="12"/>
      <c r="F182" s="12"/>
      <c r="G182" s="12">
        <v>20000</v>
      </c>
      <c r="H182" s="12">
        <v>1.0701400000000001</v>
      </c>
      <c r="I182" s="12">
        <v>20000</v>
      </c>
      <c r="J182" s="12">
        <v>1.134136</v>
      </c>
      <c r="K182" s="12">
        <v>20000</v>
      </c>
      <c r="L182" s="12">
        <v>1.1603840000000001</v>
      </c>
      <c r="M182" s="12">
        <v>24000</v>
      </c>
      <c r="N182" s="12">
        <v>1.1682779999999999</v>
      </c>
      <c r="O182" s="12">
        <v>22500</v>
      </c>
      <c r="P182" s="12">
        <v>1.1906760000000001</v>
      </c>
      <c r="Q182" s="12">
        <v>25000</v>
      </c>
      <c r="R182" s="12">
        <v>1.236534</v>
      </c>
      <c r="S182" s="12">
        <v>20400</v>
      </c>
      <c r="T182" s="12">
        <v>1.2534099999999999</v>
      </c>
      <c r="U182" s="12">
        <v>20000</v>
      </c>
      <c r="V182" s="12">
        <v>1.2927360000000001</v>
      </c>
      <c r="W182" s="12">
        <v>19200</v>
      </c>
      <c r="X182" s="12">
        <v>1.3284800000000001</v>
      </c>
      <c r="Y182" s="12">
        <v>24000</v>
      </c>
      <c r="Z182" s="12">
        <v>1.3443149999999999</v>
      </c>
      <c r="AA182" s="12">
        <v>22500</v>
      </c>
      <c r="AB182" s="12">
        <v>1.3650880000000001</v>
      </c>
      <c r="AC182" s="12">
        <v>22700</v>
      </c>
      <c r="AD182" s="12">
        <v>1.383402</v>
      </c>
      <c r="AE182" s="12">
        <v>25000</v>
      </c>
      <c r="AF182" s="12">
        <v>1.403165</v>
      </c>
      <c r="AG182" s="12">
        <v>22500</v>
      </c>
      <c r="AH182" s="12">
        <v>1.4355560000000001</v>
      </c>
      <c r="AI182" s="12">
        <v>24000</v>
      </c>
      <c r="AJ182" s="12">
        <v>1.465903</v>
      </c>
      <c r="AK182" s="12">
        <v>25064</v>
      </c>
      <c r="AL182" s="12">
        <v>1.5122770000000001</v>
      </c>
      <c r="AM182" s="12">
        <v>26000</v>
      </c>
      <c r="AN182" s="12">
        <v>1.5688219999999999</v>
      </c>
      <c r="AO182" s="12">
        <v>27700</v>
      </c>
      <c r="AP182" s="12">
        <v>1.6198999999999999</v>
      </c>
      <c r="AQ182" s="12">
        <v>28000</v>
      </c>
      <c r="AR182" s="12">
        <v>1.699695</v>
      </c>
      <c r="AS182" s="12">
        <v>35000</v>
      </c>
      <c r="AT182" s="12">
        <v>1.795669</v>
      </c>
      <c r="AU182" s="12">
        <v>40000</v>
      </c>
      <c r="AV182" s="12">
        <v>1.973813</v>
      </c>
      <c r="AW182" s="12">
        <v>40500</v>
      </c>
      <c r="AX182" s="12">
        <v>2.059793</v>
      </c>
      <c r="AY182" s="12"/>
      <c r="AZ182" s="12"/>
      <c r="BA182" s="12">
        <v>38495.760000000002</v>
      </c>
      <c r="BB182" s="12">
        <v>36323.56</v>
      </c>
      <c r="BC182" s="12">
        <v>35501.93</v>
      </c>
      <c r="BD182" s="12">
        <v>42314.44</v>
      </c>
      <c r="BE182" s="12">
        <v>38923.57</v>
      </c>
      <c r="BF182" s="12">
        <v>41644.5</v>
      </c>
      <c r="BG182" s="12">
        <v>33524.39</v>
      </c>
      <c r="BH182" s="12">
        <v>31867.200000000001</v>
      </c>
      <c r="BI182" s="12">
        <v>29769.39</v>
      </c>
      <c r="BJ182" s="12">
        <v>36773.4</v>
      </c>
      <c r="BK182" s="12">
        <v>33950.44</v>
      </c>
      <c r="BL182" s="12">
        <v>33798.79</v>
      </c>
      <c r="BM182" s="12">
        <v>36699.050000000003</v>
      </c>
      <c r="BN182" s="12">
        <v>32283.89</v>
      </c>
      <c r="BO182" s="12">
        <v>33723.26</v>
      </c>
      <c r="BP182" s="12">
        <v>34138.36</v>
      </c>
      <c r="BQ182" s="12">
        <v>34136.85</v>
      </c>
      <c r="BR182">
        <v>35222.089999999997</v>
      </c>
      <c r="BS182">
        <v>33932.1</v>
      </c>
      <c r="BT182">
        <v>40148.129999999997</v>
      </c>
      <c r="BU182">
        <v>41742.42</v>
      </c>
      <c r="BV182">
        <v>40500</v>
      </c>
      <c r="BX182">
        <v>-2.9763899999999999E-2</v>
      </c>
      <c r="BZ182">
        <v>0.26506020000000002</v>
      </c>
      <c r="CA182">
        <v>0</v>
      </c>
      <c r="CB182">
        <v>0.51315789999999994</v>
      </c>
    </row>
    <row r="183" spans="1:80" x14ac:dyDescent="0.3">
      <c r="A183" s="13" t="s">
        <v>177</v>
      </c>
      <c r="B183" s="13" t="s">
        <v>477</v>
      </c>
      <c r="C183" s="12">
        <v>20000</v>
      </c>
      <c r="D183" s="12">
        <v>1</v>
      </c>
      <c r="E183" s="12">
        <v>20400</v>
      </c>
      <c r="F183" s="12">
        <v>1.0388139999999999</v>
      </c>
      <c r="G183" s="12">
        <v>22000</v>
      </c>
      <c r="H183" s="12">
        <v>1.0701400000000001</v>
      </c>
      <c r="I183" s="12">
        <v>21200</v>
      </c>
      <c r="J183" s="12">
        <v>1.134136</v>
      </c>
      <c r="K183" s="12">
        <v>21900</v>
      </c>
      <c r="L183" s="12">
        <v>1.1603840000000001</v>
      </c>
      <c r="M183" s="12">
        <v>23400</v>
      </c>
      <c r="N183" s="12">
        <v>1.1682779999999999</v>
      </c>
      <c r="O183" s="12">
        <v>23400</v>
      </c>
      <c r="P183" s="12">
        <v>1.1906760000000001</v>
      </c>
      <c r="Q183" s="12">
        <v>24024</v>
      </c>
      <c r="R183" s="12">
        <v>1.236534</v>
      </c>
      <c r="S183" s="12">
        <v>25000</v>
      </c>
      <c r="T183" s="12">
        <v>1.2534099999999999</v>
      </c>
      <c r="U183" s="12">
        <v>25500</v>
      </c>
      <c r="V183" s="12">
        <v>1.2927360000000001</v>
      </c>
      <c r="W183" s="12">
        <v>25500</v>
      </c>
      <c r="X183" s="12">
        <v>1.3284800000000001</v>
      </c>
      <c r="Y183" s="12">
        <v>27000</v>
      </c>
      <c r="Z183" s="12">
        <v>1.3443149999999999</v>
      </c>
      <c r="AA183" s="12">
        <v>26600</v>
      </c>
      <c r="AB183" s="12">
        <v>1.3650880000000001</v>
      </c>
      <c r="AC183" s="12">
        <v>25000</v>
      </c>
      <c r="AD183" s="12">
        <v>1.383402</v>
      </c>
      <c r="AE183" s="12">
        <v>25000</v>
      </c>
      <c r="AF183" s="12">
        <v>1.403165</v>
      </c>
      <c r="AG183" s="12">
        <v>27200</v>
      </c>
      <c r="AH183" s="12">
        <v>1.4355560000000001</v>
      </c>
      <c r="AI183" s="12">
        <v>29800</v>
      </c>
      <c r="AJ183" s="12">
        <v>1.465903</v>
      </c>
      <c r="AK183" s="12">
        <v>28800</v>
      </c>
      <c r="AL183" s="12">
        <v>1.5122770000000001</v>
      </c>
      <c r="AM183" s="12">
        <v>30000</v>
      </c>
      <c r="AN183" s="12">
        <v>1.5688219999999999</v>
      </c>
      <c r="AO183" s="12">
        <v>32000</v>
      </c>
      <c r="AP183" s="12">
        <v>1.6198999999999999</v>
      </c>
      <c r="AQ183" s="12">
        <v>30900</v>
      </c>
      <c r="AR183" s="12">
        <v>1.699695</v>
      </c>
      <c r="AS183" s="12">
        <v>35000</v>
      </c>
      <c r="AT183" s="12">
        <v>1.795669</v>
      </c>
      <c r="AU183" s="12">
        <v>36500</v>
      </c>
      <c r="AV183" s="12">
        <v>1.973813</v>
      </c>
      <c r="AW183" s="12">
        <v>38600</v>
      </c>
      <c r="AX183" s="12">
        <v>2.059793</v>
      </c>
      <c r="AY183" s="12">
        <v>41195.870000000003</v>
      </c>
      <c r="AZ183" s="12">
        <v>40449.769999999997</v>
      </c>
      <c r="BA183" s="12">
        <v>42345.34</v>
      </c>
      <c r="BB183" s="12">
        <v>38502.97</v>
      </c>
      <c r="BC183" s="12">
        <v>38874.61</v>
      </c>
      <c r="BD183" s="12">
        <v>41256.58</v>
      </c>
      <c r="BE183" s="12">
        <v>40480.519999999997</v>
      </c>
      <c r="BF183" s="12">
        <v>40018.699999999997</v>
      </c>
      <c r="BG183" s="12">
        <v>41083.81</v>
      </c>
      <c r="BH183" s="12">
        <v>40630.68</v>
      </c>
      <c r="BI183" s="12">
        <v>39537.47</v>
      </c>
      <c r="BJ183" s="12">
        <v>41370.080000000002</v>
      </c>
      <c r="BK183" s="12">
        <v>40136.97</v>
      </c>
      <c r="BL183" s="12">
        <v>37223.339999999997</v>
      </c>
      <c r="BM183" s="12">
        <v>36699.050000000003</v>
      </c>
      <c r="BN183" s="12">
        <v>39027.64</v>
      </c>
      <c r="BO183" s="12">
        <v>41873.050000000003</v>
      </c>
      <c r="BP183" s="12">
        <v>39226.959999999999</v>
      </c>
      <c r="BQ183" s="12">
        <v>39388.68</v>
      </c>
      <c r="BR183">
        <v>40689.78</v>
      </c>
      <c r="BS183">
        <v>37446.5</v>
      </c>
      <c r="BT183">
        <v>40148.129999999997</v>
      </c>
      <c r="BU183">
        <v>38089.96</v>
      </c>
      <c r="BV183">
        <v>38600</v>
      </c>
      <c r="BW183">
        <v>-6.3012899999999997E-2</v>
      </c>
      <c r="BX183">
        <v>1.33905E-2</v>
      </c>
      <c r="BY183">
        <v>0</v>
      </c>
      <c r="BZ183">
        <v>0.26506020000000002</v>
      </c>
      <c r="CA183">
        <v>1</v>
      </c>
      <c r="CB183">
        <v>0.51315789999999994</v>
      </c>
    </row>
    <row r="184" spans="1:80" x14ac:dyDescent="0.3">
      <c r="A184" s="13" t="s">
        <v>700</v>
      </c>
      <c r="B184" s="13" t="s">
        <v>477</v>
      </c>
      <c r="C184" s="12">
        <v>16300</v>
      </c>
      <c r="D184" s="12">
        <v>1</v>
      </c>
      <c r="E184" s="12">
        <v>17000</v>
      </c>
      <c r="F184" s="12">
        <v>1.0388139999999999</v>
      </c>
      <c r="G184" s="12">
        <v>20000</v>
      </c>
      <c r="H184" s="12">
        <v>1.0701400000000001</v>
      </c>
      <c r="I184" s="12">
        <v>20000</v>
      </c>
      <c r="J184" s="12">
        <v>1.134136</v>
      </c>
      <c r="K184" s="12">
        <v>20000</v>
      </c>
      <c r="L184" s="12">
        <v>1.1603840000000001</v>
      </c>
      <c r="M184" s="12">
        <v>22000</v>
      </c>
      <c r="N184" s="12">
        <v>1.1682779999999999</v>
      </c>
      <c r="O184" s="12">
        <v>22800</v>
      </c>
      <c r="P184" s="12">
        <v>1.1906760000000001</v>
      </c>
      <c r="Q184" s="12">
        <v>24000</v>
      </c>
      <c r="R184" s="12">
        <v>1.236534</v>
      </c>
      <c r="S184" s="12">
        <v>23800</v>
      </c>
      <c r="T184" s="12">
        <v>1.2534099999999999</v>
      </c>
      <c r="U184" s="12">
        <v>22500</v>
      </c>
      <c r="V184" s="12">
        <v>1.2927360000000001</v>
      </c>
      <c r="W184" s="12">
        <v>25064</v>
      </c>
      <c r="X184" s="12">
        <v>1.3284800000000001</v>
      </c>
      <c r="Y184" s="12">
        <v>24024</v>
      </c>
      <c r="Z184" s="12">
        <v>1.3443149999999999</v>
      </c>
      <c r="AA184" s="12">
        <v>25000</v>
      </c>
      <c r="AB184" s="12">
        <v>1.3650880000000001</v>
      </c>
      <c r="AC184" s="12">
        <v>25200</v>
      </c>
      <c r="AD184" s="12">
        <v>1.383402</v>
      </c>
      <c r="AE184" s="12">
        <v>26200</v>
      </c>
      <c r="AF184" s="12">
        <v>1.403165</v>
      </c>
      <c r="AG184" s="12">
        <v>28000</v>
      </c>
      <c r="AH184" s="12">
        <v>1.4355560000000001</v>
      </c>
      <c r="AI184" s="12">
        <v>29700</v>
      </c>
      <c r="AJ184" s="12">
        <v>1.465903</v>
      </c>
      <c r="AK184" s="12">
        <v>30000</v>
      </c>
      <c r="AL184" s="12">
        <v>1.5122770000000001</v>
      </c>
      <c r="AM184" s="12">
        <v>32000</v>
      </c>
      <c r="AN184" s="12">
        <v>1.5688219999999999</v>
      </c>
      <c r="AO184" s="12">
        <v>32032</v>
      </c>
      <c r="AP184" s="12">
        <v>1.6198999999999999</v>
      </c>
      <c r="AQ184" s="12">
        <v>32700</v>
      </c>
      <c r="AR184" s="12">
        <v>1.699695</v>
      </c>
      <c r="AS184" s="12">
        <v>35000</v>
      </c>
      <c r="AT184" s="12">
        <v>1.795669</v>
      </c>
      <c r="AU184" s="12">
        <v>37500</v>
      </c>
      <c r="AV184" s="12">
        <v>1.973813</v>
      </c>
      <c r="AW184" s="12">
        <v>38700</v>
      </c>
      <c r="AX184" s="12">
        <v>2.059793</v>
      </c>
      <c r="AY184" s="12">
        <v>33574.629999999997</v>
      </c>
      <c r="AZ184" s="12">
        <v>33708.14</v>
      </c>
      <c r="BA184" s="12">
        <v>38495.760000000002</v>
      </c>
      <c r="BB184" s="12">
        <v>36323.56</v>
      </c>
      <c r="BC184" s="12">
        <v>35501.93</v>
      </c>
      <c r="BD184" s="12">
        <v>38788.239999999998</v>
      </c>
      <c r="BE184" s="12">
        <v>39442.550000000003</v>
      </c>
      <c r="BF184" s="12">
        <v>39978.720000000001</v>
      </c>
      <c r="BG184" s="12">
        <v>39111.79</v>
      </c>
      <c r="BH184" s="12">
        <v>35850.6</v>
      </c>
      <c r="BI184" s="12">
        <v>38861.46</v>
      </c>
      <c r="BJ184" s="12">
        <v>36810.18</v>
      </c>
      <c r="BK184" s="12">
        <v>37722.71</v>
      </c>
      <c r="BL184" s="12">
        <v>37521.120000000003</v>
      </c>
      <c r="BM184" s="12">
        <v>38460.61</v>
      </c>
      <c r="BN184" s="12">
        <v>40175.519999999997</v>
      </c>
      <c r="BO184" s="12">
        <v>41732.54</v>
      </c>
      <c r="BP184" s="12">
        <v>40861.42</v>
      </c>
      <c r="BQ184" s="12">
        <v>42014.59</v>
      </c>
      <c r="BR184">
        <v>40730.47</v>
      </c>
      <c r="BS184">
        <v>39627.85</v>
      </c>
      <c r="BT184">
        <v>40148.129999999997</v>
      </c>
      <c r="BU184">
        <v>39133.519999999997</v>
      </c>
      <c r="BV184">
        <v>38700</v>
      </c>
      <c r="BW184">
        <v>0.15265590000000001</v>
      </c>
      <c r="BX184">
        <v>-1.10779E-2</v>
      </c>
      <c r="BY184">
        <v>1</v>
      </c>
      <c r="BZ184">
        <v>0.26506020000000002</v>
      </c>
      <c r="CA184">
        <v>0</v>
      </c>
      <c r="CB184">
        <v>0.51315789999999994</v>
      </c>
    </row>
    <row r="185" spans="1:80" x14ac:dyDescent="0.3">
      <c r="A185" s="13" t="s">
        <v>780</v>
      </c>
      <c r="B185" s="13" t="s">
        <v>477</v>
      </c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>
        <v>30800</v>
      </c>
      <c r="X185" s="12">
        <v>1.3284800000000001</v>
      </c>
      <c r="Y185" s="12">
        <v>30000</v>
      </c>
      <c r="Z185" s="12">
        <v>1.3443149999999999</v>
      </c>
      <c r="AA185" s="12">
        <v>28800</v>
      </c>
      <c r="AB185" s="12">
        <v>1.3650880000000001</v>
      </c>
      <c r="AC185" s="12">
        <v>29000</v>
      </c>
      <c r="AD185" s="12">
        <v>1.383402</v>
      </c>
      <c r="AE185" s="12">
        <v>26000</v>
      </c>
      <c r="AF185" s="12">
        <v>1.403165</v>
      </c>
      <c r="AG185" s="12">
        <v>24000</v>
      </c>
      <c r="AH185" s="12">
        <v>1.4355560000000001</v>
      </c>
      <c r="AI185" s="12">
        <v>25000</v>
      </c>
      <c r="AJ185" s="12">
        <v>1.465903</v>
      </c>
      <c r="AK185" s="12">
        <v>20800</v>
      </c>
      <c r="AL185" s="12">
        <v>1.5122770000000001</v>
      </c>
      <c r="AM185" s="12">
        <v>26000</v>
      </c>
      <c r="AN185" s="12">
        <v>1.5688219999999999</v>
      </c>
      <c r="AO185" s="12">
        <v>24700</v>
      </c>
      <c r="AP185" s="12">
        <v>1.6198999999999999</v>
      </c>
      <c r="AQ185" s="12">
        <v>30000</v>
      </c>
      <c r="AR185" s="12">
        <v>1.699695</v>
      </c>
      <c r="AS185" s="12">
        <v>26000</v>
      </c>
      <c r="AT185" s="12">
        <v>1.795669</v>
      </c>
      <c r="AU185" s="12">
        <v>28900</v>
      </c>
      <c r="AV185" s="12">
        <v>1.973813</v>
      </c>
      <c r="AW185" s="12">
        <v>29700</v>
      </c>
      <c r="AX185" s="12">
        <v>2.059793</v>
      </c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>
        <v>47755.06</v>
      </c>
      <c r="BJ185" s="12">
        <v>45966.75</v>
      </c>
      <c r="BK185" s="12">
        <v>43456.57</v>
      </c>
      <c r="BL185" s="12">
        <v>43179.07</v>
      </c>
      <c r="BM185" s="12">
        <v>38167.019999999997</v>
      </c>
      <c r="BN185" s="12">
        <v>34436.160000000003</v>
      </c>
      <c r="BO185" s="12">
        <v>35128.400000000001</v>
      </c>
      <c r="BP185" s="12">
        <v>28330.58</v>
      </c>
      <c r="BQ185" s="12">
        <v>34136.85</v>
      </c>
      <c r="BR185">
        <v>31407.42</v>
      </c>
      <c r="BS185">
        <v>36355.82</v>
      </c>
      <c r="BT185">
        <v>29824.33</v>
      </c>
      <c r="BU185">
        <v>30158.9</v>
      </c>
      <c r="BV185">
        <v>29700</v>
      </c>
      <c r="BX185">
        <v>-1.5216E-2</v>
      </c>
      <c r="BZ185">
        <v>0.26506020000000002</v>
      </c>
      <c r="CA185">
        <v>0</v>
      </c>
      <c r="CB185">
        <v>0.51315789999999994</v>
      </c>
    </row>
    <row r="186" spans="1:80" x14ac:dyDescent="0.3">
      <c r="A186" s="13" t="s">
        <v>781</v>
      </c>
      <c r="B186" s="13" t="s">
        <v>477</v>
      </c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>
        <v>18096</v>
      </c>
      <c r="X186" s="12">
        <v>1.3284800000000001</v>
      </c>
      <c r="Y186" s="12">
        <v>19000</v>
      </c>
      <c r="Z186" s="12">
        <v>1.3443149999999999</v>
      </c>
      <c r="AA186" s="12">
        <v>22048</v>
      </c>
      <c r="AB186" s="12">
        <v>1.3650880000000001</v>
      </c>
      <c r="AC186" s="12">
        <v>20000</v>
      </c>
      <c r="AD186" s="12">
        <v>1.383402</v>
      </c>
      <c r="AE186" s="12">
        <v>19200</v>
      </c>
      <c r="AF186" s="12">
        <v>1.403165</v>
      </c>
      <c r="AG186" s="12">
        <v>22500</v>
      </c>
      <c r="AH186" s="12">
        <v>1.4355560000000001</v>
      </c>
      <c r="AI186" s="12">
        <v>28400</v>
      </c>
      <c r="AJ186" s="12">
        <v>1.465903</v>
      </c>
      <c r="AK186" s="12">
        <v>26000</v>
      </c>
      <c r="AL186" s="12">
        <v>1.5122770000000001</v>
      </c>
      <c r="AM186" s="12">
        <v>29000</v>
      </c>
      <c r="AN186" s="12">
        <v>1.5688219999999999</v>
      </c>
      <c r="AO186" s="12">
        <v>32000</v>
      </c>
      <c r="AP186" s="12">
        <v>1.6198999999999999</v>
      </c>
      <c r="AQ186" s="12">
        <v>30000</v>
      </c>
      <c r="AR186" s="12">
        <v>1.699695</v>
      </c>
      <c r="AS186" s="12">
        <v>28900</v>
      </c>
      <c r="AT186" s="12">
        <v>1.795669</v>
      </c>
      <c r="AU186" s="12">
        <v>40000</v>
      </c>
      <c r="AV186" s="12">
        <v>1.973813</v>
      </c>
      <c r="AW186" s="12">
        <v>36000</v>
      </c>
      <c r="AX186" s="12">
        <v>2.059793</v>
      </c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>
        <v>28057.65</v>
      </c>
      <c r="BJ186" s="12">
        <v>29112.28</v>
      </c>
      <c r="BK186" s="12">
        <v>33268.410000000003</v>
      </c>
      <c r="BL186" s="12">
        <v>29778.67</v>
      </c>
      <c r="BM186" s="12">
        <v>28184.87</v>
      </c>
      <c r="BN186" s="12">
        <v>32283.89</v>
      </c>
      <c r="BO186" s="12">
        <v>39905.86</v>
      </c>
      <c r="BP186" s="12">
        <v>35413.230000000003</v>
      </c>
      <c r="BQ186" s="12">
        <v>38075.72</v>
      </c>
      <c r="BR186">
        <v>40689.78</v>
      </c>
      <c r="BS186">
        <v>36355.82</v>
      </c>
      <c r="BT186">
        <v>33150.89</v>
      </c>
      <c r="BU186">
        <v>41742.42</v>
      </c>
      <c r="BV186">
        <v>36000</v>
      </c>
      <c r="BX186">
        <v>-0.13756789999999999</v>
      </c>
      <c r="BZ186">
        <v>0.26506020000000002</v>
      </c>
      <c r="CA186">
        <v>0</v>
      </c>
      <c r="CB186">
        <v>0.51315789999999994</v>
      </c>
    </row>
    <row r="187" spans="1:80" x14ac:dyDescent="0.3">
      <c r="A187" s="13" t="s">
        <v>782</v>
      </c>
      <c r="B187" s="13" t="s">
        <v>477</v>
      </c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>
        <v>22500</v>
      </c>
      <c r="X187" s="12">
        <v>1.3284800000000001</v>
      </c>
      <c r="Y187" s="12">
        <v>16500</v>
      </c>
      <c r="Z187" s="12">
        <v>1.3443149999999999</v>
      </c>
      <c r="AA187" s="12">
        <v>17400</v>
      </c>
      <c r="AB187" s="12">
        <v>1.3650880000000001</v>
      </c>
      <c r="AC187" s="12">
        <v>20000</v>
      </c>
      <c r="AD187" s="12">
        <v>1.383402</v>
      </c>
      <c r="AE187" s="12">
        <v>22000</v>
      </c>
      <c r="AF187" s="12">
        <v>1.403165</v>
      </c>
      <c r="AG187" s="12">
        <v>24800</v>
      </c>
      <c r="AH187" s="12">
        <v>1.4355560000000001</v>
      </c>
      <c r="AI187" s="12">
        <v>22000</v>
      </c>
      <c r="AJ187" s="12">
        <v>1.465903</v>
      </c>
      <c r="AK187" s="12">
        <v>24000</v>
      </c>
      <c r="AL187" s="12">
        <v>1.5122770000000001</v>
      </c>
      <c r="AM187" s="12">
        <v>22000</v>
      </c>
      <c r="AN187" s="12">
        <v>1.5688219999999999</v>
      </c>
      <c r="AO187" s="12">
        <v>31096</v>
      </c>
      <c r="AP187" s="12">
        <v>1.6198999999999999</v>
      </c>
      <c r="AQ187" s="12">
        <v>27500</v>
      </c>
      <c r="AR187" s="12">
        <v>1.699695</v>
      </c>
      <c r="AS187" s="12">
        <v>30000</v>
      </c>
      <c r="AT187" s="12">
        <v>1.795669</v>
      </c>
      <c r="AU187" s="12">
        <v>37000</v>
      </c>
      <c r="AV187" s="12">
        <v>1.973813</v>
      </c>
      <c r="AW187" s="12">
        <v>34000</v>
      </c>
      <c r="AX187" s="12">
        <v>2.059793</v>
      </c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>
        <v>34886</v>
      </c>
      <c r="BJ187" s="12">
        <v>25281.71</v>
      </c>
      <c r="BK187" s="12">
        <v>26255.01</v>
      </c>
      <c r="BL187" s="12">
        <v>29778.67</v>
      </c>
      <c r="BM187" s="12">
        <v>32295.17</v>
      </c>
      <c r="BN187" s="12">
        <v>35584.03</v>
      </c>
      <c r="BO187" s="12">
        <v>30912.99</v>
      </c>
      <c r="BP187" s="12">
        <v>32689.13</v>
      </c>
      <c r="BQ187" s="12">
        <v>28885.03</v>
      </c>
      <c r="BR187">
        <v>39540.29</v>
      </c>
      <c r="BS187">
        <v>33326.17</v>
      </c>
      <c r="BT187">
        <v>34412.68</v>
      </c>
      <c r="BU187">
        <v>38611.730000000003</v>
      </c>
      <c r="BV187">
        <v>34000</v>
      </c>
      <c r="BX187">
        <v>-0.11943869999999999</v>
      </c>
      <c r="BZ187">
        <v>0.26506020000000002</v>
      </c>
      <c r="CA187">
        <v>0</v>
      </c>
      <c r="CB187">
        <v>0.51315789999999994</v>
      </c>
    </row>
    <row r="188" spans="1:80" x14ac:dyDescent="0.3">
      <c r="A188" s="13" t="s">
        <v>783</v>
      </c>
      <c r="B188" s="13" t="s">
        <v>477</v>
      </c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>
        <v>25000</v>
      </c>
      <c r="X188" s="12">
        <v>1.3284800000000001</v>
      </c>
      <c r="Y188" s="12">
        <v>25000</v>
      </c>
      <c r="Z188" s="12">
        <v>1.3443149999999999</v>
      </c>
      <c r="AA188" s="12">
        <v>27700</v>
      </c>
      <c r="AB188" s="12">
        <v>1.3650880000000001</v>
      </c>
      <c r="AC188" s="12">
        <v>26000</v>
      </c>
      <c r="AD188" s="12">
        <v>1.383402</v>
      </c>
      <c r="AE188" s="12">
        <v>26300</v>
      </c>
      <c r="AF188" s="12">
        <v>1.403165</v>
      </c>
      <c r="AG188" s="12">
        <v>28000</v>
      </c>
      <c r="AH188" s="12">
        <v>1.4355560000000001</v>
      </c>
      <c r="AI188" s="12">
        <v>30600</v>
      </c>
      <c r="AJ188" s="12">
        <v>1.465903</v>
      </c>
      <c r="AK188" s="12">
        <v>30000</v>
      </c>
      <c r="AL188" s="12">
        <v>1.5122770000000001</v>
      </c>
      <c r="AM188" s="12">
        <v>30056</v>
      </c>
      <c r="AN188" s="12">
        <v>1.5688219999999999</v>
      </c>
      <c r="AO188" s="12">
        <v>30400</v>
      </c>
      <c r="AP188" s="12">
        <v>1.6198999999999999</v>
      </c>
      <c r="AQ188" s="12">
        <v>34008</v>
      </c>
      <c r="AR188" s="12">
        <v>1.699695</v>
      </c>
      <c r="AS188" s="12">
        <v>36000</v>
      </c>
      <c r="AT188" s="12">
        <v>1.795669</v>
      </c>
      <c r="AU188" s="12">
        <v>36000</v>
      </c>
      <c r="AV188" s="12">
        <v>1.973813</v>
      </c>
      <c r="AW188" s="12">
        <v>37500</v>
      </c>
      <c r="AX188" s="12">
        <v>2.059793</v>
      </c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>
        <v>38762.230000000003</v>
      </c>
      <c r="BJ188" s="12">
        <v>38305.629999999997</v>
      </c>
      <c r="BK188" s="12">
        <v>41796.769999999997</v>
      </c>
      <c r="BL188" s="12">
        <v>38712.269999999997</v>
      </c>
      <c r="BM188" s="12">
        <v>38607.410000000003</v>
      </c>
      <c r="BN188" s="12">
        <v>40175.519999999997</v>
      </c>
      <c r="BO188" s="12">
        <v>42997.16</v>
      </c>
      <c r="BP188" s="12">
        <v>40861.42</v>
      </c>
      <c r="BQ188" s="12">
        <v>39462.199999999997</v>
      </c>
      <c r="BR188">
        <v>38655.29</v>
      </c>
      <c r="BS188">
        <v>41212.959999999999</v>
      </c>
      <c r="BT188">
        <v>41295.22</v>
      </c>
      <c r="BU188">
        <v>37568.18</v>
      </c>
      <c r="BV188">
        <v>37500</v>
      </c>
      <c r="BX188">
        <v>-1.8147E-3</v>
      </c>
      <c r="BZ188">
        <v>0.26506020000000002</v>
      </c>
      <c r="CA188">
        <v>0</v>
      </c>
      <c r="CB188">
        <v>0.51315789999999994</v>
      </c>
    </row>
    <row r="189" spans="1:80" ht="27" x14ac:dyDescent="0.3">
      <c r="A189" s="13" t="s">
        <v>784</v>
      </c>
      <c r="B189" s="13" t="s">
        <v>477</v>
      </c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>
        <v>18900</v>
      </c>
      <c r="X189" s="12">
        <v>1.3284800000000001</v>
      </c>
      <c r="Y189" s="12">
        <v>20300</v>
      </c>
      <c r="Z189" s="12">
        <v>1.3443149999999999</v>
      </c>
      <c r="AA189" s="12">
        <v>20000</v>
      </c>
      <c r="AB189" s="12">
        <v>1.3650880000000001</v>
      </c>
      <c r="AC189" s="12">
        <v>22000</v>
      </c>
      <c r="AD189" s="12">
        <v>1.383402</v>
      </c>
      <c r="AE189" s="12">
        <v>21300</v>
      </c>
      <c r="AF189" s="12">
        <v>1.403165</v>
      </c>
      <c r="AG189" s="12">
        <v>22200</v>
      </c>
      <c r="AH189" s="12">
        <v>1.4355560000000001</v>
      </c>
      <c r="AI189" s="12">
        <v>24000</v>
      </c>
      <c r="AJ189" s="12">
        <v>1.465903</v>
      </c>
      <c r="AK189" s="12">
        <v>26300</v>
      </c>
      <c r="AL189" s="12">
        <v>1.5122770000000001</v>
      </c>
      <c r="AM189" s="12">
        <v>26400</v>
      </c>
      <c r="AN189" s="12">
        <v>1.5688219999999999</v>
      </c>
      <c r="AO189" s="12">
        <v>32000</v>
      </c>
      <c r="AP189" s="12">
        <v>1.6198999999999999</v>
      </c>
      <c r="AQ189" s="12">
        <v>34000</v>
      </c>
      <c r="AR189" s="12">
        <v>1.699695</v>
      </c>
      <c r="AS189" s="12">
        <v>40400</v>
      </c>
      <c r="AT189" s="12">
        <v>1.795669</v>
      </c>
      <c r="AU189" s="12">
        <v>39000</v>
      </c>
      <c r="AV189" s="12">
        <v>1.973813</v>
      </c>
      <c r="AW189" s="12">
        <v>43300</v>
      </c>
      <c r="AX189" s="12">
        <v>2.059793</v>
      </c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>
        <v>29304.240000000002</v>
      </c>
      <c r="BJ189" s="12">
        <v>31104.17</v>
      </c>
      <c r="BK189" s="12">
        <v>30178.17</v>
      </c>
      <c r="BL189" s="12">
        <v>32756.54</v>
      </c>
      <c r="BM189" s="12">
        <v>31267.59</v>
      </c>
      <c r="BN189" s="12">
        <v>31853.439999999999</v>
      </c>
      <c r="BO189" s="12">
        <v>33723.26</v>
      </c>
      <c r="BP189" s="12">
        <v>35821.839999999997</v>
      </c>
      <c r="BQ189" s="12">
        <v>34662.04</v>
      </c>
      <c r="BR189">
        <v>40689.78</v>
      </c>
      <c r="BS189">
        <v>41203.269999999997</v>
      </c>
      <c r="BT189">
        <v>46342.41</v>
      </c>
      <c r="BU189">
        <v>40698.86</v>
      </c>
      <c r="BV189">
        <v>43300</v>
      </c>
      <c r="BX189">
        <v>6.3911999999999997E-2</v>
      </c>
      <c r="BZ189">
        <v>0.26506020000000002</v>
      </c>
      <c r="CA189">
        <v>1</v>
      </c>
      <c r="CB189">
        <v>0.51315789999999994</v>
      </c>
    </row>
    <row r="190" spans="1:80" x14ac:dyDescent="0.3">
      <c r="A190" s="13" t="s">
        <v>178</v>
      </c>
      <c r="B190" s="13" t="s">
        <v>478</v>
      </c>
      <c r="C190" s="12"/>
      <c r="D190" s="12"/>
      <c r="E190" s="12"/>
      <c r="F190" s="12"/>
      <c r="G190" s="12">
        <v>40040</v>
      </c>
      <c r="H190" s="12">
        <v>1.0701400000000001</v>
      </c>
      <c r="I190" s="12">
        <v>40000</v>
      </c>
      <c r="J190" s="12">
        <v>1.134136</v>
      </c>
      <c r="K190" s="12">
        <v>50000</v>
      </c>
      <c r="L190" s="12">
        <v>1.1603840000000001</v>
      </c>
      <c r="M190" s="12">
        <v>48100</v>
      </c>
      <c r="N190" s="12">
        <v>1.1682779999999999</v>
      </c>
      <c r="O190" s="12">
        <v>52900</v>
      </c>
      <c r="P190" s="12">
        <v>1.1906760000000001</v>
      </c>
      <c r="Q190" s="12">
        <v>40000</v>
      </c>
      <c r="R190" s="12">
        <v>1.236534</v>
      </c>
      <c r="S190" s="12">
        <v>48100</v>
      </c>
      <c r="T190" s="12">
        <v>1.2534099999999999</v>
      </c>
      <c r="U190" s="12">
        <v>36000</v>
      </c>
      <c r="V190" s="12">
        <v>1.2927360000000001</v>
      </c>
      <c r="W190" s="12">
        <v>45032</v>
      </c>
      <c r="X190" s="12">
        <v>1.3284800000000001</v>
      </c>
      <c r="Y190" s="12">
        <v>40000</v>
      </c>
      <c r="Z190" s="12">
        <v>1.3443149999999999</v>
      </c>
      <c r="AA190" s="12">
        <v>41600</v>
      </c>
      <c r="AB190" s="12">
        <v>1.3650880000000001</v>
      </c>
      <c r="AC190" s="12">
        <v>37500</v>
      </c>
      <c r="AD190" s="12">
        <v>1.383402</v>
      </c>
      <c r="AE190" s="12">
        <v>42500</v>
      </c>
      <c r="AF190" s="12">
        <v>1.403165</v>
      </c>
      <c r="AG190" s="12">
        <v>50000</v>
      </c>
      <c r="AH190" s="12">
        <v>1.4355560000000001</v>
      </c>
      <c r="AI190" s="12">
        <v>46200</v>
      </c>
      <c r="AJ190" s="12">
        <v>1.465903</v>
      </c>
      <c r="AK190" s="12">
        <v>49300</v>
      </c>
      <c r="AL190" s="12">
        <v>1.5122770000000001</v>
      </c>
      <c r="AM190" s="12">
        <v>53700</v>
      </c>
      <c r="AN190" s="12">
        <v>1.5688219999999999</v>
      </c>
      <c r="AO190" s="12">
        <v>49088</v>
      </c>
      <c r="AP190" s="12">
        <v>1.6198999999999999</v>
      </c>
      <c r="AQ190" s="12">
        <v>48500</v>
      </c>
      <c r="AR190" s="12">
        <v>1.699695</v>
      </c>
      <c r="AS190" s="12">
        <v>59000</v>
      </c>
      <c r="AT190" s="12">
        <v>1.795669</v>
      </c>
      <c r="AU190" s="12">
        <v>72000</v>
      </c>
      <c r="AV190" s="12">
        <v>1.973813</v>
      </c>
      <c r="AW190" s="12">
        <v>60008</v>
      </c>
      <c r="AX190" s="12">
        <v>2.059793</v>
      </c>
      <c r="AY190" s="12"/>
      <c r="AZ190" s="12"/>
      <c r="BA190" s="12">
        <v>77068.509999999995</v>
      </c>
      <c r="BB190" s="12">
        <v>72647.13</v>
      </c>
      <c r="BC190" s="12">
        <v>88754.83</v>
      </c>
      <c r="BD190" s="12">
        <v>84805.19</v>
      </c>
      <c r="BE190" s="12">
        <v>91513.64</v>
      </c>
      <c r="BF190" s="12">
        <v>66631.199999999997</v>
      </c>
      <c r="BG190" s="12">
        <v>79045.25</v>
      </c>
      <c r="BH190" s="12">
        <v>57360.959999999999</v>
      </c>
      <c r="BI190" s="12">
        <v>69821.63</v>
      </c>
      <c r="BJ190" s="12">
        <v>61289</v>
      </c>
      <c r="BK190" s="12">
        <v>62770.59</v>
      </c>
      <c r="BL190" s="12">
        <v>55835</v>
      </c>
      <c r="BM190" s="12">
        <v>62388.39</v>
      </c>
      <c r="BN190" s="12">
        <v>71741.990000000005</v>
      </c>
      <c r="BO190" s="12">
        <v>64917.279999999999</v>
      </c>
      <c r="BP190" s="12">
        <v>67148.929999999993</v>
      </c>
      <c r="BQ190" s="12">
        <v>70505.73</v>
      </c>
      <c r="BR190">
        <v>62418.12</v>
      </c>
      <c r="BS190">
        <v>58775.25</v>
      </c>
      <c r="BT190">
        <v>67678.28</v>
      </c>
      <c r="BU190">
        <v>75136.350000000006</v>
      </c>
      <c r="BV190">
        <v>60008</v>
      </c>
      <c r="BX190">
        <v>-0.2013453</v>
      </c>
      <c r="BZ190">
        <v>0.26506020000000002</v>
      </c>
      <c r="CA190">
        <v>0</v>
      </c>
      <c r="CB190">
        <v>0.51315789999999994</v>
      </c>
    </row>
    <row r="191" spans="1:80" x14ac:dyDescent="0.3">
      <c r="A191" s="13" t="s">
        <v>179</v>
      </c>
      <c r="B191" s="13" t="s">
        <v>478</v>
      </c>
      <c r="C191" s="12">
        <v>47008</v>
      </c>
      <c r="D191" s="12">
        <v>1</v>
      </c>
      <c r="E191" s="12">
        <v>50000</v>
      </c>
      <c r="F191" s="12">
        <v>1.0388139999999999</v>
      </c>
      <c r="G191" s="12">
        <v>50024</v>
      </c>
      <c r="H191" s="12">
        <v>1.0701400000000001</v>
      </c>
      <c r="I191" s="12">
        <v>52520</v>
      </c>
      <c r="J191" s="12">
        <v>1.134136</v>
      </c>
      <c r="K191" s="12">
        <v>55016</v>
      </c>
      <c r="L191" s="12">
        <v>1.1603840000000001</v>
      </c>
      <c r="M191" s="12">
        <v>60008</v>
      </c>
      <c r="N191" s="12">
        <v>1.1682779999999999</v>
      </c>
      <c r="O191" s="12">
        <v>60008</v>
      </c>
      <c r="P191" s="12">
        <v>1.1906760000000001</v>
      </c>
      <c r="Q191" s="12">
        <v>66040</v>
      </c>
      <c r="R191" s="12">
        <v>1.236534</v>
      </c>
      <c r="S191" s="12">
        <v>64000</v>
      </c>
      <c r="T191" s="12">
        <v>1.2534099999999999</v>
      </c>
      <c r="U191" s="12">
        <v>57700</v>
      </c>
      <c r="V191" s="12">
        <v>1.2927360000000001</v>
      </c>
      <c r="W191" s="12">
        <v>56576</v>
      </c>
      <c r="X191" s="12">
        <v>1.3284800000000001</v>
      </c>
      <c r="Y191" s="12">
        <v>66000</v>
      </c>
      <c r="Z191" s="12">
        <v>1.3443149999999999</v>
      </c>
      <c r="AA191" s="12">
        <v>60008</v>
      </c>
      <c r="AB191" s="12">
        <v>1.3650880000000001</v>
      </c>
      <c r="AC191" s="12">
        <v>57700</v>
      </c>
      <c r="AD191" s="12">
        <v>1.383402</v>
      </c>
      <c r="AE191" s="12">
        <v>77000</v>
      </c>
      <c r="AF191" s="12">
        <v>1.403165</v>
      </c>
      <c r="AG191" s="12">
        <v>69500</v>
      </c>
      <c r="AH191" s="12">
        <v>1.4355560000000001</v>
      </c>
      <c r="AI191" s="12">
        <v>70200</v>
      </c>
      <c r="AJ191" s="12">
        <v>1.465903</v>
      </c>
      <c r="AK191" s="12">
        <v>83000</v>
      </c>
      <c r="AL191" s="12">
        <v>1.5122770000000001</v>
      </c>
      <c r="AM191" s="12">
        <v>74880</v>
      </c>
      <c r="AN191" s="12">
        <v>1.5688219999999999</v>
      </c>
      <c r="AO191" s="12">
        <v>84000</v>
      </c>
      <c r="AP191" s="12">
        <v>1.6198999999999999</v>
      </c>
      <c r="AQ191" s="12">
        <v>71760</v>
      </c>
      <c r="AR191" s="12">
        <v>1.699695</v>
      </c>
      <c r="AS191" s="12">
        <v>77000</v>
      </c>
      <c r="AT191" s="12">
        <v>1.795669</v>
      </c>
      <c r="AU191" s="12">
        <v>89000</v>
      </c>
      <c r="AV191" s="12">
        <v>1.973813</v>
      </c>
      <c r="AW191" s="12">
        <v>96000</v>
      </c>
      <c r="AX191" s="12">
        <v>2.059793</v>
      </c>
      <c r="AY191" s="12">
        <v>96826.77</v>
      </c>
      <c r="AZ191" s="12">
        <v>99141.59</v>
      </c>
      <c r="BA191" s="12">
        <v>96285.59</v>
      </c>
      <c r="BB191" s="12">
        <v>95385.67</v>
      </c>
      <c r="BC191" s="12">
        <v>97658.71</v>
      </c>
      <c r="BD191" s="12">
        <v>105800.2</v>
      </c>
      <c r="BE191" s="12">
        <v>103810</v>
      </c>
      <c r="BF191" s="12">
        <v>110008.1</v>
      </c>
      <c r="BG191" s="12">
        <v>105174.6</v>
      </c>
      <c r="BH191" s="12">
        <v>91936.88</v>
      </c>
      <c r="BI191" s="12">
        <v>87720.47</v>
      </c>
      <c r="BJ191" s="12">
        <v>101126.9</v>
      </c>
      <c r="BK191" s="12">
        <v>90546.59</v>
      </c>
      <c r="BL191" s="12">
        <v>85911.46</v>
      </c>
      <c r="BM191" s="12">
        <v>113033.1</v>
      </c>
      <c r="BN191" s="12">
        <v>99721.37</v>
      </c>
      <c r="BO191" s="12">
        <v>98640.54</v>
      </c>
      <c r="BP191" s="12">
        <v>113049.9</v>
      </c>
      <c r="BQ191" s="12">
        <v>98314.13</v>
      </c>
      <c r="BR191">
        <v>106810.7</v>
      </c>
      <c r="BS191">
        <v>86963.13</v>
      </c>
      <c r="BT191">
        <v>88325.89</v>
      </c>
      <c r="BU191">
        <v>92876.88</v>
      </c>
      <c r="BV191">
        <v>96000</v>
      </c>
      <c r="BW191">
        <v>-8.5386999999999998E-3</v>
      </c>
      <c r="BX191">
        <v>3.3626400000000001E-2</v>
      </c>
      <c r="BY191">
        <v>0</v>
      </c>
      <c r="BZ191">
        <v>0.26506020000000002</v>
      </c>
      <c r="CA191">
        <v>1</v>
      </c>
      <c r="CB191">
        <v>0.51315789999999994</v>
      </c>
    </row>
    <row r="192" spans="1:80" ht="27" x14ac:dyDescent="0.3">
      <c r="A192" s="13" t="s">
        <v>180</v>
      </c>
      <c r="B192" s="13" t="s">
        <v>478</v>
      </c>
      <c r="C192" s="12">
        <v>58032</v>
      </c>
      <c r="D192" s="12">
        <v>1</v>
      </c>
      <c r="E192" s="12">
        <v>60008</v>
      </c>
      <c r="F192" s="12">
        <v>1.0388139999999999</v>
      </c>
      <c r="G192" s="12">
        <v>58100</v>
      </c>
      <c r="H192" s="12">
        <v>1.0701400000000001</v>
      </c>
      <c r="I192" s="12">
        <v>68120</v>
      </c>
      <c r="J192" s="12">
        <v>1.134136</v>
      </c>
      <c r="K192" s="12">
        <v>70200</v>
      </c>
      <c r="L192" s="12">
        <v>1.1603840000000001</v>
      </c>
      <c r="M192" s="12">
        <v>57700</v>
      </c>
      <c r="N192" s="12">
        <v>1.1682779999999999</v>
      </c>
      <c r="O192" s="12">
        <v>67080</v>
      </c>
      <c r="P192" s="12">
        <v>1.1906760000000001</v>
      </c>
      <c r="Q192" s="12">
        <v>65500</v>
      </c>
      <c r="R192" s="12">
        <v>1.236534</v>
      </c>
      <c r="S192" s="12">
        <v>75000</v>
      </c>
      <c r="T192" s="12">
        <v>1.2534099999999999</v>
      </c>
      <c r="U192" s="12">
        <v>74000</v>
      </c>
      <c r="V192" s="12">
        <v>1.2927360000000001</v>
      </c>
      <c r="W192" s="12">
        <v>80080</v>
      </c>
      <c r="X192" s="12">
        <v>1.3284800000000001</v>
      </c>
      <c r="Y192" s="12">
        <v>70000</v>
      </c>
      <c r="Z192" s="12">
        <v>1.3443149999999999</v>
      </c>
      <c r="AA192" s="12">
        <v>56000</v>
      </c>
      <c r="AB192" s="12">
        <v>1.3650880000000001</v>
      </c>
      <c r="AC192" s="12">
        <v>78000</v>
      </c>
      <c r="AD192" s="12">
        <v>1.383402</v>
      </c>
      <c r="AE192" s="12">
        <v>78000</v>
      </c>
      <c r="AF192" s="12">
        <v>1.403165</v>
      </c>
      <c r="AG192" s="12">
        <v>80080</v>
      </c>
      <c r="AH192" s="12">
        <v>1.4355560000000001</v>
      </c>
      <c r="AI192" s="12">
        <v>83200</v>
      </c>
      <c r="AJ192" s="12">
        <v>1.465903</v>
      </c>
      <c r="AK192" s="12">
        <v>67080</v>
      </c>
      <c r="AL192" s="12">
        <v>1.5122770000000001</v>
      </c>
      <c r="AM192" s="12">
        <v>75000</v>
      </c>
      <c r="AN192" s="12">
        <v>1.5688219999999999</v>
      </c>
      <c r="AO192" s="12">
        <v>89960</v>
      </c>
      <c r="AP192" s="12">
        <v>1.6198999999999999</v>
      </c>
      <c r="AQ192" s="12">
        <v>89000</v>
      </c>
      <c r="AR192" s="12">
        <v>1.699695</v>
      </c>
      <c r="AS192" s="12">
        <v>99840</v>
      </c>
      <c r="AT192" s="12">
        <v>1.795669</v>
      </c>
      <c r="AU192" s="12">
        <v>105040</v>
      </c>
      <c r="AV192" s="12">
        <v>1.973813</v>
      </c>
      <c r="AW192" s="12">
        <v>115440</v>
      </c>
      <c r="AX192" s="12">
        <v>2.059793</v>
      </c>
      <c r="AY192" s="12">
        <v>119533.9</v>
      </c>
      <c r="AZ192" s="12">
        <v>118985.8</v>
      </c>
      <c r="BA192" s="12">
        <v>111830.2</v>
      </c>
      <c r="BB192" s="12">
        <v>123718</v>
      </c>
      <c r="BC192" s="12">
        <v>124611.8</v>
      </c>
      <c r="BD192" s="12">
        <v>101731</v>
      </c>
      <c r="BE192" s="12">
        <v>116044.1</v>
      </c>
      <c r="BF192" s="12">
        <v>109108.6</v>
      </c>
      <c r="BG192" s="12">
        <v>123251.4</v>
      </c>
      <c r="BH192" s="12">
        <v>117908.6</v>
      </c>
      <c r="BI192" s="12">
        <v>124163.2</v>
      </c>
      <c r="BJ192" s="12">
        <v>107255.8</v>
      </c>
      <c r="BK192" s="12">
        <v>84498.880000000005</v>
      </c>
      <c r="BL192" s="12">
        <v>116136.8</v>
      </c>
      <c r="BM192" s="12">
        <v>114501</v>
      </c>
      <c r="BN192" s="12">
        <v>114902</v>
      </c>
      <c r="BO192" s="12">
        <v>116907.3</v>
      </c>
      <c r="BP192" s="12">
        <v>91366.13</v>
      </c>
      <c r="BQ192" s="12">
        <v>98471.69</v>
      </c>
      <c r="BR192">
        <v>114389.1</v>
      </c>
      <c r="BS192">
        <v>107855.6</v>
      </c>
      <c r="BT192">
        <v>114525.4</v>
      </c>
      <c r="BU192">
        <v>109615.6</v>
      </c>
      <c r="BV192">
        <v>115440</v>
      </c>
      <c r="BW192">
        <v>-3.42492E-2</v>
      </c>
      <c r="BX192">
        <v>5.3134899999999999E-2</v>
      </c>
      <c r="BY192">
        <v>0</v>
      </c>
      <c r="BZ192">
        <v>0.26506020000000002</v>
      </c>
      <c r="CA192">
        <v>1</v>
      </c>
      <c r="CB192">
        <v>0.51315789999999994</v>
      </c>
    </row>
    <row r="193" spans="1:80" ht="27" x14ac:dyDescent="0.3">
      <c r="A193" s="13" t="s">
        <v>701</v>
      </c>
      <c r="B193" s="13" t="s">
        <v>478</v>
      </c>
      <c r="C193" s="12">
        <v>27500</v>
      </c>
      <c r="D193" s="12">
        <v>1</v>
      </c>
      <c r="E193" s="12">
        <v>32032</v>
      </c>
      <c r="F193" s="12">
        <v>1.0388139999999999</v>
      </c>
      <c r="G193" s="12">
        <v>32500</v>
      </c>
      <c r="H193" s="12">
        <v>1.0701400000000001</v>
      </c>
      <c r="I193" s="12">
        <v>37024</v>
      </c>
      <c r="J193" s="12">
        <v>1.134136</v>
      </c>
      <c r="K193" s="12">
        <v>43000</v>
      </c>
      <c r="L193" s="12">
        <v>1.1603840000000001</v>
      </c>
      <c r="M193" s="12">
        <v>42000</v>
      </c>
      <c r="N193" s="12">
        <v>1.1682779999999999</v>
      </c>
      <c r="O193" s="12">
        <v>38896</v>
      </c>
      <c r="P193" s="12">
        <v>1.1906760000000001</v>
      </c>
      <c r="Q193" s="12">
        <v>40000</v>
      </c>
      <c r="R193" s="12">
        <v>1.236534</v>
      </c>
      <c r="S193" s="12">
        <v>37500</v>
      </c>
      <c r="T193" s="12">
        <v>1.2534099999999999</v>
      </c>
      <c r="U193" s="12">
        <v>40000</v>
      </c>
      <c r="V193" s="12">
        <v>1.2927360000000001</v>
      </c>
      <c r="W193" s="12">
        <v>36800</v>
      </c>
      <c r="X193" s="12">
        <v>1.3284800000000001</v>
      </c>
      <c r="Y193" s="12">
        <v>45032</v>
      </c>
      <c r="Z193" s="12">
        <v>1.3443149999999999</v>
      </c>
      <c r="AA193" s="12">
        <v>40000</v>
      </c>
      <c r="AB193" s="12">
        <v>1.3650880000000001</v>
      </c>
      <c r="AC193" s="12">
        <v>45032</v>
      </c>
      <c r="AD193" s="12">
        <v>1.383402</v>
      </c>
      <c r="AE193" s="12">
        <v>40040</v>
      </c>
      <c r="AF193" s="12">
        <v>1.403165</v>
      </c>
      <c r="AG193" s="12">
        <v>43300</v>
      </c>
      <c r="AH193" s="12">
        <v>1.4355560000000001</v>
      </c>
      <c r="AI193" s="12">
        <v>48100</v>
      </c>
      <c r="AJ193" s="12">
        <v>1.465903</v>
      </c>
      <c r="AK193" s="12">
        <v>45000</v>
      </c>
      <c r="AL193" s="12">
        <v>1.5122770000000001</v>
      </c>
      <c r="AM193" s="12">
        <v>32500</v>
      </c>
      <c r="AN193" s="12">
        <v>1.5688219999999999</v>
      </c>
      <c r="AO193" s="12">
        <v>49500</v>
      </c>
      <c r="AP193" s="12">
        <v>1.6198999999999999</v>
      </c>
      <c r="AQ193" s="12">
        <v>58700</v>
      </c>
      <c r="AR193" s="12">
        <v>1.699695</v>
      </c>
      <c r="AS193" s="12">
        <v>60008</v>
      </c>
      <c r="AT193" s="12">
        <v>1.795669</v>
      </c>
      <c r="AU193" s="12">
        <v>62920</v>
      </c>
      <c r="AV193" s="12">
        <v>1.973813</v>
      </c>
      <c r="AW193" s="12">
        <v>60000</v>
      </c>
      <c r="AX193" s="12">
        <v>2.059793</v>
      </c>
      <c r="AY193" s="12">
        <v>56644.32</v>
      </c>
      <c r="AZ193" s="12">
        <v>63514.07</v>
      </c>
      <c r="BA193" s="12">
        <v>62555.61</v>
      </c>
      <c r="BB193" s="12">
        <v>67242.17</v>
      </c>
      <c r="BC193" s="12">
        <v>76329.149999999994</v>
      </c>
      <c r="BD193" s="12">
        <v>74050.27</v>
      </c>
      <c r="BE193" s="12">
        <v>67287.61</v>
      </c>
      <c r="BF193" s="12">
        <v>66631.199999999997</v>
      </c>
      <c r="BG193" s="12">
        <v>61625.71</v>
      </c>
      <c r="BH193" s="12">
        <v>63734.400000000001</v>
      </c>
      <c r="BI193" s="12">
        <v>57058</v>
      </c>
      <c r="BJ193" s="12">
        <v>68999.16</v>
      </c>
      <c r="BK193" s="12">
        <v>60356.34</v>
      </c>
      <c r="BL193" s="12">
        <v>67049.649999999994</v>
      </c>
      <c r="BM193" s="12">
        <v>58777.21</v>
      </c>
      <c r="BN193" s="12">
        <v>62128.56</v>
      </c>
      <c r="BO193" s="12">
        <v>67587.039999999994</v>
      </c>
      <c r="BP193" s="12">
        <v>61292.13</v>
      </c>
      <c r="BQ193" s="12">
        <v>42671.07</v>
      </c>
      <c r="BR193">
        <v>62942</v>
      </c>
      <c r="BS193">
        <v>71136.23</v>
      </c>
      <c r="BT193">
        <v>68834.55</v>
      </c>
      <c r="BU193">
        <v>65660.820000000007</v>
      </c>
      <c r="BV193">
        <v>60000</v>
      </c>
      <c r="BW193">
        <v>5.9241200000000001E-2</v>
      </c>
      <c r="BX193">
        <v>-8.6213100000000001E-2</v>
      </c>
      <c r="BY193">
        <v>1</v>
      </c>
      <c r="BZ193">
        <v>0.26506020000000002</v>
      </c>
      <c r="CA193">
        <v>0</v>
      </c>
      <c r="CB193">
        <v>0.51315789999999994</v>
      </c>
    </row>
    <row r="194" spans="1:80" x14ac:dyDescent="0.3">
      <c r="A194" s="13" t="s">
        <v>181</v>
      </c>
      <c r="B194" s="13" t="s">
        <v>478</v>
      </c>
      <c r="C194" s="12">
        <v>45300</v>
      </c>
      <c r="D194" s="12">
        <v>1</v>
      </c>
      <c r="E194" s="12">
        <v>50024</v>
      </c>
      <c r="F194" s="12">
        <v>1.0388139999999999</v>
      </c>
      <c r="G194" s="12">
        <v>49000</v>
      </c>
      <c r="H194" s="12">
        <v>1.0701400000000001</v>
      </c>
      <c r="I194" s="12">
        <v>51000</v>
      </c>
      <c r="J194" s="12">
        <v>1.134136</v>
      </c>
      <c r="K194" s="12">
        <v>50900</v>
      </c>
      <c r="L194" s="12">
        <v>1.1603840000000001</v>
      </c>
      <c r="M194" s="12">
        <v>54000</v>
      </c>
      <c r="N194" s="12">
        <v>1.1682779999999999</v>
      </c>
      <c r="O194" s="12">
        <v>55016</v>
      </c>
      <c r="P194" s="12">
        <v>1.1906760000000001</v>
      </c>
      <c r="Q194" s="12">
        <v>58032</v>
      </c>
      <c r="R194" s="12">
        <v>1.236534</v>
      </c>
      <c r="S194" s="12">
        <v>57700</v>
      </c>
      <c r="T194" s="12">
        <v>1.2534099999999999</v>
      </c>
      <c r="U194" s="12">
        <v>62500</v>
      </c>
      <c r="V194" s="12">
        <v>1.2927360000000001</v>
      </c>
      <c r="W194" s="12">
        <v>58500</v>
      </c>
      <c r="X194" s="12">
        <v>1.3284800000000001</v>
      </c>
      <c r="Y194" s="12">
        <v>60216</v>
      </c>
      <c r="Z194" s="12">
        <v>1.3443149999999999</v>
      </c>
      <c r="AA194" s="12">
        <v>55016</v>
      </c>
      <c r="AB194" s="12">
        <v>1.3650880000000001</v>
      </c>
      <c r="AC194" s="12">
        <v>60000</v>
      </c>
      <c r="AD194" s="12">
        <v>1.383402</v>
      </c>
      <c r="AE194" s="12">
        <v>58032</v>
      </c>
      <c r="AF194" s="12">
        <v>1.403165</v>
      </c>
      <c r="AG194" s="12">
        <v>58032</v>
      </c>
      <c r="AH194" s="12">
        <v>1.4355560000000001</v>
      </c>
      <c r="AI194" s="12">
        <v>60008</v>
      </c>
      <c r="AJ194" s="12">
        <v>1.465903</v>
      </c>
      <c r="AK194" s="12">
        <v>64500</v>
      </c>
      <c r="AL194" s="12">
        <v>1.5122770000000001</v>
      </c>
      <c r="AM194" s="12">
        <v>69000</v>
      </c>
      <c r="AN194" s="12">
        <v>1.5688219999999999</v>
      </c>
      <c r="AO194" s="12">
        <v>67080</v>
      </c>
      <c r="AP194" s="12">
        <v>1.6198999999999999</v>
      </c>
      <c r="AQ194" s="12">
        <v>70200</v>
      </c>
      <c r="AR194" s="12">
        <v>1.699695</v>
      </c>
      <c r="AS194" s="12">
        <v>72000</v>
      </c>
      <c r="AT194" s="12">
        <v>1.795669</v>
      </c>
      <c r="AU194" s="12">
        <v>70200</v>
      </c>
      <c r="AV194" s="12">
        <v>1.973813</v>
      </c>
      <c r="AW194" s="12">
        <v>74999.86</v>
      </c>
      <c r="AX194" s="12">
        <v>2.059793</v>
      </c>
      <c r="AY194" s="12">
        <v>93308.64</v>
      </c>
      <c r="AZ194" s="12">
        <v>99189.19</v>
      </c>
      <c r="BA194" s="12">
        <v>94314.61</v>
      </c>
      <c r="BB194" s="12">
        <v>92625.08</v>
      </c>
      <c r="BC194" s="12">
        <v>90352.41</v>
      </c>
      <c r="BD194" s="12">
        <v>95207.49</v>
      </c>
      <c r="BE194" s="12">
        <v>95174.19</v>
      </c>
      <c r="BF194" s="12">
        <v>96668.55</v>
      </c>
      <c r="BG194" s="12">
        <v>94821.43</v>
      </c>
      <c r="BH194" s="12">
        <v>99585.01</v>
      </c>
      <c r="BI194" s="12">
        <v>90703.61</v>
      </c>
      <c r="BJ194" s="12">
        <v>92264.47</v>
      </c>
      <c r="BK194" s="12">
        <v>83014.11</v>
      </c>
      <c r="BL194" s="12">
        <v>89336.01</v>
      </c>
      <c r="BM194" s="12">
        <v>85188.78</v>
      </c>
      <c r="BN194" s="12">
        <v>83266.63</v>
      </c>
      <c r="BO194" s="12">
        <v>84319.39</v>
      </c>
      <c r="BP194" s="12">
        <v>87852.05</v>
      </c>
      <c r="BQ194" s="12">
        <v>90593.95</v>
      </c>
      <c r="BR194">
        <v>85295.95</v>
      </c>
      <c r="BS194">
        <v>85072.63</v>
      </c>
      <c r="BT194">
        <v>82590.44</v>
      </c>
      <c r="BU194">
        <v>73257.95</v>
      </c>
      <c r="BV194">
        <v>74999.86</v>
      </c>
      <c r="BW194">
        <v>-0.19621739999999999</v>
      </c>
      <c r="BX194">
        <v>2.3777800000000002E-2</v>
      </c>
      <c r="BY194">
        <v>0</v>
      </c>
      <c r="BZ194">
        <v>0.26506020000000002</v>
      </c>
      <c r="CA194">
        <v>1</v>
      </c>
      <c r="CB194">
        <v>0.51315789999999994</v>
      </c>
    </row>
    <row r="195" spans="1:80" x14ac:dyDescent="0.3">
      <c r="A195" s="13" t="s">
        <v>182</v>
      </c>
      <c r="B195" s="13" t="s">
        <v>478</v>
      </c>
      <c r="C195" s="12">
        <v>30000</v>
      </c>
      <c r="D195" s="12">
        <v>1</v>
      </c>
      <c r="E195" s="12">
        <v>32700</v>
      </c>
      <c r="F195" s="12">
        <v>1.0388139999999999</v>
      </c>
      <c r="G195" s="12">
        <v>40000</v>
      </c>
      <c r="H195" s="12">
        <v>1.0701400000000001</v>
      </c>
      <c r="I195" s="12">
        <v>33072</v>
      </c>
      <c r="J195" s="12">
        <v>1.134136</v>
      </c>
      <c r="K195" s="12">
        <v>40400</v>
      </c>
      <c r="L195" s="12">
        <v>1.1603840000000001</v>
      </c>
      <c r="M195" s="12">
        <v>45200</v>
      </c>
      <c r="N195" s="12">
        <v>1.1682779999999999</v>
      </c>
      <c r="O195" s="12">
        <v>40000</v>
      </c>
      <c r="P195" s="12">
        <v>1.1906760000000001</v>
      </c>
      <c r="Q195" s="12">
        <v>40040</v>
      </c>
      <c r="R195" s="12">
        <v>1.236534</v>
      </c>
      <c r="S195" s="12">
        <v>52312</v>
      </c>
      <c r="T195" s="12">
        <v>1.2534099999999999</v>
      </c>
      <c r="U195" s="12">
        <v>45500</v>
      </c>
      <c r="V195" s="12">
        <v>1.2927360000000001</v>
      </c>
      <c r="W195" s="12">
        <v>40900</v>
      </c>
      <c r="X195" s="12">
        <v>1.3284800000000001</v>
      </c>
      <c r="Y195" s="12">
        <v>35000</v>
      </c>
      <c r="Z195" s="12">
        <v>1.3443149999999999</v>
      </c>
      <c r="AA195" s="12">
        <v>44000</v>
      </c>
      <c r="AB195" s="12">
        <v>1.3650880000000001</v>
      </c>
      <c r="AC195" s="12">
        <v>48048</v>
      </c>
      <c r="AD195" s="12">
        <v>1.383402</v>
      </c>
      <c r="AE195" s="12">
        <v>47600</v>
      </c>
      <c r="AF195" s="12">
        <v>1.403165</v>
      </c>
      <c r="AG195" s="12">
        <v>40400</v>
      </c>
      <c r="AH195" s="12">
        <v>1.4355560000000001</v>
      </c>
      <c r="AI195" s="12">
        <v>65000</v>
      </c>
      <c r="AJ195" s="12">
        <v>1.465903</v>
      </c>
      <c r="AK195" s="12">
        <v>55016</v>
      </c>
      <c r="AL195" s="12">
        <v>1.5122770000000001</v>
      </c>
      <c r="AM195" s="12">
        <v>56000</v>
      </c>
      <c r="AN195" s="12">
        <v>1.5688219999999999</v>
      </c>
      <c r="AO195" s="12">
        <v>50000</v>
      </c>
      <c r="AP195" s="12">
        <v>1.6198999999999999</v>
      </c>
      <c r="AQ195" s="12">
        <v>63000</v>
      </c>
      <c r="AR195" s="12">
        <v>1.699695</v>
      </c>
      <c r="AS195" s="12">
        <v>62000</v>
      </c>
      <c r="AT195" s="12">
        <v>1.795669</v>
      </c>
      <c r="AU195" s="12">
        <v>55800</v>
      </c>
      <c r="AV195" s="12">
        <v>1.973813</v>
      </c>
      <c r="AW195" s="12">
        <v>56000</v>
      </c>
      <c r="AX195" s="12">
        <v>2.059793</v>
      </c>
      <c r="AY195" s="12">
        <v>61793.8</v>
      </c>
      <c r="AZ195" s="12">
        <v>64838.61</v>
      </c>
      <c r="BA195" s="12">
        <v>76991.520000000004</v>
      </c>
      <c r="BB195" s="12">
        <v>60064.639999999999</v>
      </c>
      <c r="BC195" s="12">
        <v>71713.899999999994</v>
      </c>
      <c r="BD195" s="12">
        <v>79692.2</v>
      </c>
      <c r="BE195" s="12">
        <v>69197.460000000006</v>
      </c>
      <c r="BF195" s="12">
        <v>66697.84</v>
      </c>
      <c r="BG195" s="12">
        <v>85967.05</v>
      </c>
      <c r="BH195" s="12">
        <v>72497.88</v>
      </c>
      <c r="BI195" s="12">
        <v>63415</v>
      </c>
      <c r="BJ195" s="12">
        <v>53627.88</v>
      </c>
      <c r="BK195" s="12">
        <v>66391.98</v>
      </c>
      <c r="BL195" s="12">
        <v>71540.27</v>
      </c>
      <c r="BM195" s="12">
        <v>69875</v>
      </c>
      <c r="BN195" s="12">
        <v>57967.53</v>
      </c>
      <c r="BO195" s="12">
        <v>91333.84</v>
      </c>
      <c r="BP195" s="12">
        <v>74934.399999999994</v>
      </c>
      <c r="BQ195" s="12">
        <v>73525.53</v>
      </c>
      <c r="BR195">
        <v>63577.78</v>
      </c>
      <c r="BS195">
        <v>76347.23</v>
      </c>
      <c r="BT195">
        <v>71119.55</v>
      </c>
      <c r="BU195">
        <v>58230.67</v>
      </c>
      <c r="BV195">
        <v>56000</v>
      </c>
      <c r="BW195">
        <v>-9.3760300000000005E-2</v>
      </c>
      <c r="BX195">
        <v>-3.8307500000000001E-2</v>
      </c>
      <c r="BY195">
        <v>0</v>
      </c>
      <c r="BZ195">
        <v>0.26506020000000002</v>
      </c>
      <c r="CA195">
        <v>0</v>
      </c>
      <c r="CB195">
        <v>0.51315789999999994</v>
      </c>
    </row>
    <row r="196" spans="1:80" x14ac:dyDescent="0.3">
      <c r="A196" s="13" t="s">
        <v>702</v>
      </c>
      <c r="B196" s="13" t="s">
        <v>478</v>
      </c>
      <c r="C196" s="12">
        <v>31200</v>
      </c>
      <c r="D196" s="12">
        <v>1</v>
      </c>
      <c r="E196" s="12">
        <v>32500</v>
      </c>
      <c r="F196" s="12">
        <v>1.0388139999999999</v>
      </c>
      <c r="G196" s="12">
        <v>32400</v>
      </c>
      <c r="H196" s="12">
        <v>1.0701400000000001</v>
      </c>
      <c r="I196" s="12">
        <v>32400</v>
      </c>
      <c r="J196" s="12">
        <v>1.134136</v>
      </c>
      <c r="K196" s="12">
        <v>30680</v>
      </c>
      <c r="L196" s="12">
        <v>1.1603840000000001</v>
      </c>
      <c r="M196" s="12">
        <v>32000</v>
      </c>
      <c r="N196" s="12">
        <v>1.1682779999999999</v>
      </c>
      <c r="O196" s="12">
        <v>34008</v>
      </c>
      <c r="P196" s="12">
        <v>1.1906760000000001</v>
      </c>
      <c r="Q196" s="12">
        <v>35800</v>
      </c>
      <c r="R196" s="12">
        <v>1.236534</v>
      </c>
      <c r="S196" s="12">
        <v>34700</v>
      </c>
      <c r="T196" s="12">
        <v>1.2534099999999999</v>
      </c>
      <c r="U196" s="12">
        <v>35048</v>
      </c>
      <c r="V196" s="12">
        <v>1.2927360000000001</v>
      </c>
      <c r="W196" s="12">
        <v>35048</v>
      </c>
      <c r="X196" s="12">
        <v>1.3284800000000001</v>
      </c>
      <c r="Y196" s="12">
        <v>36000</v>
      </c>
      <c r="Z196" s="12">
        <v>1.3443149999999999</v>
      </c>
      <c r="AA196" s="12">
        <v>35048</v>
      </c>
      <c r="AB196" s="12">
        <v>1.3650880000000001</v>
      </c>
      <c r="AC196" s="12">
        <v>37024</v>
      </c>
      <c r="AD196" s="12">
        <v>1.383402</v>
      </c>
      <c r="AE196" s="12">
        <v>38100</v>
      </c>
      <c r="AF196" s="12">
        <v>1.403165</v>
      </c>
      <c r="AG196" s="12">
        <v>37500</v>
      </c>
      <c r="AH196" s="12">
        <v>1.4355560000000001</v>
      </c>
      <c r="AI196" s="12">
        <v>40000</v>
      </c>
      <c r="AJ196" s="12">
        <v>1.465903</v>
      </c>
      <c r="AK196" s="12">
        <v>37024</v>
      </c>
      <c r="AL196" s="12">
        <v>1.5122770000000001</v>
      </c>
      <c r="AM196" s="12">
        <v>39300</v>
      </c>
      <c r="AN196" s="12">
        <v>1.5688219999999999</v>
      </c>
      <c r="AO196" s="12">
        <v>45000</v>
      </c>
      <c r="AP196" s="12">
        <v>1.6198999999999999</v>
      </c>
      <c r="AQ196" s="12">
        <v>45500</v>
      </c>
      <c r="AR196" s="12">
        <v>1.699695</v>
      </c>
      <c r="AS196" s="12">
        <v>45032</v>
      </c>
      <c r="AT196" s="12">
        <v>1.795669</v>
      </c>
      <c r="AU196" s="12">
        <v>52900</v>
      </c>
      <c r="AV196" s="12">
        <v>1.973813</v>
      </c>
      <c r="AW196" s="12">
        <v>50000</v>
      </c>
      <c r="AX196" s="12">
        <v>2.059793</v>
      </c>
      <c r="AY196" s="12">
        <v>64265.55</v>
      </c>
      <c r="AZ196" s="12">
        <v>64442.04</v>
      </c>
      <c r="BA196" s="12">
        <v>62363.13</v>
      </c>
      <c r="BB196" s="12">
        <v>58844.17</v>
      </c>
      <c r="BC196" s="12">
        <v>54459.96</v>
      </c>
      <c r="BD196" s="12">
        <v>56419.25</v>
      </c>
      <c r="BE196" s="12">
        <v>58831.68</v>
      </c>
      <c r="BF196" s="12">
        <v>59634.93</v>
      </c>
      <c r="BG196" s="12">
        <v>57024.33</v>
      </c>
      <c r="BH196" s="12">
        <v>55844.09</v>
      </c>
      <c r="BI196" s="12">
        <v>54341.54</v>
      </c>
      <c r="BJ196" s="12">
        <v>55160.11</v>
      </c>
      <c r="BK196" s="12">
        <v>52884.23</v>
      </c>
      <c r="BL196" s="12">
        <v>55126.27</v>
      </c>
      <c r="BM196" s="12">
        <v>55929.36</v>
      </c>
      <c r="BN196" s="12">
        <v>53806.49</v>
      </c>
      <c r="BO196" s="12">
        <v>56205.43</v>
      </c>
      <c r="BP196" s="12">
        <v>50428.44</v>
      </c>
      <c r="BQ196" s="12">
        <v>51599.16</v>
      </c>
      <c r="BR196">
        <v>57220</v>
      </c>
      <c r="BS196">
        <v>55139.66</v>
      </c>
      <c r="BT196">
        <v>51655.73</v>
      </c>
      <c r="BU196">
        <v>55204.35</v>
      </c>
      <c r="BV196">
        <v>50000</v>
      </c>
      <c r="BW196">
        <v>-0.22197819999999999</v>
      </c>
      <c r="BX196">
        <v>-9.4274200000000002E-2</v>
      </c>
      <c r="BY196">
        <v>0</v>
      </c>
      <c r="BZ196">
        <v>0.26506020000000002</v>
      </c>
      <c r="CA196">
        <v>0</v>
      </c>
      <c r="CB196">
        <v>0.51315789999999994</v>
      </c>
    </row>
    <row r="197" spans="1:80" x14ac:dyDescent="0.3">
      <c r="A197" s="13" t="s">
        <v>785</v>
      </c>
      <c r="B197" s="13" t="s">
        <v>478</v>
      </c>
      <c r="C197" s="12"/>
      <c r="D197" s="12"/>
      <c r="E197" s="12"/>
      <c r="F197" s="12"/>
      <c r="G197" s="12">
        <v>50024</v>
      </c>
      <c r="H197" s="12">
        <v>1.0701400000000001</v>
      </c>
      <c r="I197" s="12">
        <v>53800</v>
      </c>
      <c r="J197" s="12">
        <v>1.134136</v>
      </c>
      <c r="K197" s="12">
        <v>55016</v>
      </c>
      <c r="L197" s="12">
        <v>1.1603840000000001</v>
      </c>
      <c r="M197" s="12">
        <v>55000</v>
      </c>
      <c r="N197" s="12">
        <v>1.1682779999999999</v>
      </c>
      <c r="O197" s="12">
        <v>56056</v>
      </c>
      <c r="P197" s="12">
        <v>1.1906760000000001</v>
      </c>
      <c r="Q197" s="12">
        <v>55000</v>
      </c>
      <c r="R197" s="12">
        <v>1.236534</v>
      </c>
      <c r="S197" s="12">
        <v>57500</v>
      </c>
      <c r="T197" s="12">
        <v>1.2534099999999999</v>
      </c>
      <c r="U197" s="12">
        <v>61048</v>
      </c>
      <c r="V197" s="12">
        <v>1.2927360000000001</v>
      </c>
      <c r="W197" s="12">
        <v>60000</v>
      </c>
      <c r="X197" s="12">
        <v>1.3284800000000001</v>
      </c>
      <c r="Y197" s="12">
        <v>53400</v>
      </c>
      <c r="Z197" s="12">
        <v>1.3443149999999999</v>
      </c>
      <c r="AA197" s="12">
        <v>57500</v>
      </c>
      <c r="AB197" s="12">
        <v>1.3650880000000001</v>
      </c>
      <c r="AC197" s="12">
        <v>60000</v>
      </c>
      <c r="AD197" s="12">
        <v>1.383402</v>
      </c>
      <c r="AE197" s="12">
        <v>62192</v>
      </c>
      <c r="AF197" s="12">
        <v>1.403165</v>
      </c>
      <c r="AG197" s="12">
        <v>60008</v>
      </c>
      <c r="AH197" s="12">
        <v>1.4355560000000001</v>
      </c>
      <c r="AI197" s="12">
        <v>65000</v>
      </c>
      <c r="AJ197" s="12">
        <v>1.465903</v>
      </c>
      <c r="AK197" s="12">
        <v>70200</v>
      </c>
      <c r="AL197" s="12">
        <v>1.5122770000000001</v>
      </c>
      <c r="AM197" s="12">
        <v>72000</v>
      </c>
      <c r="AN197" s="12">
        <v>1.5688219999999999</v>
      </c>
      <c r="AO197" s="12">
        <v>74880</v>
      </c>
      <c r="AP197" s="12">
        <v>1.6198999999999999</v>
      </c>
      <c r="AQ197" s="12">
        <v>70200</v>
      </c>
      <c r="AR197" s="12">
        <v>1.699695</v>
      </c>
      <c r="AS197" s="12">
        <v>86500</v>
      </c>
      <c r="AT197" s="12">
        <v>1.795669</v>
      </c>
      <c r="AU197" s="12">
        <v>84500</v>
      </c>
      <c r="AV197" s="12">
        <v>1.973813</v>
      </c>
      <c r="AW197" s="12">
        <v>95000</v>
      </c>
      <c r="AX197" s="12">
        <v>2.059793</v>
      </c>
      <c r="AY197" s="12"/>
      <c r="AZ197" s="12"/>
      <c r="BA197" s="12">
        <v>96285.59</v>
      </c>
      <c r="BB197" s="12">
        <v>97710.38</v>
      </c>
      <c r="BC197" s="12">
        <v>97658.71</v>
      </c>
      <c r="BD197" s="12">
        <v>96970.59</v>
      </c>
      <c r="BE197" s="12">
        <v>96973.32</v>
      </c>
      <c r="BF197" s="12">
        <v>91617.91</v>
      </c>
      <c r="BG197" s="12">
        <v>94492.76</v>
      </c>
      <c r="BH197" s="12">
        <v>97271.45</v>
      </c>
      <c r="BI197" s="12">
        <v>93029.34</v>
      </c>
      <c r="BJ197" s="12">
        <v>81820.820000000007</v>
      </c>
      <c r="BK197" s="12">
        <v>86762.240000000005</v>
      </c>
      <c r="BL197" s="12">
        <v>89336.01</v>
      </c>
      <c r="BM197" s="12">
        <v>91295.5</v>
      </c>
      <c r="BN197" s="12">
        <v>86101.87</v>
      </c>
      <c r="BO197" s="12">
        <v>91333.84</v>
      </c>
      <c r="BP197" s="12">
        <v>95615.72</v>
      </c>
      <c r="BQ197" s="12">
        <v>94532.82</v>
      </c>
      <c r="BR197">
        <v>95214.080000000002</v>
      </c>
      <c r="BS197">
        <v>85072.63</v>
      </c>
      <c r="BT197">
        <v>99223.23</v>
      </c>
      <c r="BU197">
        <v>88180.86</v>
      </c>
      <c r="BV197">
        <v>95000</v>
      </c>
      <c r="BX197">
        <v>7.7331300000000006E-2</v>
      </c>
      <c r="BZ197">
        <v>0.26506020000000002</v>
      </c>
      <c r="CA197">
        <v>1</v>
      </c>
      <c r="CB197">
        <v>0.51315789999999994</v>
      </c>
    </row>
    <row r="198" spans="1:80" x14ac:dyDescent="0.3">
      <c r="A198" s="13" t="s">
        <v>786</v>
      </c>
      <c r="B198" s="13" t="s">
        <v>478</v>
      </c>
      <c r="C198" s="12"/>
      <c r="D198" s="12"/>
      <c r="E198" s="12"/>
      <c r="F198" s="12"/>
      <c r="G198" s="12">
        <v>24500</v>
      </c>
      <c r="H198" s="12">
        <v>1.0701400000000001</v>
      </c>
      <c r="I198" s="12">
        <v>32500</v>
      </c>
      <c r="J198" s="12">
        <v>1.134136</v>
      </c>
      <c r="K198" s="12">
        <v>30000</v>
      </c>
      <c r="L198" s="12">
        <v>1.1603840000000001</v>
      </c>
      <c r="M198" s="12">
        <v>29000</v>
      </c>
      <c r="N198" s="12">
        <v>1.1682779999999999</v>
      </c>
      <c r="O198" s="12">
        <v>30000</v>
      </c>
      <c r="P198" s="12">
        <v>1.1906760000000001</v>
      </c>
      <c r="Q198" s="12">
        <v>36900</v>
      </c>
      <c r="R198" s="12">
        <v>1.236534</v>
      </c>
      <c r="S198" s="12">
        <v>35048</v>
      </c>
      <c r="T198" s="12">
        <v>1.2534099999999999</v>
      </c>
      <c r="U198" s="12">
        <v>23500</v>
      </c>
      <c r="V198" s="12">
        <v>1.2927360000000001</v>
      </c>
      <c r="W198" s="12">
        <v>28800</v>
      </c>
      <c r="X198" s="12">
        <v>1.3284800000000001</v>
      </c>
      <c r="Y198" s="12">
        <v>42500</v>
      </c>
      <c r="Z198" s="12">
        <v>1.3443149999999999</v>
      </c>
      <c r="AA198" s="12">
        <v>30056</v>
      </c>
      <c r="AB198" s="12">
        <v>1.3650880000000001</v>
      </c>
      <c r="AC198" s="12">
        <v>25064</v>
      </c>
      <c r="AD198" s="12">
        <v>1.383402</v>
      </c>
      <c r="AE198" s="12">
        <v>34100</v>
      </c>
      <c r="AF198" s="12">
        <v>1.403165</v>
      </c>
      <c r="AG198" s="12">
        <v>50024</v>
      </c>
      <c r="AH198" s="12">
        <v>1.4355560000000001</v>
      </c>
      <c r="AI198" s="12">
        <v>40000</v>
      </c>
      <c r="AJ198" s="12">
        <v>1.465903</v>
      </c>
      <c r="AK198" s="12">
        <v>45032</v>
      </c>
      <c r="AL198" s="12">
        <v>1.5122770000000001</v>
      </c>
      <c r="AM198" s="12">
        <v>41000</v>
      </c>
      <c r="AN198" s="12">
        <v>1.5688219999999999</v>
      </c>
      <c r="AO198" s="12">
        <v>38064</v>
      </c>
      <c r="AP198" s="12">
        <v>1.6198999999999999</v>
      </c>
      <c r="AQ198" s="12">
        <v>45032</v>
      </c>
      <c r="AR198" s="12">
        <v>1.699695</v>
      </c>
      <c r="AS198" s="12">
        <v>50000</v>
      </c>
      <c r="AT198" s="12">
        <v>1.795669</v>
      </c>
      <c r="AU198" s="12">
        <v>57700</v>
      </c>
      <c r="AV198" s="12">
        <v>1.973813</v>
      </c>
      <c r="AW198" s="12">
        <v>69160</v>
      </c>
      <c r="AX198" s="12">
        <v>2.059793</v>
      </c>
      <c r="AY198" s="12"/>
      <c r="AZ198" s="12"/>
      <c r="BA198" s="12">
        <v>47157.3</v>
      </c>
      <c r="BB198" s="12">
        <v>59025.79</v>
      </c>
      <c r="BC198" s="12">
        <v>53252.89</v>
      </c>
      <c r="BD198" s="12">
        <v>51129.95</v>
      </c>
      <c r="BE198" s="12">
        <v>51898.1</v>
      </c>
      <c r="BF198" s="12">
        <v>61467.29</v>
      </c>
      <c r="BG198" s="12">
        <v>57596.21</v>
      </c>
      <c r="BH198" s="12">
        <v>37443.96</v>
      </c>
      <c r="BI198" s="12">
        <v>44654.080000000002</v>
      </c>
      <c r="BJ198" s="12">
        <v>65119.57</v>
      </c>
      <c r="BK198" s="12">
        <v>45351.75</v>
      </c>
      <c r="BL198" s="12">
        <v>37318.629999999997</v>
      </c>
      <c r="BM198" s="12">
        <v>50057.51</v>
      </c>
      <c r="BN198" s="12">
        <v>71776.429999999993</v>
      </c>
      <c r="BO198" s="12">
        <v>56205.43</v>
      </c>
      <c r="BP198" s="12">
        <v>61335.71</v>
      </c>
      <c r="BQ198" s="12">
        <v>53831.19</v>
      </c>
      <c r="BR198">
        <v>48400.49</v>
      </c>
      <c r="BS198">
        <v>54572.51</v>
      </c>
      <c r="BT198">
        <v>57354.47</v>
      </c>
      <c r="BU198">
        <v>60213.440000000002</v>
      </c>
      <c r="BV198">
        <v>69160</v>
      </c>
      <c r="BX198">
        <v>0.14858080000000001</v>
      </c>
      <c r="BZ198">
        <v>0.26506020000000002</v>
      </c>
      <c r="CA198">
        <v>1</v>
      </c>
      <c r="CB198">
        <v>0.51315789999999994</v>
      </c>
    </row>
    <row r="199" spans="1:80" x14ac:dyDescent="0.3">
      <c r="A199" s="13" t="s">
        <v>703</v>
      </c>
      <c r="B199" s="13" t="s">
        <v>478</v>
      </c>
      <c r="C199" s="12">
        <v>42800</v>
      </c>
      <c r="D199" s="12">
        <v>1</v>
      </c>
      <c r="E199" s="12">
        <v>42500</v>
      </c>
      <c r="F199" s="12">
        <v>1.0388139999999999</v>
      </c>
      <c r="G199" s="12">
        <v>41300</v>
      </c>
      <c r="H199" s="12">
        <v>1.0701400000000001</v>
      </c>
      <c r="I199" s="12">
        <v>44700</v>
      </c>
      <c r="J199" s="12">
        <v>1.134136</v>
      </c>
      <c r="K199" s="12">
        <v>42500</v>
      </c>
      <c r="L199" s="12">
        <v>1.1603840000000001</v>
      </c>
      <c r="M199" s="12">
        <v>46072</v>
      </c>
      <c r="N199" s="12">
        <v>1.1682779999999999</v>
      </c>
      <c r="O199" s="12">
        <v>48100</v>
      </c>
      <c r="P199" s="12">
        <v>1.1906760000000001</v>
      </c>
      <c r="Q199" s="12">
        <v>46000</v>
      </c>
      <c r="R199" s="12">
        <v>1.236534</v>
      </c>
      <c r="S199" s="12">
        <v>50000</v>
      </c>
      <c r="T199" s="12">
        <v>1.2534099999999999</v>
      </c>
      <c r="U199" s="12">
        <v>50000</v>
      </c>
      <c r="V199" s="12">
        <v>1.2927360000000001</v>
      </c>
      <c r="W199" s="12">
        <v>50000</v>
      </c>
      <c r="X199" s="12">
        <v>1.3284800000000001</v>
      </c>
      <c r="Y199" s="12">
        <v>51900</v>
      </c>
      <c r="Z199" s="12">
        <v>1.3443149999999999</v>
      </c>
      <c r="AA199" s="12">
        <v>52520</v>
      </c>
      <c r="AB199" s="12">
        <v>1.3650880000000001</v>
      </c>
      <c r="AC199" s="12">
        <v>54800</v>
      </c>
      <c r="AD199" s="12">
        <v>1.383402</v>
      </c>
      <c r="AE199" s="12">
        <v>51064</v>
      </c>
      <c r="AF199" s="12">
        <v>1.403165</v>
      </c>
      <c r="AG199" s="12">
        <v>52000</v>
      </c>
      <c r="AH199" s="12">
        <v>1.4355560000000001</v>
      </c>
      <c r="AI199" s="12">
        <v>52000</v>
      </c>
      <c r="AJ199" s="12">
        <v>1.465903</v>
      </c>
      <c r="AK199" s="12">
        <v>56056</v>
      </c>
      <c r="AL199" s="12">
        <v>1.5122770000000001</v>
      </c>
      <c r="AM199" s="12">
        <v>57700</v>
      </c>
      <c r="AN199" s="12">
        <v>1.5688219999999999</v>
      </c>
      <c r="AO199" s="12">
        <v>60000</v>
      </c>
      <c r="AP199" s="12">
        <v>1.6198999999999999</v>
      </c>
      <c r="AQ199" s="12">
        <v>63500</v>
      </c>
      <c r="AR199" s="12">
        <v>1.699695</v>
      </c>
      <c r="AS199" s="12">
        <v>62500</v>
      </c>
      <c r="AT199" s="12">
        <v>1.795669</v>
      </c>
      <c r="AU199" s="12">
        <v>67500</v>
      </c>
      <c r="AV199" s="12">
        <v>1.973813</v>
      </c>
      <c r="AW199" s="12">
        <v>76000</v>
      </c>
      <c r="AX199" s="12">
        <v>2.059793</v>
      </c>
      <c r="AY199" s="12">
        <v>88159.16</v>
      </c>
      <c r="AZ199" s="12">
        <v>84270.36</v>
      </c>
      <c r="BA199" s="12">
        <v>79493.740000000005</v>
      </c>
      <c r="BB199" s="12">
        <v>81183.16</v>
      </c>
      <c r="BC199" s="12">
        <v>75441.600000000006</v>
      </c>
      <c r="BD199" s="12">
        <v>81229.62</v>
      </c>
      <c r="BE199" s="12">
        <v>83209.95</v>
      </c>
      <c r="BF199" s="12">
        <v>76625.88</v>
      </c>
      <c r="BG199" s="12">
        <v>82167.62</v>
      </c>
      <c r="BH199" s="12">
        <v>79668.009999999995</v>
      </c>
      <c r="BI199" s="12">
        <v>77524.45</v>
      </c>
      <c r="BJ199" s="12">
        <v>79522.48</v>
      </c>
      <c r="BK199" s="12">
        <v>79247.88</v>
      </c>
      <c r="BL199" s="12">
        <v>81593.55</v>
      </c>
      <c r="BM199" s="12">
        <v>74960.02</v>
      </c>
      <c r="BN199" s="12">
        <v>74611.67</v>
      </c>
      <c r="BO199" s="12">
        <v>73067.06</v>
      </c>
      <c r="BP199" s="12">
        <v>76350.92</v>
      </c>
      <c r="BQ199" s="12">
        <v>75757.55</v>
      </c>
      <c r="BR199">
        <v>76293.34</v>
      </c>
      <c r="BS199">
        <v>76953.16</v>
      </c>
      <c r="BT199">
        <v>71693.09</v>
      </c>
      <c r="BU199">
        <v>70440.33</v>
      </c>
      <c r="BV199">
        <v>76000</v>
      </c>
      <c r="BW199">
        <v>-0.13792289999999999</v>
      </c>
      <c r="BX199">
        <v>7.8927399999999995E-2</v>
      </c>
      <c r="BY199">
        <v>0</v>
      </c>
      <c r="BZ199">
        <v>0.26506020000000002</v>
      </c>
      <c r="CA199">
        <v>1</v>
      </c>
      <c r="CB199">
        <v>0.51315789999999994</v>
      </c>
    </row>
    <row r="200" spans="1:80" x14ac:dyDescent="0.3">
      <c r="A200" s="13" t="s">
        <v>787</v>
      </c>
      <c r="B200" s="13" t="s">
        <v>478</v>
      </c>
      <c r="C200" s="12"/>
      <c r="D200" s="12"/>
      <c r="E200" s="12"/>
      <c r="F200" s="12"/>
      <c r="G200" s="12">
        <v>21000</v>
      </c>
      <c r="H200" s="12">
        <v>1.0701400000000001</v>
      </c>
      <c r="I200" s="12">
        <v>28000</v>
      </c>
      <c r="J200" s="12">
        <v>1.134136</v>
      </c>
      <c r="K200" s="12">
        <v>14900</v>
      </c>
      <c r="L200" s="12">
        <v>1.1603840000000001</v>
      </c>
      <c r="M200" s="12">
        <v>25000</v>
      </c>
      <c r="N200" s="12">
        <v>1.1682779999999999</v>
      </c>
      <c r="O200" s="12">
        <v>37600</v>
      </c>
      <c r="P200" s="12">
        <v>1.1906760000000001</v>
      </c>
      <c r="Q200" s="12">
        <v>36300</v>
      </c>
      <c r="R200" s="12">
        <v>1.236534</v>
      </c>
      <c r="S200" s="12">
        <v>30400</v>
      </c>
      <c r="T200" s="12">
        <v>1.2534099999999999</v>
      </c>
      <c r="U200" s="12">
        <v>37000</v>
      </c>
      <c r="V200" s="12">
        <v>1.2927360000000001</v>
      </c>
      <c r="W200" s="12">
        <v>25400</v>
      </c>
      <c r="X200" s="12">
        <v>1.3284800000000001</v>
      </c>
      <c r="Y200" s="12">
        <v>33000</v>
      </c>
      <c r="Z200" s="12">
        <v>1.3443149999999999</v>
      </c>
      <c r="AA200" s="12">
        <v>33500</v>
      </c>
      <c r="AB200" s="12">
        <v>1.3650880000000001</v>
      </c>
      <c r="AC200" s="12">
        <v>32000</v>
      </c>
      <c r="AD200" s="12">
        <v>1.383402</v>
      </c>
      <c r="AE200" s="12">
        <v>25500</v>
      </c>
      <c r="AF200" s="12">
        <v>1.403165</v>
      </c>
      <c r="AG200" s="12">
        <v>23100</v>
      </c>
      <c r="AH200" s="12">
        <v>1.4355560000000001</v>
      </c>
      <c r="AI200" s="12">
        <v>28300</v>
      </c>
      <c r="AJ200" s="12">
        <v>1.465903</v>
      </c>
      <c r="AK200" s="12">
        <v>26000</v>
      </c>
      <c r="AL200" s="12">
        <v>1.5122770000000001</v>
      </c>
      <c r="AM200" s="12">
        <v>34000</v>
      </c>
      <c r="AN200" s="12">
        <v>1.5688219999999999</v>
      </c>
      <c r="AO200" s="12">
        <v>32000</v>
      </c>
      <c r="AP200" s="12">
        <v>1.6198999999999999</v>
      </c>
      <c r="AQ200" s="12">
        <v>37700</v>
      </c>
      <c r="AR200" s="12">
        <v>1.699695</v>
      </c>
      <c r="AS200" s="12">
        <v>36000</v>
      </c>
      <c r="AT200" s="12">
        <v>1.795669</v>
      </c>
      <c r="AU200" s="12">
        <v>57000</v>
      </c>
      <c r="AV200" s="12">
        <v>1.973813</v>
      </c>
      <c r="AW200" s="12">
        <v>35000</v>
      </c>
      <c r="AX200" s="12">
        <v>2.059793</v>
      </c>
      <c r="AY200" s="12"/>
      <c r="AZ200" s="12"/>
      <c r="BA200" s="12">
        <v>40420.550000000003</v>
      </c>
      <c r="BB200" s="12">
        <v>50852.98</v>
      </c>
      <c r="BC200" s="12">
        <v>26448.94</v>
      </c>
      <c r="BD200" s="12">
        <v>44077.54</v>
      </c>
      <c r="BE200" s="12">
        <v>65045.61</v>
      </c>
      <c r="BF200" s="12">
        <v>60467.82</v>
      </c>
      <c r="BG200" s="12">
        <v>49957.91</v>
      </c>
      <c r="BH200" s="12">
        <v>58954.32</v>
      </c>
      <c r="BI200" s="12">
        <v>39382.42</v>
      </c>
      <c r="BJ200" s="12">
        <v>50563.43</v>
      </c>
      <c r="BK200" s="12">
        <v>50548.44</v>
      </c>
      <c r="BL200" s="12">
        <v>47645.87</v>
      </c>
      <c r="BM200" s="12">
        <v>37433.040000000001</v>
      </c>
      <c r="BN200" s="12">
        <v>33144.800000000003</v>
      </c>
      <c r="BO200" s="12">
        <v>39765.339999999997</v>
      </c>
      <c r="BP200" s="12">
        <v>35413.230000000003</v>
      </c>
      <c r="BQ200" s="12">
        <v>44640.5</v>
      </c>
      <c r="BR200">
        <v>40689.78</v>
      </c>
      <c r="BS200">
        <v>45687.15</v>
      </c>
      <c r="BT200">
        <v>41295.22</v>
      </c>
      <c r="BU200">
        <v>59482.95</v>
      </c>
      <c r="BV200">
        <v>35000</v>
      </c>
      <c r="BX200">
        <v>-0.41159610000000002</v>
      </c>
      <c r="BZ200">
        <v>0.26506020000000002</v>
      </c>
      <c r="CA200">
        <v>0</v>
      </c>
      <c r="CB200">
        <v>0.51315789999999994</v>
      </c>
    </row>
    <row r="201" spans="1:80" x14ac:dyDescent="0.3">
      <c r="A201" s="13" t="s">
        <v>183</v>
      </c>
      <c r="B201" s="13" t="s">
        <v>478</v>
      </c>
      <c r="C201" s="12"/>
      <c r="D201" s="12"/>
      <c r="E201" s="12"/>
      <c r="F201" s="12"/>
      <c r="G201" s="12">
        <v>32700</v>
      </c>
      <c r="H201" s="12">
        <v>1.0701400000000001</v>
      </c>
      <c r="I201" s="12">
        <v>42000</v>
      </c>
      <c r="J201" s="12">
        <v>1.134136</v>
      </c>
      <c r="K201" s="12">
        <v>35048</v>
      </c>
      <c r="L201" s="12">
        <v>1.1603840000000001</v>
      </c>
      <c r="M201" s="12">
        <v>35000</v>
      </c>
      <c r="N201" s="12">
        <v>1.1682779999999999</v>
      </c>
      <c r="O201" s="12">
        <v>37024</v>
      </c>
      <c r="P201" s="12">
        <v>1.1906760000000001</v>
      </c>
      <c r="Q201" s="12">
        <v>40040</v>
      </c>
      <c r="R201" s="12">
        <v>1.236534</v>
      </c>
      <c r="S201" s="12">
        <v>40040</v>
      </c>
      <c r="T201" s="12">
        <v>1.2534099999999999</v>
      </c>
      <c r="U201" s="12">
        <v>39200</v>
      </c>
      <c r="V201" s="12">
        <v>1.2927360000000001</v>
      </c>
      <c r="W201" s="12">
        <v>41500</v>
      </c>
      <c r="X201" s="12">
        <v>1.3284800000000001</v>
      </c>
      <c r="Y201" s="12">
        <v>41600</v>
      </c>
      <c r="Z201" s="12">
        <v>1.3443149999999999</v>
      </c>
      <c r="AA201" s="12">
        <v>50000</v>
      </c>
      <c r="AB201" s="12">
        <v>1.3650880000000001</v>
      </c>
      <c r="AC201" s="12">
        <v>50024</v>
      </c>
      <c r="AD201" s="12">
        <v>1.383402</v>
      </c>
      <c r="AE201" s="12">
        <v>40000</v>
      </c>
      <c r="AF201" s="12">
        <v>1.403165</v>
      </c>
      <c r="AG201" s="12">
        <v>40000</v>
      </c>
      <c r="AH201" s="12">
        <v>1.4355560000000001</v>
      </c>
      <c r="AI201" s="12">
        <v>48048</v>
      </c>
      <c r="AJ201" s="12">
        <v>1.465903</v>
      </c>
      <c r="AK201" s="12">
        <v>43056</v>
      </c>
      <c r="AL201" s="12">
        <v>1.5122770000000001</v>
      </c>
      <c r="AM201" s="12">
        <v>50500</v>
      </c>
      <c r="AN201" s="12">
        <v>1.5688219999999999</v>
      </c>
      <c r="AO201" s="12">
        <v>50000</v>
      </c>
      <c r="AP201" s="12">
        <v>1.6198999999999999</v>
      </c>
      <c r="AQ201" s="12">
        <v>50000</v>
      </c>
      <c r="AR201" s="12">
        <v>1.699695</v>
      </c>
      <c r="AS201" s="12">
        <v>53500</v>
      </c>
      <c r="AT201" s="12">
        <v>1.795669</v>
      </c>
      <c r="AU201" s="12">
        <v>71760</v>
      </c>
      <c r="AV201" s="12">
        <v>1.973813</v>
      </c>
      <c r="AW201" s="12">
        <v>64800</v>
      </c>
      <c r="AX201" s="12">
        <v>2.059793</v>
      </c>
      <c r="AY201" s="12"/>
      <c r="AZ201" s="12"/>
      <c r="BA201" s="12">
        <v>62940.57</v>
      </c>
      <c r="BB201" s="12">
        <v>76279.48</v>
      </c>
      <c r="BC201" s="12">
        <v>62213.58</v>
      </c>
      <c r="BD201" s="12">
        <v>61708.56</v>
      </c>
      <c r="BE201" s="12">
        <v>64049.17</v>
      </c>
      <c r="BF201" s="12">
        <v>66697.84</v>
      </c>
      <c r="BG201" s="12">
        <v>65799.83</v>
      </c>
      <c r="BH201" s="12">
        <v>62459.71</v>
      </c>
      <c r="BI201" s="12">
        <v>64345.29</v>
      </c>
      <c r="BJ201" s="12">
        <v>63740.57</v>
      </c>
      <c r="BK201" s="12">
        <v>75445.429999999993</v>
      </c>
      <c r="BL201" s="12">
        <v>74482.41</v>
      </c>
      <c r="BM201" s="12">
        <v>58718.49</v>
      </c>
      <c r="BN201" s="12">
        <v>57393.59</v>
      </c>
      <c r="BO201" s="12">
        <v>67513.97</v>
      </c>
      <c r="BP201" s="12">
        <v>58644.31</v>
      </c>
      <c r="BQ201" s="12">
        <v>66304.27</v>
      </c>
      <c r="BR201">
        <v>63577.78</v>
      </c>
      <c r="BS201">
        <v>60593.04</v>
      </c>
      <c r="BT201">
        <v>61369.29</v>
      </c>
      <c r="BU201">
        <v>74885.899999999994</v>
      </c>
      <c r="BV201">
        <v>64800</v>
      </c>
      <c r="BX201">
        <v>-0.13468350000000001</v>
      </c>
      <c r="BZ201">
        <v>0.26506020000000002</v>
      </c>
      <c r="CA201">
        <v>0</v>
      </c>
      <c r="CB201">
        <v>0.51315789999999994</v>
      </c>
    </row>
    <row r="202" spans="1:80" x14ac:dyDescent="0.3">
      <c r="A202" s="13" t="s">
        <v>184</v>
      </c>
      <c r="B202" s="13" t="s">
        <v>478</v>
      </c>
      <c r="C202" s="12">
        <v>20000</v>
      </c>
      <c r="D202" s="12">
        <v>1</v>
      </c>
      <c r="E202" s="12">
        <v>20300</v>
      </c>
      <c r="F202" s="12">
        <v>1.0388139999999999</v>
      </c>
      <c r="G202" s="12">
        <v>20000</v>
      </c>
      <c r="H202" s="12">
        <v>1.0701400000000001</v>
      </c>
      <c r="I202" s="12">
        <v>20072</v>
      </c>
      <c r="J202" s="12">
        <v>1.134136</v>
      </c>
      <c r="K202" s="12">
        <v>22048</v>
      </c>
      <c r="L202" s="12">
        <v>1.1603840000000001</v>
      </c>
      <c r="M202" s="12">
        <v>22048</v>
      </c>
      <c r="N202" s="12">
        <v>1.1682779999999999</v>
      </c>
      <c r="O202" s="12">
        <v>24024</v>
      </c>
      <c r="P202" s="12">
        <v>1.1906760000000001</v>
      </c>
      <c r="Q202" s="12">
        <v>24000</v>
      </c>
      <c r="R202" s="12">
        <v>1.236534</v>
      </c>
      <c r="S202" s="12">
        <v>22600</v>
      </c>
      <c r="T202" s="12">
        <v>1.2534099999999999</v>
      </c>
      <c r="U202" s="12">
        <v>24000</v>
      </c>
      <c r="V202" s="12">
        <v>1.2927360000000001</v>
      </c>
      <c r="W202" s="12">
        <v>24000</v>
      </c>
      <c r="X202" s="12">
        <v>1.3284800000000001</v>
      </c>
      <c r="Y202" s="12">
        <v>24024</v>
      </c>
      <c r="Z202" s="12">
        <v>1.3443149999999999</v>
      </c>
      <c r="AA202" s="12">
        <v>24000</v>
      </c>
      <c r="AB202" s="12">
        <v>1.3650880000000001</v>
      </c>
      <c r="AC202" s="12">
        <v>26000</v>
      </c>
      <c r="AD202" s="12">
        <v>1.383402</v>
      </c>
      <c r="AE202" s="12">
        <v>26400</v>
      </c>
      <c r="AF202" s="12">
        <v>1.403165</v>
      </c>
      <c r="AG202" s="12">
        <v>26000</v>
      </c>
      <c r="AH202" s="12">
        <v>1.4355560000000001</v>
      </c>
      <c r="AI202" s="12">
        <v>27500</v>
      </c>
      <c r="AJ202" s="12">
        <v>1.465903</v>
      </c>
      <c r="AK202" s="12">
        <v>28000</v>
      </c>
      <c r="AL202" s="12">
        <v>1.5122770000000001</v>
      </c>
      <c r="AM202" s="12">
        <v>30000</v>
      </c>
      <c r="AN202" s="12">
        <v>1.5688219999999999</v>
      </c>
      <c r="AO202" s="12">
        <v>30056</v>
      </c>
      <c r="AP202" s="12">
        <v>1.6198999999999999</v>
      </c>
      <c r="AQ202" s="12">
        <v>32500</v>
      </c>
      <c r="AR202" s="12">
        <v>1.699695</v>
      </c>
      <c r="AS202" s="12">
        <v>34008</v>
      </c>
      <c r="AT202" s="12">
        <v>1.795669</v>
      </c>
      <c r="AU202" s="12">
        <v>37500</v>
      </c>
      <c r="AV202" s="12">
        <v>1.973813</v>
      </c>
      <c r="AW202" s="12">
        <v>36000</v>
      </c>
      <c r="AX202" s="12">
        <v>2.059793</v>
      </c>
      <c r="AY202" s="12">
        <v>41195.870000000003</v>
      </c>
      <c r="AZ202" s="12">
        <v>40251.49</v>
      </c>
      <c r="BA202" s="12">
        <v>38495.760000000002</v>
      </c>
      <c r="BB202" s="12">
        <v>36454.32</v>
      </c>
      <c r="BC202" s="12">
        <v>39137.33</v>
      </c>
      <c r="BD202" s="12">
        <v>38872.870000000003</v>
      </c>
      <c r="BE202" s="12">
        <v>41560</v>
      </c>
      <c r="BF202" s="12">
        <v>39978.720000000001</v>
      </c>
      <c r="BG202" s="12">
        <v>37139.760000000002</v>
      </c>
      <c r="BH202" s="12">
        <v>38240.639999999999</v>
      </c>
      <c r="BI202" s="12">
        <v>37211.74</v>
      </c>
      <c r="BJ202" s="12">
        <v>36810.18</v>
      </c>
      <c r="BK202" s="12">
        <v>36213.800000000003</v>
      </c>
      <c r="BL202" s="12">
        <v>38712.269999999997</v>
      </c>
      <c r="BM202" s="12">
        <v>38754.199999999997</v>
      </c>
      <c r="BN202" s="12">
        <v>37305.839999999997</v>
      </c>
      <c r="BO202" s="12">
        <v>38641.24</v>
      </c>
      <c r="BP202" s="12">
        <v>38137.32</v>
      </c>
      <c r="BQ202" s="12">
        <v>39388.68</v>
      </c>
      <c r="BR202">
        <v>38217.879999999997</v>
      </c>
      <c r="BS202">
        <v>39385.47</v>
      </c>
      <c r="BT202">
        <v>39010.22</v>
      </c>
      <c r="BU202">
        <v>39133.519999999997</v>
      </c>
      <c r="BV202">
        <v>36000</v>
      </c>
      <c r="BW202">
        <v>-0.12612599999999999</v>
      </c>
      <c r="BX202">
        <v>-8.0072400000000002E-2</v>
      </c>
      <c r="BY202">
        <v>0</v>
      </c>
      <c r="BZ202">
        <v>0.26506020000000002</v>
      </c>
      <c r="CA202">
        <v>0</v>
      </c>
      <c r="CB202">
        <v>0.51315789999999994</v>
      </c>
    </row>
    <row r="203" spans="1:80" x14ac:dyDescent="0.3">
      <c r="A203" s="13" t="s">
        <v>185</v>
      </c>
      <c r="B203" s="13" t="s">
        <v>478</v>
      </c>
      <c r="C203" s="12">
        <v>7500</v>
      </c>
      <c r="D203" s="12">
        <v>1</v>
      </c>
      <c r="E203" s="12">
        <v>6300</v>
      </c>
      <c r="F203" s="12">
        <v>1.0388139999999999</v>
      </c>
      <c r="G203" s="12">
        <v>7500</v>
      </c>
      <c r="H203" s="12">
        <v>1.0701400000000001</v>
      </c>
      <c r="I203" s="12">
        <v>8500</v>
      </c>
      <c r="J203" s="12">
        <v>1.134136</v>
      </c>
      <c r="K203" s="12">
        <v>16000</v>
      </c>
      <c r="L203" s="12">
        <v>1.1603840000000001</v>
      </c>
      <c r="M203" s="12">
        <v>11300</v>
      </c>
      <c r="N203" s="12">
        <v>1.1682779999999999</v>
      </c>
      <c r="O203" s="12">
        <v>9000</v>
      </c>
      <c r="P203" s="12">
        <v>1.1906760000000001</v>
      </c>
      <c r="Q203" s="12">
        <v>11000</v>
      </c>
      <c r="R203" s="12">
        <v>1.236534</v>
      </c>
      <c r="S203" s="12">
        <v>11024</v>
      </c>
      <c r="T203" s="12">
        <v>1.2534099999999999</v>
      </c>
      <c r="U203" s="12">
        <v>10000</v>
      </c>
      <c r="V203" s="12">
        <v>1.2927360000000001</v>
      </c>
      <c r="W203" s="12">
        <v>12024</v>
      </c>
      <c r="X203" s="12">
        <v>1.3284800000000001</v>
      </c>
      <c r="Y203" s="12">
        <v>9044</v>
      </c>
      <c r="Z203" s="12">
        <v>1.3443149999999999</v>
      </c>
      <c r="AA203" s="12">
        <v>11300</v>
      </c>
      <c r="AB203" s="12">
        <v>1.3650880000000001</v>
      </c>
      <c r="AC203" s="12">
        <v>12000</v>
      </c>
      <c r="AD203" s="12">
        <v>1.383402</v>
      </c>
      <c r="AE203" s="12">
        <v>15000</v>
      </c>
      <c r="AF203" s="12">
        <v>1.403165</v>
      </c>
      <c r="AG203" s="12">
        <v>12300</v>
      </c>
      <c r="AH203" s="12">
        <v>1.4355560000000001</v>
      </c>
      <c r="AI203" s="12">
        <v>15040</v>
      </c>
      <c r="AJ203" s="12">
        <v>1.465903</v>
      </c>
      <c r="AK203" s="12">
        <v>14000</v>
      </c>
      <c r="AL203" s="12">
        <v>1.5122770000000001</v>
      </c>
      <c r="AM203" s="12">
        <v>18000</v>
      </c>
      <c r="AN203" s="12">
        <v>1.5688219999999999</v>
      </c>
      <c r="AO203" s="12">
        <v>14700</v>
      </c>
      <c r="AP203" s="12">
        <v>1.6198999999999999</v>
      </c>
      <c r="AQ203" s="12">
        <v>20200</v>
      </c>
      <c r="AR203" s="12">
        <v>1.699695</v>
      </c>
      <c r="AS203" s="12">
        <v>16600</v>
      </c>
      <c r="AT203" s="12">
        <v>1.795669</v>
      </c>
      <c r="AU203" s="12">
        <v>18800</v>
      </c>
      <c r="AV203" s="12">
        <v>1.973813</v>
      </c>
      <c r="AW203" s="12">
        <v>29300</v>
      </c>
      <c r="AX203" s="12">
        <v>2.059793</v>
      </c>
      <c r="AY203" s="12">
        <v>15448.45</v>
      </c>
      <c r="AZ203" s="12">
        <v>12491.84</v>
      </c>
      <c r="BA203" s="12">
        <v>14435.91</v>
      </c>
      <c r="BB203" s="12">
        <v>15437.51</v>
      </c>
      <c r="BC203" s="12">
        <v>28401.54</v>
      </c>
      <c r="BD203" s="12">
        <v>19923.05</v>
      </c>
      <c r="BE203" s="12">
        <v>15569.43</v>
      </c>
      <c r="BF203" s="12">
        <v>18323.580000000002</v>
      </c>
      <c r="BG203" s="12">
        <v>18116.32</v>
      </c>
      <c r="BH203" s="12">
        <v>15933.6</v>
      </c>
      <c r="BI203" s="12">
        <v>18643.080000000002</v>
      </c>
      <c r="BJ203" s="12">
        <v>13857.44</v>
      </c>
      <c r="BK203" s="12">
        <v>17050.669999999998</v>
      </c>
      <c r="BL203" s="12">
        <v>17867.2</v>
      </c>
      <c r="BM203" s="12">
        <v>22019.43</v>
      </c>
      <c r="BN203" s="12">
        <v>17648.53</v>
      </c>
      <c r="BO203" s="12">
        <v>21133.24</v>
      </c>
      <c r="BP203" s="12">
        <v>19068.66</v>
      </c>
      <c r="BQ203" s="12">
        <v>23633.21</v>
      </c>
      <c r="BR203">
        <v>18691.87</v>
      </c>
      <c r="BS203">
        <v>24479.59</v>
      </c>
      <c r="BT203">
        <v>19041.689999999999</v>
      </c>
      <c r="BU203">
        <v>19618.939999999999</v>
      </c>
      <c r="BV203">
        <v>29300</v>
      </c>
      <c r="BW203">
        <v>0.89663029999999999</v>
      </c>
      <c r="BX203">
        <v>0.49345509999999998</v>
      </c>
      <c r="BY203">
        <v>1</v>
      </c>
      <c r="BZ203">
        <v>0.26506020000000002</v>
      </c>
      <c r="CA203">
        <v>1</v>
      </c>
      <c r="CB203">
        <v>0.51315789999999994</v>
      </c>
    </row>
    <row r="204" spans="1:80" x14ac:dyDescent="0.3">
      <c r="A204" s="13" t="s">
        <v>788</v>
      </c>
      <c r="B204" s="13" t="s">
        <v>478</v>
      </c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>
        <v>26800</v>
      </c>
      <c r="X204" s="12">
        <v>1.3284800000000001</v>
      </c>
      <c r="Y204" s="12">
        <v>32552</v>
      </c>
      <c r="Z204" s="12">
        <v>1.3443149999999999</v>
      </c>
      <c r="AA204" s="12">
        <v>35048</v>
      </c>
      <c r="AB204" s="12">
        <v>1.3650880000000001</v>
      </c>
      <c r="AC204" s="12">
        <v>27500</v>
      </c>
      <c r="AD204" s="12">
        <v>1.383402</v>
      </c>
      <c r="AE204" s="12">
        <v>35000</v>
      </c>
      <c r="AF204" s="12">
        <v>1.403165</v>
      </c>
      <c r="AG204" s="12">
        <v>37000</v>
      </c>
      <c r="AH204" s="12">
        <v>1.4355560000000001</v>
      </c>
      <c r="AI204" s="12">
        <v>36300</v>
      </c>
      <c r="AJ204" s="12">
        <v>1.465903</v>
      </c>
      <c r="AK204" s="12">
        <v>40000</v>
      </c>
      <c r="AL204" s="12">
        <v>1.5122770000000001</v>
      </c>
      <c r="AM204" s="12">
        <v>40000</v>
      </c>
      <c r="AN204" s="12">
        <v>1.5688219999999999</v>
      </c>
      <c r="AO204" s="12">
        <v>42000</v>
      </c>
      <c r="AP204" s="12">
        <v>1.6198999999999999</v>
      </c>
      <c r="AQ204" s="12">
        <v>38064</v>
      </c>
      <c r="AR204" s="12">
        <v>1.699695</v>
      </c>
      <c r="AS204" s="12">
        <v>55008</v>
      </c>
      <c r="AT204" s="12">
        <v>1.795669</v>
      </c>
      <c r="AU204" s="12">
        <v>46300</v>
      </c>
      <c r="AV204" s="12">
        <v>1.973813</v>
      </c>
      <c r="AW204" s="12">
        <v>42500</v>
      </c>
      <c r="AX204" s="12">
        <v>2.059793</v>
      </c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>
        <v>41553.11</v>
      </c>
      <c r="BJ204" s="12">
        <v>49876.99</v>
      </c>
      <c r="BK204" s="12">
        <v>52884.23</v>
      </c>
      <c r="BL204" s="12">
        <v>40945.67</v>
      </c>
      <c r="BM204" s="12">
        <v>51378.68</v>
      </c>
      <c r="BN204" s="12">
        <v>53089.07</v>
      </c>
      <c r="BO204" s="12">
        <v>51006.43</v>
      </c>
      <c r="BP204" s="12">
        <v>54481.89</v>
      </c>
      <c r="BQ204" s="12">
        <v>52518.23</v>
      </c>
      <c r="BR204">
        <v>53405.34</v>
      </c>
      <c r="BS204">
        <v>46128.27</v>
      </c>
      <c r="BT204">
        <v>63099.1</v>
      </c>
      <c r="BU204">
        <v>48316.85</v>
      </c>
      <c r="BV204">
        <v>42500</v>
      </c>
      <c r="BX204">
        <v>-0.1203896</v>
      </c>
      <c r="BZ204">
        <v>0.26506020000000002</v>
      </c>
      <c r="CA204">
        <v>0</v>
      </c>
      <c r="CB204">
        <v>0.51315789999999994</v>
      </c>
    </row>
    <row r="205" spans="1:80" ht="27" x14ac:dyDescent="0.3">
      <c r="A205" s="13" t="s">
        <v>704</v>
      </c>
      <c r="B205" s="13" t="s">
        <v>478</v>
      </c>
      <c r="C205" s="12">
        <v>9100</v>
      </c>
      <c r="D205" s="12">
        <v>1</v>
      </c>
      <c r="E205" s="12">
        <v>12500</v>
      </c>
      <c r="F205" s="12">
        <v>1.0388139999999999</v>
      </c>
      <c r="G205" s="12">
        <v>10000</v>
      </c>
      <c r="H205" s="12">
        <v>1.0701400000000001</v>
      </c>
      <c r="I205" s="12">
        <v>10500</v>
      </c>
      <c r="J205" s="12">
        <v>1.134136</v>
      </c>
      <c r="K205" s="12">
        <v>9600</v>
      </c>
      <c r="L205" s="12">
        <v>1.1603840000000001</v>
      </c>
      <c r="M205" s="12">
        <v>12000</v>
      </c>
      <c r="N205" s="12">
        <v>1.1682779999999999</v>
      </c>
      <c r="O205" s="12">
        <v>13000</v>
      </c>
      <c r="P205" s="12">
        <v>1.1906760000000001</v>
      </c>
      <c r="Q205" s="12">
        <v>10200</v>
      </c>
      <c r="R205" s="12">
        <v>1.236534</v>
      </c>
      <c r="S205" s="12">
        <v>9600</v>
      </c>
      <c r="T205" s="12">
        <v>1.2534099999999999</v>
      </c>
      <c r="U205" s="12">
        <v>9700</v>
      </c>
      <c r="V205" s="12">
        <v>1.2927360000000001</v>
      </c>
      <c r="W205" s="12">
        <v>10200</v>
      </c>
      <c r="X205" s="12">
        <v>1.3284800000000001</v>
      </c>
      <c r="Y205" s="12">
        <v>12064</v>
      </c>
      <c r="Z205" s="12">
        <v>1.3443149999999999</v>
      </c>
      <c r="AA205" s="12">
        <v>10900</v>
      </c>
      <c r="AB205" s="12">
        <v>1.3650880000000001</v>
      </c>
      <c r="AC205" s="12">
        <v>10400</v>
      </c>
      <c r="AD205" s="12">
        <v>1.383402</v>
      </c>
      <c r="AE205" s="12">
        <v>11000</v>
      </c>
      <c r="AF205" s="12">
        <v>1.403165</v>
      </c>
      <c r="AG205" s="12">
        <v>11100</v>
      </c>
      <c r="AH205" s="12">
        <v>1.4355560000000001</v>
      </c>
      <c r="AI205" s="12">
        <v>10700</v>
      </c>
      <c r="AJ205" s="12">
        <v>1.465903</v>
      </c>
      <c r="AK205" s="12">
        <v>12000</v>
      </c>
      <c r="AL205" s="12">
        <v>1.5122770000000001</v>
      </c>
      <c r="AM205" s="12">
        <v>12500</v>
      </c>
      <c r="AN205" s="12">
        <v>1.5688219999999999</v>
      </c>
      <c r="AO205" s="12">
        <v>15000</v>
      </c>
      <c r="AP205" s="12">
        <v>1.6198999999999999</v>
      </c>
      <c r="AQ205" s="12">
        <v>15000</v>
      </c>
      <c r="AR205" s="12">
        <v>1.699695</v>
      </c>
      <c r="AS205" s="12">
        <v>15800</v>
      </c>
      <c r="AT205" s="12">
        <v>1.795669</v>
      </c>
      <c r="AU205" s="12">
        <v>15500</v>
      </c>
      <c r="AV205" s="12">
        <v>1.973813</v>
      </c>
      <c r="AW205" s="12">
        <v>17000</v>
      </c>
      <c r="AX205" s="12">
        <v>2.059793</v>
      </c>
      <c r="AY205" s="12">
        <v>18744.12</v>
      </c>
      <c r="AZ205" s="12">
        <v>24785.4</v>
      </c>
      <c r="BA205" s="12">
        <v>19247.88</v>
      </c>
      <c r="BB205" s="12">
        <v>19069.87</v>
      </c>
      <c r="BC205" s="12">
        <v>17040.93</v>
      </c>
      <c r="BD205" s="12">
        <v>21157.22</v>
      </c>
      <c r="BE205" s="12">
        <v>22489.18</v>
      </c>
      <c r="BF205" s="12">
        <v>16990.96</v>
      </c>
      <c r="BG205" s="12">
        <v>15776.18</v>
      </c>
      <c r="BH205" s="12">
        <v>15455.59</v>
      </c>
      <c r="BI205" s="12">
        <v>15814.99</v>
      </c>
      <c r="BJ205" s="12">
        <v>18484.759999999998</v>
      </c>
      <c r="BK205" s="12">
        <v>16447.099999999999</v>
      </c>
      <c r="BL205" s="12">
        <v>15484.91</v>
      </c>
      <c r="BM205" s="12">
        <v>16147.58</v>
      </c>
      <c r="BN205" s="12">
        <v>15926.72</v>
      </c>
      <c r="BO205" s="12">
        <v>15034.95</v>
      </c>
      <c r="BP205" s="12">
        <v>16344.57</v>
      </c>
      <c r="BQ205" s="12">
        <v>16411.95</v>
      </c>
      <c r="BR205">
        <v>19073.330000000002</v>
      </c>
      <c r="BS205">
        <v>18177.91</v>
      </c>
      <c r="BT205">
        <v>18124.009999999998</v>
      </c>
      <c r="BU205">
        <v>16175.19</v>
      </c>
      <c r="BV205">
        <v>17000</v>
      </c>
      <c r="BW205">
        <v>-9.3049000000000007E-2</v>
      </c>
      <c r="BX205">
        <v>5.0992500000000003E-2</v>
      </c>
      <c r="BY205">
        <v>0</v>
      </c>
      <c r="BZ205">
        <v>0.26506020000000002</v>
      </c>
      <c r="CA205">
        <v>1</v>
      </c>
      <c r="CB205">
        <v>0.51315789999999994</v>
      </c>
    </row>
    <row r="206" spans="1:80" x14ac:dyDescent="0.3">
      <c r="A206" s="13" t="s">
        <v>789</v>
      </c>
      <c r="B206" s="13" t="s">
        <v>479</v>
      </c>
      <c r="C206" s="12"/>
      <c r="D206" s="12"/>
      <c r="E206" s="12"/>
      <c r="F206" s="12"/>
      <c r="G206" s="12">
        <v>22000</v>
      </c>
      <c r="H206" s="12">
        <v>1.0701400000000001</v>
      </c>
      <c r="I206" s="12">
        <v>25000</v>
      </c>
      <c r="J206" s="12">
        <v>1.134136</v>
      </c>
      <c r="K206" s="12">
        <v>24000</v>
      </c>
      <c r="L206" s="12">
        <v>1.1603840000000001</v>
      </c>
      <c r="M206" s="12">
        <v>24500</v>
      </c>
      <c r="N206" s="12">
        <v>1.1682779999999999</v>
      </c>
      <c r="O206" s="12">
        <v>25200</v>
      </c>
      <c r="P206" s="12">
        <v>1.1906760000000001</v>
      </c>
      <c r="Q206" s="12">
        <v>27072</v>
      </c>
      <c r="R206" s="12">
        <v>1.236534</v>
      </c>
      <c r="S206" s="12">
        <v>24800</v>
      </c>
      <c r="T206" s="12">
        <v>1.2534099999999999</v>
      </c>
      <c r="U206" s="12">
        <v>29000</v>
      </c>
      <c r="V206" s="12">
        <v>1.2927360000000001</v>
      </c>
      <c r="W206" s="12">
        <v>26300</v>
      </c>
      <c r="X206" s="12">
        <v>1.3284800000000001</v>
      </c>
      <c r="Y206" s="12">
        <v>27000</v>
      </c>
      <c r="Z206" s="12">
        <v>1.3443149999999999</v>
      </c>
      <c r="AA206" s="12">
        <v>27000</v>
      </c>
      <c r="AB206" s="12">
        <v>1.3650880000000001</v>
      </c>
      <c r="AC206" s="12">
        <v>28800</v>
      </c>
      <c r="AD206" s="12">
        <v>1.383402</v>
      </c>
      <c r="AE206" s="12">
        <v>29000</v>
      </c>
      <c r="AF206" s="12">
        <v>1.403165</v>
      </c>
      <c r="AG206" s="12">
        <v>30000</v>
      </c>
      <c r="AH206" s="12">
        <v>1.4355560000000001</v>
      </c>
      <c r="AI206" s="12">
        <v>30200</v>
      </c>
      <c r="AJ206" s="12">
        <v>1.465903</v>
      </c>
      <c r="AK206" s="12">
        <v>30000</v>
      </c>
      <c r="AL206" s="12">
        <v>1.5122770000000001</v>
      </c>
      <c r="AM206" s="12">
        <v>34000</v>
      </c>
      <c r="AN206" s="12">
        <v>1.5688219999999999</v>
      </c>
      <c r="AO206" s="12">
        <v>34000</v>
      </c>
      <c r="AP206" s="12">
        <v>1.6198999999999999</v>
      </c>
      <c r="AQ206" s="12">
        <v>37200</v>
      </c>
      <c r="AR206" s="12">
        <v>1.699695</v>
      </c>
      <c r="AS206" s="12">
        <v>37800</v>
      </c>
      <c r="AT206" s="12">
        <v>1.795669</v>
      </c>
      <c r="AU206" s="12">
        <v>40000</v>
      </c>
      <c r="AV206" s="12">
        <v>1.973813</v>
      </c>
      <c r="AW206" s="12">
        <v>42800</v>
      </c>
      <c r="AX206" s="12">
        <v>2.059793</v>
      </c>
      <c r="AY206" s="12"/>
      <c r="AZ206" s="12"/>
      <c r="BA206" s="12">
        <v>42345.34</v>
      </c>
      <c r="BB206" s="12">
        <v>45404.45</v>
      </c>
      <c r="BC206" s="12">
        <v>42602.32</v>
      </c>
      <c r="BD206" s="12">
        <v>43195.99</v>
      </c>
      <c r="BE206" s="12">
        <v>43594.400000000001</v>
      </c>
      <c r="BF206" s="12">
        <v>45096</v>
      </c>
      <c r="BG206" s="12">
        <v>40755.14</v>
      </c>
      <c r="BH206" s="12">
        <v>46207.44</v>
      </c>
      <c r="BI206" s="12">
        <v>40777.86</v>
      </c>
      <c r="BJ206" s="12">
        <v>41370.080000000002</v>
      </c>
      <c r="BK206" s="12">
        <v>40740.53</v>
      </c>
      <c r="BL206" s="12">
        <v>42881.279999999999</v>
      </c>
      <c r="BM206" s="12">
        <v>42570.9</v>
      </c>
      <c r="BN206" s="12">
        <v>43045.2</v>
      </c>
      <c r="BO206" s="12">
        <v>42435.11</v>
      </c>
      <c r="BP206" s="12">
        <v>40861.42</v>
      </c>
      <c r="BQ206" s="12">
        <v>44640.5</v>
      </c>
      <c r="BR206">
        <v>43232.89</v>
      </c>
      <c r="BS206">
        <v>45081.22</v>
      </c>
      <c r="BT206">
        <v>43359.98</v>
      </c>
      <c r="BU206">
        <v>41742.42</v>
      </c>
      <c r="BV206">
        <v>42800</v>
      </c>
      <c r="BX206">
        <v>2.5335900000000001E-2</v>
      </c>
      <c r="BZ206">
        <v>0.26506020000000002</v>
      </c>
      <c r="CA206">
        <v>1</v>
      </c>
      <c r="CB206">
        <v>0.51315789999999994</v>
      </c>
    </row>
    <row r="207" spans="1:80" ht="27" x14ac:dyDescent="0.3">
      <c r="A207" s="13" t="s">
        <v>186</v>
      </c>
      <c r="B207" s="13" t="s">
        <v>479</v>
      </c>
      <c r="C207" s="12">
        <v>15000</v>
      </c>
      <c r="D207" s="12">
        <v>1</v>
      </c>
      <c r="E207" s="12">
        <v>13200</v>
      </c>
      <c r="F207" s="12">
        <v>1.0388139999999999</v>
      </c>
      <c r="G207" s="12">
        <v>20000</v>
      </c>
      <c r="H207" s="12">
        <v>1.0701400000000001</v>
      </c>
      <c r="I207" s="12">
        <v>20000</v>
      </c>
      <c r="J207" s="12">
        <v>1.134136</v>
      </c>
      <c r="K207" s="12">
        <v>20000</v>
      </c>
      <c r="L207" s="12">
        <v>1.1603840000000001</v>
      </c>
      <c r="M207" s="12">
        <v>21200</v>
      </c>
      <c r="N207" s="12">
        <v>1.1682779999999999</v>
      </c>
      <c r="O207" s="12">
        <v>22400</v>
      </c>
      <c r="P207" s="12">
        <v>1.1906760000000001</v>
      </c>
      <c r="Q207" s="12">
        <v>23100</v>
      </c>
      <c r="R207" s="12">
        <v>1.236534</v>
      </c>
      <c r="S207" s="12">
        <v>20800</v>
      </c>
      <c r="T207" s="12">
        <v>1.2534099999999999</v>
      </c>
      <c r="U207" s="12">
        <v>22000</v>
      </c>
      <c r="V207" s="12">
        <v>1.2927360000000001</v>
      </c>
      <c r="W207" s="12">
        <v>22500</v>
      </c>
      <c r="X207" s="12">
        <v>1.3284800000000001</v>
      </c>
      <c r="Y207" s="12">
        <v>22500</v>
      </c>
      <c r="Z207" s="12">
        <v>1.3443149999999999</v>
      </c>
      <c r="AA207" s="12">
        <v>22000</v>
      </c>
      <c r="AB207" s="12">
        <v>1.3650880000000001</v>
      </c>
      <c r="AC207" s="12">
        <v>23400</v>
      </c>
      <c r="AD207" s="12">
        <v>1.383402</v>
      </c>
      <c r="AE207" s="12">
        <v>23000</v>
      </c>
      <c r="AF207" s="12">
        <v>1.403165</v>
      </c>
      <c r="AG207" s="12">
        <v>24800</v>
      </c>
      <c r="AH207" s="12">
        <v>1.4355560000000001</v>
      </c>
      <c r="AI207" s="12">
        <v>25000</v>
      </c>
      <c r="AJ207" s="12">
        <v>1.465903</v>
      </c>
      <c r="AK207" s="12">
        <v>26500</v>
      </c>
      <c r="AL207" s="12">
        <v>1.5122770000000001</v>
      </c>
      <c r="AM207" s="12">
        <v>26600</v>
      </c>
      <c r="AN207" s="12">
        <v>1.5688219999999999</v>
      </c>
      <c r="AO207" s="12">
        <v>28000</v>
      </c>
      <c r="AP207" s="12">
        <v>1.6198999999999999</v>
      </c>
      <c r="AQ207" s="12">
        <v>29000</v>
      </c>
      <c r="AR207" s="12">
        <v>1.699695</v>
      </c>
      <c r="AS207" s="12">
        <v>33400</v>
      </c>
      <c r="AT207" s="12">
        <v>1.795669</v>
      </c>
      <c r="AU207" s="12">
        <v>34500</v>
      </c>
      <c r="AV207" s="12">
        <v>1.973813</v>
      </c>
      <c r="AW207" s="12">
        <v>37600</v>
      </c>
      <c r="AX207" s="12">
        <v>2.059793</v>
      </c>
      <c r="AY207" s="12">
        <v>30896.9</v>
      </c>
      <c r="AZ207" s="12">
        <v>26173.38</v>
      </c>
      <c r="BA207" s="12">
        <v>38495.760000000002</v>
      </c>
      <c r="BB207" s="12">
        <v>36323.56</v>
      </c>
      <c r="BC207" s="12">
        <v>35501.93</v>
      </c>
      <c r="BD207" s="12">
        <v>37377.75</v>
      </c>
      <c r="BE207" s="12">
        <v>38750.58</v>
      </c>
      <c r="BF207" s="12">
        <v>38479.519999999997</v>
      </c>
      <c r="BG207" s="12">
        <v>34181.730000000003</v>
      </c>
      <c r="BH207" s="12">
        <v>35053.919999999998</v>
      </c>
      <c r="BI207" s="12">
        <v>34886</v>
      </c>
      <c r="BJ207" s="12">
        <v>34475.07</v>
      </c>
      <c r="BK207" s="12">
        <v>33195.99</v>
      </c>
      <c r="BL207" s="12">
        <v>34841.040000000001</v>
      </c>
      <c r="BM207" s="12">
        <v>33763.129999999997</v>
      </c>
      <c r="BN207" s="12">
        <v>35584.03</v>
      </c>
      <c r="BO207" s="12">
        <v>35128.400000000001</v>
      </c>
      <c r="BP207" s="12">
        <v>36094.25</v>
      </c>
      <c r="BQ207" s="12">
        <v>34924.629999999997</v>
      </c>
      <c r="BR207">
        <v>35603.550000000003</v>
      </c>
      <c r="BS207">
        <v>35143.96</v>
      </c>
      <c r="BT207">
        <v>38312.79</v>
      </c>
      <c r="BU207">
        <v>36002.839999999997</v>
      </c>
      <c r="BV207">
        <v>37600</v>
      </c>
      <c r="BW207">
        <v>0.21695049999999999</v>
      </c>
      <c r="BX207">
        <v>4.4362199999999997E-2</v>
      </c>
      <c r="BY207">
        <v>1</v>
      </c>
      <c r="BZ207">
        <v>0.26506020000000002</v>
      </c>
      <c r="CA207">
        <v>1</v>
      </c>
      <c r="CB207">
        <v>0.51315789999999994</v>
      </c>
    </row>
    <row r="208" spans="1:80" x14ac:dyDescent="0.3">
      <c r="A208" s="13" t="s">
        <v>705</v>
      </c>
      <c r="B208" s="13" t="s">
        <v>479</v>
      </c>
      <c r="C208" s="12">
        <v>14000</v>
      </c>
      <c r="D208" s="12">
        <v>1</v>
      </c>
      <c r="E208" s="12">
        <v>14000</v>
      </c>
      <c r="F208" s="12">
        <v>1.0388139999999999</v>
      </c>
      <c r="G208" s="12">
        <v>14000</v>
      </c>
      <c r="H208" s="12">
        <v>1.0701400000000001</v>
      </c>
      <c r="I208" s="12">
        <v>14900</v>
      </c>
      <c r="J208" s="12">
        <v>1.134136</v>
      </c>
      <c r="K208" s="12">
        <v>14200</v>
      </c>
      <c r="L208" s="12">
        <v>1.1603840000000001</v>
      </c>
      <c r="M208" s="12">
        <v>15200</v>
      </c>
      <c r="N208" s="12">
        <v>1.1682779999999999</v>
      </c>
      <c r="O208" s="12">
        <v>16000</v>
      </c>
      <c r="P208" s="12">
        <v>1.1906760000000001</v>
      </c>
      <c r="Q208" s="12">
        <v>16200</v>
      </c>
      <c r="R208" s="12">
        <v>1.236534</v>
      </c>
      <c r="S208" s="12">
        <v>16000</v>
      </c>
      <c r="T208" s="12">
        <v>1.2534099999999999</v>
      </c>
      <c r="U208" s="12">
        <v>16200</v>
      </c>
      <c r="V208" s="12">
        <v>1.2927360000000001</v>
      </c>
      <c r="W208" s="12">
        <v>16200</v>
      </c>
      <c r="X208" s="12">
        <v>1.3284800000000001</v>
      </c>
      <c r="Y208" s="12">
        <v>16700</v>
      </c>
      <c r="Z208" s="12">
        <v>1.3443149999999999</v>
      </c>
      <c r="AA208" s="12">
        <v>17000</v>
      </c>
      <c r="AB208" s="12">
        <v>1.3650880000000001</v>
      </c>
      <c r="AC208" s="12">
        <v>17200</v>
      </c>
      <c r="AD208" s="12">
        <v>1.383402</v>
      </c>
      <c r="AE208" s="12">
        <v>18000</v>
      </c>
      <c r="AF208" s="12">
        <v>1.403165</v>
      </c>
      <c r="AG208" s="12">
        <v>19000</v>
      </c>
      <c r="AH208" s="12">
        <v>1.4355560000000001</v>
      </c>
      <c r="AI208" s="12">
        <v>20000</v>
      </c>
      <c r="AJ208" s="12">
        <v>1.465903</v>
      </c>
      <c r="AK208" s="12">
        <v>20500</v>
      </c>
      <c r="AL208" s="12">
        <v>1.5122770000000001</v>
      </c>
      <c r="AM208" s="12">
        <v>22048</v>
      </c>
      <c r="AN208" s="12">
        <v>1.5688219999999999</v>
      </c>
      <c r="AO208" s="12">
        <v>21000</v>
      </c>
      <c r="AP208" s="12">
        <v>1.6198999999999999</v>
      </c>
      <c r="AQ208" s="12">
        <v>22800</v>
      </c>
      <c r="AR208" s="12">
        <v>1.699695</v>
      </c>
      <c r="AS208" s="12">
        <v>25600</v>
      </c>
      <c r="AT208" s="12">
        <v>1.795669</v>
      </c>
      <c r="AU208" s="12">
        <v>28000</v>
      </c>
      <c r="AV208" s="12">
        <v>1.973813</v>
      </c>
      <c r="AW208" s="12">
        <v>28000</v>
      </c>
      <c r="AX208" s="12">
        <v>2.059793</v>
      </c>
      <c r="AY208" s="12">
        <v>28837.11</v>
      </c>
      <c r="AZ208" s="12">
        <v>27759.65</v>
      </c>
      <c r="BA208" s="12">
        <v>26947.03</v>
      </c>
      <c r="BB208" s="12">
        <v>27061.05</v>
      </c>
      <c r="BC208" s="12">
        <v>25206.37</v>
      </c>
      <c r="BD208" s="12">
        <v>26799.14</v>
      </c>
      <c r="BE208" s="12">
        <v>27678.98</v>
      </c>
      <c r="BF208" s="12">
        <v>26985.64</v>
      </c>
      <c r="BG208" s="12">
        <v>26293.64</v>
      </c>
      <c r="BH208" s="12">
        <v>25812.43</v>
      </c>
      <c r="BI208" s="12">
        <v>25117.919999999998</v>
      </c>
      <c r="BJ208" s="12">
        <v>25588.16</v>
      </c>
      <c r="BK208" s="12">
        <v>25651.45</v>
      </c>
      <c r="BL208" s="12">
        <v>25609.65</v>
      </c>
      <c r="BM208" s="12">
        <v>26423.32</v>
      </c>
      <c r="BN208" s="12">
        <v>27261.96</v>
      </c>
      <c r="BO208" s="12">
        <v>28102.720000000001</v>
      </c>
      <c r="BP208" s="12">
        <v>27921.97</v>
      </c>
      <c r="BQ208" s="12">
        <v>28948.05</v>
      </c>
      <c r="BR208">
        <v>26702.67</v>
      </c>
      <c r="BS208">
        <v>27630.42</v>
      </c>
      <c r="BT208">
        <v>29365.49</v>
      </c>
      <c r="BU208">
        <v>29219.69</v>
      </c>
      <c r="BV208">
        <v>28000</v>
      </c>
      <c r="BW208">
        <v>-2.90289E-2</v>
      </c>
      <c r="BX208">
        <v>-4.1742099999999997E-2</v>
      </c>
      <c r="BY208">
        <v>0</v>
      </c>
      <c r="BZ208">
        <v>0.26506020000000002</v>
      </c>
      <c r="CA208">
        <v>0</v>
      </c>
      <c r="CB208">
        <v>0.51315789999999994</v>
      </c>
    </row>
    <row r="209" spans="1:80" x14ac:dyDescent="0.3">
      <c r="A209" s="13" t="s">
        <v>187</v>
      </c>
      <c r="B209" s="13" t="s">
        <v>479</v>
      </c>
      <c r="C209" s="12">
        <v>11400</v>
      </c>
      <c r="D209" s="12">
        <v>1</v>
      </c>
      <c r="E209" s="12">
        <v>12000</v>
      </c>
      <c r="F209" s="12">
        <v>1.0388139999999999</v>
      </c>
      <c r="G209" s="12">
        <v>12000</v>
      </c>
      <c r="H209" s="12">
        <v>1.0701400000000001</v>
      </c>
      <c r="I209" s="12">
        <v>12000</v>
      </c>
      <c r="J209" s="12">
        <v>1.134136</v>
      </c>
      <c r="K209" s="12">
        <v>12500</v>
      </c>
      <c r="L209" s="12">
        <v>1.1603840000000001</v>
      </c>
      <c r="M209" s="12">
        <v>12500</v>
      </c>
      <c r="N209" s="12">
        <v>1.1682779999999999</v>
      </c>
      <c r="O209" s="12">
        <v>12900</v>
      </c>
      <c r="P209" s="12">
        <v>1.1906760000000001</v>
      </c>
      <c r="Q209" s="12">
        <v>12800</v>
      </c>
      <c r="R209" s="12">
        <v>1.236534</v>
      </c>
      <c r="S209" s="12">
        <v>13100</v>
      </c>
      <c r="T209" s="12">
        <v>1.2534099999999999</v>
      </c>
      <c r="U209" s="12">
        <v>13200</v>
      </c>
      <c r="V209" s="12">
        <v>1.2927360000000001</v>
      </c>
      <c r="W209" s="12">
        <v>14200</v>
      </c>
      <c r="X209" s="12">
        <v>1.3284800000000001</v>
      </c>
      <c r="Y209" s="12">
        <v>14700</v>
      </c>
      <c r="Z209" s="12">
        <v>1.3443149999999999</v>
      </c>
      <c r="AA209" s="12">
        <v>14200</v>
      </c>
      <c r="AB209" s="12">
        <v>1.3650880000000001</v>
      </c>
      <c r="AC209" s="12">
        <v>14300</v>
      </c>
      <c r="AD209" s="12">
        <v>1.383402</v>
      </c>
      <c r="AE209" s="12">
        <v>15000</v>
      </c>
      <c r="AF209" s="12">
        <v>1.403165</v>
      </c>
      <c r="AG209" s="12">
        <v>16300</v>
      </c>
      <c r="AH209" s="12">
        <v>1.4355560000000001</v>
      </c>
      <c r="AI209" s="12">
        <v>16000</v>
      </c>
      <c r="AJ209" s="12">
        <v>1.465903</v>
      </c>
      <c r="AK209" s="12">
        <v>17500</v>
      </c>
      <c r="AL209" s="12">
        <v>1.5122770000000001</v>
      </c>
      <c r="AM209" s="12">
        <v>18800</v>
      </c>
      <c r="AN209" s="12">
        <v>1.5688219999999999</v>
      </c>
      <c r="AO209" s="12">
        <v>18000</v>
      </c>
      <c r="AP209" s="12">
        <v>1.6198999999999999</v>
      </c>
      <c r="AQ209" s="12">
        <v>20000</v>
      </c>
      <c r="AR209" s="12">
        <v>1.699695</v>
      </c>
      <c r="AS209" s="12">
        <v>22600</v>
      </c>
      <c r="AT209" s="12">
        <v>1.795669</v>
      </c>
      <c r="AU209" s="12">
        <v>23600</v>
      </c>
      <c r="AV209" s="12">
        <v>1.973813</v>
      </c>
      <c r="AW209" s="12">
        <v>25000</v>
      </c>
      <c r="AX209" s="12">
        <v>2.059793</v>
      </c>
      <c r="AY209" s="12">
        <v>23481.65</v>
      </c>
      <c r="AZ209" s="12">
        <v>23793.98</v>
      </c>
      <c r="BA209" s="12">
        <v>23097.46</v>
      </c>
      <c r="BB209" s="12">
        <v>21794.14</v>
      </c>
      <c r="BC209" s="12">
        <v>22188.71</v>
      </c>
      <c r="BD209" s="12">
        <v>22038.77</v>
      </c>
      <c r="BE209" s="12">
        <v>22316.18</v>
      </c>
      <c r="BF209" s="12">
        <v>21321.98</v>
      </c>
      <c r="BG209" s="12">
        <v>21527.919999999998</v>
      </c>
      <c r="BH209" s="12">
        <v>21032.35</v>
      </c>
      <c r="BI209" s="12">
        <v>22016.94</v>
      </c>
      <c r="BJ209" s="12">
        <v>22523.71</v>
      </c>
      <c r="BK209" s="12">
        <v>21426.5</v>
      </c>
      <c r="BL209" s="12">
        <v>21291.75</v>
      </c>
      <c r="BM209" s="12">
        <v>22019.43</v>
      </c>
      <c r="BN209" s="12">
        <v>23387.89</v>
      </c>
      <c r="BO209" s="12">
        <v>22482.17</v>
      </c>
      <c r="BP209" s="12">
        <v>23835.83</v>
      </c>
      <c r="BQ209" s="12">
        <v>24683.57</v>
      </c>
      <c r="BR209">
        <v>22888</v>
      </c>
      <c r="BS209">
        <v>24237.21</v>
      </c>
      <c r="BT209">
        <v>25924.22</v>
      </c>
      <c r="BU209">
        <v>24628.03</v>
      </c>
      <c r="BV209">
        <v>25000</v>
      </c>
      <c r="BW209">
        <v>6.4661300000000005E-2</v>
      </c>
      <c r="BX209">
        <v>1.51036E-2</v>
      </c>
      <c r="BY209">
        <v>1</v>
      </c>
      <c r="BZ209">
        <v>0.26506020000000002</v>
      </c>
      <c r="CA209">
        <v>1</v>
      </c>
      <c r="CB209">
        <v>0.51315789999999994</v>
      </c>
    </row>
    <row r="210" spans="1:80" x14ac:dyDescent="0.3">
      <c r="A210" s="13" t="s">
        <v>188</v>
      </c>
      <c r="B210" s="13" t="s">
        <v>479</v>
      </c>
      <c r="C210" s="12">
        <v>15300</v>
      </c>
      <c r="D210" s="12">
        <v>1</v>
      </c>
      <c r="E210" s="12">
        <v>16300</v>
      </c>
      <c r="F210" s="12">
        <v>1.0388139999999999</v>
      </c>
      <c r="G210" s="12">
        <v>16000</v>
      </c>
      <c r="H210" s="12">
        <v>1.0701400000000001</v>
      </c>
      <c r="I210" s="12">
        <v>18200</v>
      </c>
      <c r="J210" s="12">
        <v>1.134136</v>
      </c>
      <c r="K210" s="12">
        <v>18096</v>
      </c>
      <c r="L210" s="12">
        <v>1.1603840000000001</v>
      </c>
      <c r="M210" s="12">
        <v>18800</v>
      </c>
      <c r="N210" s="12">
        <v>1.1682779999999999</v>
      </c>
      <c r="O210" s="12">
        <v>20000</v>
      </c>
      <c r="P210" s="12">
        <v>1.1906760000000001</v>
      </c>
      <c r="Q210" s="12">
        <v>20000</v>
      </c>
      <c r="R210" s="12">
        <v>1.236534</v>
      </c>
      <c r="S210" s="12">
        <v>20000</v>
      </c>
      <c r="T210" s="12">
        <v>1.2534099999999999</v>
      </c>
      <c r="U210" s="12">
        <v>20000</v>
      </c>
      <c r="V210" s="12">
        <v>1.2927360000000001</v>
      </c>
      <c r="W210" s="12">
        <v>20900</v>
      </c>
      <c r="X210" s="12">
        <v>1.3284800000000001</v>
      </c>
      <c r="Y210" s="12">
        <v>18900</v>
      </c>
      <c r="Z210" s="12">
        <v>1.3443149999999999</v>
      </c>
      <c r="AA210" s="12">
        <v>20000</v>
      </c>
      <c r="AB210" s="12">
        <v>1.3650880000000001</v>
      </c>
      <c r="AC210" s="12">
        <v>21200</v>
      </c>
      <c r="AD210" s="12">
        <v>1.383402</v>
      </c>
      <c r="AE210" s="12">
        <v>22500</v>
      </c>
      <c r="AF210" s="12">
        <v>1.403165</v>
      </c>
      <c r="AG210" s="12">
        <v>22600</v>
      </c>
      <c r="AH210" s="12">
        <v>1.4355560000000001</v>
      </c>
      <c r="AI210" s="12">
        <v>24000</v>
      </c>
      <c r="AJ210" s="12">
        <v>1.465903</v>
      </c>
      <c r="AK210" s="12">
        <v>25000</v>
      </c>
      <c r="AL210" s="12">
        <v>1.5122770000000001</v>
      </c>
      <c r="AM210" s="12">
        <v>27200</v>
      </c>
      <c r="AN210" s="12">
        <v>1.5688219999999999</v>
      </c>
      <c r="AO210" s="12">
        <v>27000</v>
      </c>
      <c r="AP210" s="12">
        <v>1.6198999999999999</v>
      </c>
      <c r="AQ210" s="12">
        <v>30000</v>
      </c>
      <c r="AR210" s="12">
        <v>1.699695</v>
      </c>
      <c r="AS210" s="12">
        <v>31000</v>
      </c>
      <c r="AT210" s="12">
        <v>1.795669</v>
      </c>
      <c r="AU210" s="12">
        <v>33900</v>
      </c>
      <c r="AV210" s="12">
        <v>1.973813</v>
      </c>
      <c r="AW210" s="12">
        <v>35048</v>
      </c>
      <c r="AX210" s="12">
        <v>2.059793</v>
      </c>
      <c r="AY210" s="12">
        <v>31514.84</v>
      </c>
      <c r="AZ210" s="12">
        <v>32320.16</v>
      </c>
      <c r="BA210" s="12">
        <v>30796.61</v>
      </c>
      <c r="BB210" s="12">
        <v>33054.44</v>
      </c>
      <c r="BC210" s="12">
        <v>32122.15</v>
      </c>
      <c r="BD210" s="12">
        <v>33146.31</v>
      </c>
      <c r="BE210" s="12">
        <v>34598.730000000003</v>
      </c>
      <c r="BF210" s="12">
        <v>33315.599999999999</v>
      </c>
      <c r="BG210" s="12">
        <v>32867.050000000003</v>
      </c>
      <c r="BH210" s="12">
        <v>31867.200000000001</v>
      </c>
      <c r="BI210" s="12">
        <v>32405.22</v>
      </c>
      <c r="BJ210" s="12">
        <v>28959.05</v>
      </c>
      <c r="BK210" s="12">
        <v>30178.17</v>
      </c>
      <c r="BL210" s="12">
        <v>31565.39</v>
      </c>
      <c r="BM210" s="12">
        <v>33029.15</v>
      </c>
      <c r="BN210" s="12">
        <v>32427.38</v>
      </c>
      <c r="BO210" s="12">
        <v>33723.26</v>
      </c>
      <c r="BP210" s="12">
        <v>34051.18</v>
      </c>
      <c r="BQ210" s="12">
        <v>35712.400000000001</v>
      </c>
      <c r="BR210">
        <v>34332</v>
      </c>
      <c r="BS210">
        <v>36355.82</v>
      </c>
      <c r="BT210">
        <v>35559.769999999997</v>
      </c>
      <c r="BU210">
        <v>35376.699999999997</v>
      </c>
      <c r="BV210">
        <v>35048</v>
      </c>
      <c r="BW210">
        <v>0.112111</v>
      </c>
      <c r="BX210">
        <v>-9.2914E-3</v>
      </c>
      <c r="BY210">
        <v>1</v>
      </c>
      <c r="BZ210">
        <v>0.26506020000000002</v>
      </c>
      <c r="CA210">
        <v>0</v>
      </c>
      <c r="CB210">
        <v>0.51315789999999994</v>
      </c>
    </row>
    <row r="211" spans="1:80" ht="27" x14ac:dyDescent="0.3">
      <c r="A211" s="13" t="s">
        <v>189</v>
      </c>
      <c r="B211" s="13" t="s">
        <v>479</v>
      </c>
      <c r="C211" s="12"/>
      <c r="D211" s="12"/>
      <c r="E211" s="12"/>
      <c r="F211" s="12"/>
      <c r="G211" s="12">
        <v>11700</v>
      </c>
      <c r="H211" s="12">
        <v>1.0701400000000001</v>
      </c>
      <c r="I211" s="12">
        <v>10800</v>
      </c>
      <c r="J211" s="12">
        <v>1.134136</v>
      </c>
      <c r="K211" s="12">
        <v>11400</v>
      </c>
      <c r="L211" s="12">
        <v>1.1603840000000001</v>
      </c>
      <c r="M211" s="12">
        <v>13200</v>
      </c>
      <c r="N211" s="12">
        <v>1.1682779999999999</v>
      </c>
      <c r="O211" s="12">
        <v>13500</v>
      </c>
      <c r="P211" s="12">
        <v>1.1906760000000001</v>
      </c>
      <c r="Q211" s="12">
        <v>13700</v>
      </c>
      <c r="R211" s="12">
        <v>1.236534</v>
      </c>
      <c r="S211" s="12">
        <v>13200</v>
      </c>
      <c r="T211" s="12">
        <v>1.2534099999999999</v>
      </c>
      <c r="U211" s="12">
        <v>14100</v>
      </c>
      <c r="V211" s="12">
        <v>1.2927360000000001</v>
      </c>
      <c r="W211" s="12">
        <v>14500</v>
      </c>
      <c r="X211" s="12">
        <v>1.3284800000000001</v>
      </c>
      <c r="Y211" s="12">
        <v>13800</v>
      </c>
      <c r="Z211" s="12">
        <v>1.3443149999999999</v>
      </c>
      <c r="AA211" s="12">
        <v>13500</v>
      </c>
      <c r="AB211" s="12">
        <v>1.3650880000000001</v>
      </c>
      <c r="AC211" s="12">
        <v>12900</v>
      </c>
      <c r="AD211" s="12">
        <v>1.383402</v>
      </c>
      <c r="AE211" s="12">
        <v>14800</v>
      </c>
      <c r="AF211" s="12">
        <v>1.403165</v>
      </c>
      <c r="AG211" s="12">
        <v>14700</v>
      </c>
      <c r="AH211" s="12">
        <v>1.4355560000000001</v>
      </c>
      <c r="AI211" s="12">
        <v>15800</v>
      </c>
      <c r="AJ211" s="12">
        <v>1.465903</v>
      </c>
      <c r="AK211" s="12">
        <v>16000</v>
      </c>
      <c r="AL211" s="12">
        <v>1.5122770000000001</v>
      </c>
      <c r="AM211" s="12">
        <v>16600</v>
      </c>
      <c r="AN211" s="12">
        <v>1.5688219999999999</v>
      </c>
      <c r="AO211" s="12">
        <v>15000</v>
      </c>
      <c r="AP211" s="12">
        <v>1.6198999999999999</v>
      </c>
      <c r="AQ211" s="12">
        <v>16500</v>
      </c>
      <c r="AR211" s="12">
        <v>1.699695</v>
      </c>
      <c r="AS211" s="12">
        <v>16800</v>
      </c>
      <c r="AT211" s="12">
        <v>1.795669</v>
      </c>
      <c r="AU211" s="12">
        <v>18800</v>
      </c>
      <c r="AV211" s="12">
        <v>1.973813</v>
      </c>
      <c r="AW211" s="12">
        <v>20000</v>
      </c>
      <c r="AX211" s="12">
        <v>2.059793</v>
      </c>
      <c r="AY211" s="12"/>
      <c r="AZ211" s="12"/>
      <c r="BA211" s="12">
        <v>22520.02</v>
      </c>
      <c r="BB211" s="12">
        <v>19614.72</v>
      </c>
      <c r="BC211" s="12">
        <v>20236.099999999999</v>
      </c>
      <c r="BD211" s="12">
        <v>23272.94</v>
      </c>
      <c r="BE211" s="12">
        <v>23354.14</v>
      </c>
      <c r="BF211" s="12">
        <v>22821.19</v>
      </c>
      <c r="BG211" s="12">
        <v>21692.25</v>
      </c>
      <c r="BH211" s="12">
        <v>22466.38</v>
      </c>
      <c r="BI211" s="12">
        <v>22482.09</v>
      </c>
      <c r="BJ211" s="12">
        <v>21144.71</v>
      </c>
      <c r="BK211" s="12">
        <v>20370.27</v>
      </c>
      <c r="BL211" s="12">
        <v>19207.240000000002</v>
      </c>
      <c r="BM211" s="12">
        <v>21725.84</v>
      </c>
      <c r="BN211" s="12">
        <v>21092.14</v>
      </c>
      <c r="BO211" s="12">
        <v>22201.15</v>
      </c>
      <c r="BP211" s="12">
        <v>21792.76</v>
      </c>
      <c r="BQ211" s="12">
        <v>21795.07</v>
      </c>
      <c r="BR211">
        <v>19073.330000000002</v>
      </c>
      <c r="BS211">
        <v>19995.7</v>
      </c>
      <c r="BT211">
        <v>19271.099999999999</v>
      </c>
      <c r="BU211">
        <v>19618.939999999999</v>
      </c>
      <c r="BV211">
        <v>20000</v>
      </c>
      <c r="BX211">
        <v>1.9423300000000001E-2</v>
      </c>
      <c r="BZ211">
        <v>0.26506020000000002</v>
      </c>
      <c r="CA211">
        <v>1</v>
      </c>
      <c r="CB211">
        <v>0.51315789999999994</v>
      </c>
    </row>
    <row r="212" spans="1:80" ht="27" x14ac:dyDescent="0.3">
      <c r="A212" s="13" t="s">
        <v>790</v>
      </c>
      <c r="B212" s="13" t="s">
        <v>479</v>
      </c>
      <c r="C212" s="12">
        <v>7500</v>
      </c>
      <c r="D212" s="12">
        <v>1</v>
      </c>
      <c r="E212" s="12">
        <v>7500</v>
      </c>
      <c r="F212" s="12">
        <v>1.0388139999999999</v>
      </c>
      <c r="G212" s="12">
        <v>7200</v>
      </c>
      <c r="H212" s="12">
        <v>1.0701400000000001</v>
      </c>
      <c r="I212" s="12">
        <v>7900</v>
      </c>
      <c r="J212" s="12">
        <v>1.134136</v>
      </c>
      <c r="K212" s="12">
        <v>7500</v>
      </c>
      <c r="L212" s="12">
        <v>1.1603840000000001</v>
      </c>
      <c r="M212" s="12">
        <v>7800</v>
      </c>
      <c r="N212" s="12">
        <v>1.1682779999999999</v>
      </c>
      <c r="O212" s="12">
        <v>7500</v>
      </c>
      <c r="P212" s="12">
        <v>1.1906760000000001</v>
      </c>
      <c r="Q212" s="12">
        <v>7700</v>
      </c>
      <c r="R212" s="12">
        <v>1.236534</v>
      </c>
      <c r="S212" s="12">
        <v>8400</v>
      </c>
      <c r="T212" s="12">
        <v>1.2534099999999999</v>
      </c>
      <c r="U212" s="12">
        <v>9600</v>
      </c>
      <c r="V212" s="12">
        <v>1.2927360000000001</v>
      </c>
      <c r="W212" s="12">
        <v>8700</v>
      </c>
      <c r="X212" s="12">
        <v>1.3284800000000001</v>
      </c>
      <c r="Y212" s="12">
        <v>8800</v>
      </c>
      <c r="Z212" s="12">
        <v>1.3443149999999999</v>
      </c>
      <c r="AA212" s="12">
        <v>10000</v>
      </c>
      <c r="AB212" s="12">
        <v>1.3650880000000001</v>
      </c>
      <c r="AC212" s="12">
        <v>8500</v>
      </c>
      <c r="AD212" s="12">
        <v>1.383402</v>
      </c>
      <c r="AE212" s="12">
        <v>9800</v>
      </c>
      <c r="AF212" s="12">
        <v>1.403165</v>
      </c>
      <c r="AG212" s="12">
        <v>9500</v>
      </c>
      <c r="AH212" s="12">
        <v>1.4355560000000001</v>
      </c>
      <c r="AI212" s="12">
        <v>10000</v>
      </c>
      <c r="AJ212" s="12">
        <v>1.465903</v>
      </c>
      <c r="AK212" s="12">
        <v>11300</v>
      </c>
      <c r="AL212" s="12">
        <v>1.5122770000000001</v>
      </c>
      <c r="AM212" s="12">
        <v>11300</v>
      </c>
      <c r="AN212" s="12">
        <v>1.5688219999999999</v>
      </c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Z212">
        <v>0.26506020000000002</v>
      </c>
      <c r="CB212">
        <v>0.51315789999999994</v>
      </c>
    </row>
    <row r="213" spans="1:80" x14ac:dyDescent="0.3">
      <c r="A213" s="13" t="s">
        <v>190</v>
      </c>
      <c r="B213" s="13" t="s">
        <v>479</v>
      </c>
      <c r="C213" s="12">
        <v>12300</v>
      </c>
      <c r="D213" s="12">
        <v>1</v>
      </c>
      <c r="E213" s="12">
        <v>12500</v>
      </c>
      <c r="F213" s="12">
        <v>1.0388139999999999</v>
      </c>
      <c r="G213" s="12">
        <v>12500</v>
      </c>
      <c r="H213" s="12">
        <v>1.0701400000000001</v>
      </c>
      <c r="I213" s="12">
        <v>12700</v>
      </c>
      <c r="J213" s="12">
        <v>1.134136</v>
      </c>
      <c r="K213" s="12">
        <v>13500</v>
      </c>
      <c r="L213" s="12">
        <v>1.1603840000000001</v>
      </c>
      <c r="M213" s="12">
        <v>13700</v>
      </c>
      <c r="N213" s="12">
        <v>1.1682779999999999</v>
      </c>
      <c r="O213" s="12">
        <v>14400</v>
      </c>
      <c r="P213" s="12">
        <v>1.1906760000000001</v>
      </c>
      <c r="Q213" s="12">
        <v>15000</v>
      </c>
      <c r="R213" s="12">
        <v>1.236534</v>
      </c>
      <c r="S213" s="12">
        <v>14500</v>
      </c>
      <c r="T213" s="12">
        <v>1.2534099999999999</v>
      </c>
      <c r="U213" s="12">
        <v>14900</v>
      </c>
      <c r="V213" s="12">
        <v>1.2927360000000001</v>
      </c>
      <c r="W213" s="12">
        <v>15000</v>
      </c>
      <c r="X213" s="12">
        <v>1.3284800000000001</v>
      </c>
      <c r="Y213" s="12">
        <v>15000</v>
      </c>
      <c r="Z213" s="12">
        <v>1.3443149999999999</v>
      </c>
      <c r="AA213" s="12">
        <v>15800</v>
      </c>
      <c r="AB213" s="12">
        <v>1.3650880000000001</v>
      </c>
      <c r="AC213" s="12">
        <v>15100</v>
      </c>
      <c r="AD213" s="12">
        <v>1.383402</v>
      </c>
      <c r="AE213" s="12">
        <v>16300</v>
      </c>
      <c r="AF213" s="12">
        <v>1.403165</v>
      </c>
      <c r="AG213" s="12">
        <v>17500</v>
      </c>
      <c r="AH213" s="12">
        <v>1.4355560000000001</v>
      </c>
      <c r="AI213" s="12">
        <v>19000</v>
      </c>
      <c r="AJ213" s="12">
        <v>1.465903</v>
      </c>
      <c r="AK213" s="12">
        <v>18800</v>
      </c>
      <c r="AL213" s="12">
        <v>1.5122770000000001</v>
      </c>
      <c r="AM213" s="12">
        <v>20000</v>
      </c>
      <c r="AN213" s="12">
        <v>1.5688219999999999</v>
      </c>
      <c r="AO213" s="12">
        <v>18100</v>
      </c>
      <c r="AP213" s="12">
        <v>1.6198999999999999</v>
      </c>
      <c r="AQ213" s="12">
        <v>20000</v>
      </c>
      <c r="AR213" s="12">
        <v>1.699695</v>
      </c>
      <c r="AS213" s="12">
        <v>22600</v>
      </c>
      <c r="AT213" s="12">
        <v>1.795669</v>
      </c>
      <c r="AU213" s="12">
        <v>24000</v>
      </c>
      <c r="AV213" s="12">
        <v>1.973813</v>
      </c>
      <c r="AW213" s="12">
        <v>25000</v>
      </c>
      <c r="AX213" s="12">
        <v>2.059793</v>
      </c>
      <c r="AY213" s="12">
        <v>25335.46</v>
      </c>
      <c r="AZ213" s="12">
        <v>24785.4</v>
      </c>
      <c r="BA213" s="12">
        <v>24059.85</v>
      </c>
      <c r="BB213" s="12">
        <v>23065.46</v>
      </c>
      <c r="BC213" s="12">
        <v>23963.8</v>
      </c>
      <c r="BD213" s="12">
        <v>24154.49</v>
      </c>
      <c r="BE213" s="12">
        <v>24911.09</v>
      </c>
      <c r="BF213" s="12">
        <v>24986.7</v>
      </c>
      <c r="BG213" s="12">
        <v>23828.61</v>
      </c>
      <c r="BH213" s="12">
        <v>23741.06</v>
      </c>
      <c r="BI213" s="12">
        <v>23257.34</v>
      </c>
      <c r="BJ213" s="12">
        <v>22983.38</v>
      </c>
      <c r="BK213" s="12">
        <v>23840.76</v>
      </c>
      <c r="BL213" s="12">
        <v>22482.89</v>
      </c>
      <c r="BM213" s="12">
        <v>23927.78</v>
      </c>
      <c r="BN213" s="12">
        <v>25109.7</v>
      </c>
      <c r="BO213" s="12">
        <v>26697.58</v>
      </c>
      <c r="BP213" s="12">
        <v>25606.49</v>
      </c>
      <c r="BQ213" s="12">
        <v>26259.119999999999</v>
      </c>
      <c r="BR213">
        <v>23015.16</v>
      </c>
      <c r="BS213">
        <v>24237.21</v>
      </c>
      <c r="BT213">
        <v>25924.22</v>
      </c>
      <c r="BU213">
        <v>25045.45</v>
      </c>
      <c r="BV213">
        <v>25000</v>
      </c>
      <c r="BW213">
        <v>-1.3240699999999999E-2</v>
      </c>
      <c r="BX213">
        <v>-1.8147E-3</v>
      </c>
      <c r="BY213">
        <v>0</v>
      </c>
      <c r="BZ213">
        <v>0.26506020000000002</v>
      </c>
      <c r="CA213">
        <v>0</v>
      </c>
      <c r="CB213">
        <v>0.51315789999999994</v>
      </c>
    </row>
    <row r="214" spans="1:80" x14ac:dyDescent="0.3">
      <c r="A214" s="13" t="s">
        <v>191</v>
      </c>
      <c r="B214" s="13" t="s">
        <v>479</v>
      </c>
      <c r="C214" s="12"/>
      <c r="D214" s="12"/>
      <c r="E214" s="12"/>
      <c r="F214" s="12"/>
      <c r="G214" s="12">
        <v>14900</v>
      </c>
      <c r="H214" s="12">
        <v>1.0701400000000001</v>
      </c>
      <c r="I214" s="12">
        <v>14000</v>
      </c>
      <c r="J214" s="12">
        <v>1.134136</v>
      </c>
      <c r="K214" s="12">
        <v>14000</v>
      </c>
      <c r="L214" s="12">
        <v>1.1603840000000001</v>
      </c>
      <c r="M214" s="12">
        <v>15300</v>
      </c>
      <c r="N214" s="12">
        <v>1.1682779999999999</v>
      </c>
      <c r="O214" s="12">
        <v>15080</v>
      </c>
      <c r="P214" s="12">
        <v>1.1906760000000001</v>
      </c>
      <c r="Q214" s="12">
        <v>15000</v>
      </c>
      <c r="R214" s="12">
        <v>1.236534</v>
      </c>
      <c r="S214" s="12">
        <v>14300</v>
      </c>
      <c r="T214" s="12">
        <v>1.2534099999999999</v>
      </c>
      <c r="U214" s="12">
        <v>14500</v>
      </c>
      <c r="V214" s="12">
        <v>1.2927360000000001</v>
      </c>
      <c r="W214" s="12">
        <v>15000</v>
      </c>
      <c r="X214" s="12">
        <v>1.3284800000000001</v>
      </c>
      <c r="Y214" s="12">
        <v>17056</v>
      </c>
      <c r="Z214" s="12">
        <v>1.3443149999999999</v>
      </c>
      <c r="AA214" s="12">
        <v>16000</v>
      </c>
      <c r="AB214" s="12">
        <v>1.3650880000000001</v>
      </c>
      <c r="AC214" s="12">
        <v>20000</v>
      </c>
      <c r="AD214" s="12">
        <v>1.383402</v>
      </c>
      <c r="AE214" s="12">
        <v>18300</v>
      </c>
      <c r="AF214" s="12">
        <v>1.403165</v>
      </c>
      <c r="AG214" s="12">
        <v>16000</v>
      </c>
      <c r="AH214" s="12">
        <v>1.4355560000000001</v>
      </c>
      <c r="AI214" s="12">
        <v>17004</v>
      </c>
      <c r="AJ214" s="12">
        <v>1.465903</v>
      </c>
      <c r="AK214" s="12">
        <v>18000</v>
      </c>
      <c r="AL214" s="12">
        <v>1.5122770000000001</v>
      </c>
      <c r="AM214" s="12">
        <v>20000</v>
      </c>
      <c r="AN214" s="12">
        <v>1.5688219999999999</v>
      </c>
      <c r="AO214" s="12">
        <v>20500</v>
      </c>
      <c r="AP214" s="12">
        <v>1.6198999999999999</v>
      </c>
      <c r="AQ214" s="12">
        <v>22000</v>
      </c>
      <c r="AR214" s="12">
        <v>1.699695</v>
      </c>
      <c r="AS214" s="12">
        <v>21200</v>
      </c>
      <c r="AT214" s="12">
        <v>1.795669</v>
      </c>
      <c r="AU214" s="12">
        <v>22000</v>
      </c>
      <c r="AV214" s="12">
        <v>1.973813</v>
      </c>
      <c r="AW214" s="12">
        <v>28400</v>
      </c>
      <c r="AX214" s="12">
        <v>2.059793</v>
      </c>
      <c r="AY214" s="12"/>
      <c r="AZ214" s="12"/>
      <c r="BA214" s="12">
        <v>28679.34</v>
      </c>
      <c r="BB214" s="12">
        <v>25426.49</v>
      </c>
      <c r="BC214" s="12">
        <v>24851.35</v>
      </c>
      <c r="BD214" s="12">
        <v>26975.46</v>
      </c>
      <c r="BE214" s="12">
        <v>26087.439999999999</v>
      </c>
      <c r="BF214" s="12">
        <v>24986.7</v>
      </c>
      <c r="BG214" s="12">
        <v>23499.94</v>
      </c>
      <c r="BH214" s="12">
        <v>23103.72</v>
      </c>
      <c r="BI214" s="12">
        <v>23257.34</v>
      </c>
      <c r="BJ214" s="12">
        <v>26133.63</v>
      </c>
      <c r="BK214" s="12">
        <v>24142.54</v>
      </c>
      <c r="BL214" s="12">
        <v>29778.67</v>
      </c>
      <c r="BM214" s="12">
        <v>26863.71</v>
      </c>
      <c r="BN214" s="12">
        <v>22957.439999999999</v>
      </c>
      <c r="BO214" s="12">
        <v>23892.93</v>
      </c>
      <c r="BP214" s="12">
        <v>24516.85</v>
      </c>
      <c r="BQ214" s="12">
        <v>26259.119999999999</v>
      </c>
      <c r="BR214">
        <v>26066.89</v>
      </c>
      <c r="BS214">
        <v>26660.94</v>
      </c>
      <c r="BT214">
        <v>24318.3</v>
      </c>
      <c r="BU214">
        <v>22958.33</v>
      </c>
      <c r="BV214">
        <v>28400</v>
      </c>
      <c r="BX214">
        <v>0.23702380000000001</v>
      </c>
      <c r="BZ214">
        <v>0.26506020000000002</v>
      </c>
      <c r="CA214">
        <v>1</v>
      </c>
      <c r="CB214">
        <v>0.51315789999999994</v>
      </c>
    </row>
    <row r="215" spans="1:80" ht="40.200000000000003" x14ac:dyDescent="0.3">
      <c r="A215" s="13" t="s">
        <v>706</v>
      </c>
      <c r="B215" s="13" t="s">
        <v>479</v>
      </c>
      <c r="C215" s="12">
        <v>12000</v>
      </c>
      <c r="D215" s="12">
        <v>1</v>
      </c>
      <c r="E215" s="12">
        <v>12300</v>
      </c>
      <c r="F215" s="12">
        <v>1.0388139999999999</v>
      </c>
      <c r="G215" s="12">
        <v>10500</v>
      </c>
      <c r="H215" s="12">
        <v>1.0701400000000001</v>
      </c>
      <c r="I215" s="12">
        <v>11400</v>
      </c>
      <c r="J215" s="12">
        <v>1.134136</v>
      </c>
      <c r="K215" s="12">
        <v>11000</v>
      </c>
      <c r="L215" s="12">
        <v>1.1603840000000001</v>
      </c>
      <c r="M215" s="12">
        <v>11900</v>
      </c>
      <c r="N215" s="12">
        <v>1.1682779999999999</v>
      </c>
      <c r="O215" s="12">
        <v>12500</v>
      </c>
      <c r="P215" s="12">
        <v>1.1906760000000001</v>
      </c>
      <c r="Q215" s="12">
        <v>13000</v>
      </c>
      <c r="R215" s="12">
        <v>1.236534</v>
      </c>
      <c r="S215" s="12">
        <v>12800</v>
      </c>
      <c r="T215" s="12">
        <v>1.2534099999999999</v>
      </c>
      <c r="U215" s="12">
        <v>12500</v>
      </c>
      <c r="V215" s="12">
        <v>1.2927360000000001</v>
      </c>
      <c r="W215" s="12">
        <v>12500</v>
      </c>
      <c r="X215" s="12">
        <v>1.3284800000000001</v>
      </c>
      <c r="Y215" s="12">
        <v>12500</v>
      </c>
      <c r="Z215" s="12">
        <v>1.3443149999999999</v>
      </c>
      <c r="AA215" s="12">
        <v>12000</v>
      </c>
      <c r="AB215" s="12">
        <v>1.3650880000000001</v>
      </c>
      <c r="AC215" s="12">
        <v>15000</v>
      </c>
      <c r="AD215" s="12">
        <v>1.383402</v>
      </c>
      <c r="AE215" s="12">
        <v>12500</v>
      </c>
      <c r="AF215" s="12">
        <v>1.403165</v>
      </c>
      <c r="AG215" s="12">
        <v>13400</v>
      </c>
      <c r="AH215" s="12">
        <v>1.4355560000000001</v>
      </c>
      <c r="AI215" s="12">
        <v>15000</v>
      </c>
      <c r="AJ215" s="12">
        <v>1.465903</v>
      </c>
      <c r="AK215" s="12">
        <v>15000</v>
      </c>
      <c r="AL215" s="12">
        <v>1.5122770000000001</v>
      </c>
      <c r="AM215" s="12">
        <v>15800</v>
      </c>
      <c r="AN215" s="12">
        <v>1.5688219999999999</v>
      </c>
      <c r="AO215" s="12">
        <v>16500</v>
      </c>
      <c r="AP215" s="12">
        <v>1.6198999999999999</v>
      </c>
      <c r="AQ215" s="12">
        <v>16000</v>
      </c>
      <c r="AR215" s="12">
        <v>1.699695</v>
      </c>
      <c r="AS215" s="12">
        <v>16300</v>
      </c>
      <c r="AT215" s="12">
        <v>1.795669</v>
      </c>
      <c r="AU215" s="12">
        <v>19500</v>
      </c>
      <c r="AV215" s="12">
        <v>1.973813</v>
      </c>
      <c r="AW215" s="12">
        <v>21300</v>
      </c>
      <c r="AX215" s="12">
        <v>2.059793</v>
      </c>
      <c r="AY215" s="12">
        <v>24717.52</v>
      </c>
      <c r="AZ215" s="12">
        <v>24388.83</v>
      </c>
      <c r="BA215" s="12">
        <v>20210.27</v>
      </c>
      <c r="BB215" s="12">
        <v>20704.43</v>
      </c>
      <c r="BC215" s="12">
        <v>19526.060000000001</v>
      </c>
      <c r="BD215" s="12">
        <v>20980.91</v>
      </c>
      <c r="BE215" s="12">
        <v>21624.21</v>
      </c>
      <c r="BF215" s="12">
        <v>21655.14</v>
      </c>
      <c r="BG215" s="12">
        <v>21034.91</v>
      </c>
      <c r="BH215" s="12">
        <v>19917</v>
      </c>
      <c r="BI215" s="12">
        <v>19381.11</v>
      </c>
      <c r="BJ215" s="12">
        <v>19152.810000000001</v>
      </c>
      <c r="BK215" s="12">
        <v>18106.900000000001</v>
      </c>
      <c r="BL215" s="12">
        <v>22334</v>
      </c>
      <c r="BM215" s="12">
        <v>18349.53</v>
      </c>
      <c r="BN215" s="12">
        <v>19226.849999999999</v>
      </c>
      <c r="BO215" s="12">
        <v>21077.040000000001</v>
      </c>
      <c r="BP215" s="12">
        <v>20430.71</v>
      </c>
      <c r="BQ215" s="12">
        <v>20744.7</v>
      </c>
      <c r="BR215">
        <v>20980.67</v>
      </c>
      <c r="BS215">
        <v>19389.77</v>
      </c>
      <c r="BT215">
        <v>18697.560000000001</v>
      </c>
      <c r="BU215">
        <v>20349.43</v>
      </c>
      <c r="BV215">
        <v>21300</v>
      </c>
      <c r="BW215">
        <v>-0.1382631</v>
      </c>
      <c r="BX215">
        <v>4.6712499999999997E-2</v>
      </c>
      <c r="BY215">
        <v>0</v>
      </c>
      <c r="BZ215">
        <v>0.26506020000000002</v>
      </c>
      <c r="CA215">
        <v>1</v>
      </c>
      <c r="CB215">
        <v>0.51315789999999994</v>
      </c>
    </row>
    <row r="216" spans="1:80" x14ac:dyDescent="0.3">
      <c r="A216" s="13" t="s">
        <v>192</v>
      </c>
      <c r="B216" s="13" t="s">
        <v>479</v>
      </c>
      <c r="C216" s="12">
        <v>11400</v>
      </c>
      <c r="D216" s="12">
        <v>1</v>
      </c>
      <c r="E216" s="12">
        <v>11400</v>
      </c>
      <c r="F216" s="12">
        <v>1.0388139999999999</v>
      </c>
      <c r="G216" s="12">
        <v>11500</v>
      </c>
      <c r="H216" s="12">
        <v>1.0701400000000001</v>
      </c>
      <c r="I216" s="12">
        <v>12000</v>
      </c>
      <c r="J216" s="12">
        <v>1.134136</v>
      </c>
      <c r="K216" s="12">
        <v>11400</v>
      </c>
      <c r="L216" s="12">
        <v>1.1603840000000001</v>
      </c>
      <c r="M216" s="12">
        <v>12500</v>
      </c>
      <c r="N216" s="12">
        <v>1.1682779999999999</v>
      </c>
      <c r="O216" s="12">
        <v>12500</v>
      </c>
      <c r="P216" s="12">
        <v>1.1906760000000001</v>
      </c>
      <c r="Q216" s="12">
        <v>12600</v>
      </c>
      <c r="R216" s="12">
        <v>1.236534</v>
      </c>
      <c r="S216" s="12">
        <v>12000</v>
      </c>
      <c r="T216" s="12">
        <v>1.2534099999999999</v>
      </c>
      <c r="U216" s="12">
        <v>12000</v>
      </c>
      <c r="V216" s="12">
        <v>1.2927360000000001</v>
      </c>
      <c r="W216" s="12">
        <v>12600</v>
      </c>
      <c r="X216" s="12">
        <v>1.3284800000000001</v>
      </c>
      <c r="Y216" s="12">
        <v>13500</v>
      </c>
      <c r="Z216" s="12">
        <v>1.3443149999999999</v>
      </c>
      <c r="AA216" s="12">
        <v>13800</v>
      </c>
      <c r="AB216" s="12">
        <v>1.3650880000000001</v>
      </c>
      <c r="AC216" s="12">
        <v>14300</v>
      </c>
      <c r="AD216" s="12">
        <v>1.383402</v>
      </c>
      <c r="AE216" s="12">
        <v>14400</v>
      </c>
      <c r="AF216" s="12">
        <v>1.403165</v>
      </c>
      <c r="AG216" s="12">
        <v>15400</v>
      </c>
      <c r="AH216" s="12">
        <v>1.4355560000000001</v>
      </c>
      <c r="AI216" s="12">
        <v>15800</v>
      </c>
      <c r="AJ216" s="12">
        <v>1.465903</v>
      </c>
      <c r="AK216" s="12">
        <v>13900</v>
      </c>
      <c r="AL216" s="12">
        <v>1.5122770000000001</v>
      </c>
      <c r="AM216" s="12">
        <v>17500</v>
      </c>
      <c r="AN216" s="12">
        <v>1.5688219999999999</v>
      </c>
      <c r="AO216" s="12">
        <v>18000</v>
      </c>
      <c r="AP216" s="12">
        <v>1.6198999999999999</v>
      </c>
      <c r="AQ216" s="12">
        <v>18900</v>
      </c>
      <c r="AR216" s="12">
        <v>1.699695</v>
      </c>
      <c r="AS216" s="12">
        <v>18800</v>
      </c>
      <c r="AT216" s="12">
        <v>1.795669</v>
      </c>
      <c r="AU216" s="12">
        <v>22300</v>
      </c>
      <c r="AV216" s="12">
        <v>1.973813</v>
      </c>
      <c r="AW216" s="12">
        <v>21300</v>
      </c>
      <c r="AX216" s="12">
        <v>2.059793</v>
      </c>
      <c r="AY216" s="12">
        <v>23481.65</v>
      </c>
      <c r="AZ216" s="12">
        <v>22604.28</v>
      </c>
      <c r="BA216" s="12">
        <v>22135.06</v>
      </c>
      <c r="BB216" s="12">
        <v>21794.14</v>
      </c>
      <c r="BC216" s="12">
        <v>20236.099999999999</v>
      </c>
      <c r="BD216" s="12">
        <v>22038.77</v>
      </c>
      <c r="BE216" s="12">
        <v>21624.21</v>
      </c>
      <c r="BF216" s="12">
        <v>20988.83</v>
      </c>
      <c r="BG216" s="12">
        <v>19720.23</v>
      </c>
      <c r="BH216" s="12">
        <v>19120.32</v>
      </c>
      <c r="BI216" s="12">
        <v>19536.16</v>
      </c>
      <c r="BJ216" s="12">
        <v>20685.04</v>
      </c>
      <c r="BK216" s="12">
        <v>20822.939999999999</v>
      </c>
      <c r="BL216" s="12">
        <v>21291.75</v>
      </c>
      <c r="BM216" s="12">
        <v>21138.66</v>
      </c>
      <c r="BN216" s="12">
        <v>22096.53</v>
      </c>
      <c r="BO216" s="12">
        <v>22201.15</v>
      </c>
      <c r="BP216" s="12">
        <v>18932.46</v>
      </c>
      <c r="BQ216" s="12">
        <v>22976.73</v>
      </c>
      <c r="BR216">
        <v>22888</v>
      </c>
      <c r="BS216">
        <v>22904.17</v>
      </c>
      <c r="BT216">
        <v>21565.279999999999</v>
      </c>
      <c r="BU216">
        <v>23271.4</v>
      </c>
      <c r="BV216">
        <v>21300</v>
      </c>
      <c r="BW216">
        <v>-9.2908599999999994E-2</v>
      </c>
      <c r="BX216">
        <v>-8.4713399999999994E-2</v>
      </c>
      <c r="BY216">
        <v>0</v>
      </c>
      <c r="BZ216">
        <v>0.26506020000000002</v>
      </c>
      <c r="CA216">
        <v>0</v>
      </c>
      <c r="CB216">
        <v>0.51315789999999994</v>
      </c>
    </row>
    <row r="217" spans="1:80" ht="27" x14ac:dyDescent="0.3">
      <c r="A217" s="13" t="s">
        <v>791</v>
      </c>
      <c r="B217" s="13" t="s">
        <v>479</v>
      </c>
      <c r="C217" s="12"/>
      <c r="D217" s="12"/>
      <c r="E217" s="12"/>
      <c r="F217" s="12"/>
      <c r="G217" s="12">
        <v>7500</v>
      </c>
      <c r="H217" s="12">
        <v>1.0701400000000001</v>
      </c>
      <c r="I217" s="12">
        <v>8000</v>
      </c>
      <c r="J217" s="12">
        <v>1.134136</v>
      </c>
      <c r="K217" s="12">
        <v>9000</v>
      </c>
      <c r="L217" s="12">
        <v>1.1603840000000001</v>
      </c>
      <c r="M217" s="12">
        <v>8800</v>
      </c>
      <c r="N217" s="12">
        <v>1.1682779999999999</v>
      </c>
      <c r="O217" s="12">
        <v>8000</v>
      </c>
      <c r="P217" s="12">
        <v>1.1906760000000001</v>
      </c>
      <c r="Q217" s="12">
        <v>8800</v>
      </c>
      <c r="R217" s="12">
        <v>1.236534</v>
      </c>
      <c r="S217" s="12">
        <v>8500</v>
      </c>
      <c r="T217" s="12">
        <v>1.2534099999999999</v>
      </c>
      <c r="U217" s="12">
        <v>7900</v>
      </c>
      <c r="V217" s="12">
        <v>1.2927360000000001</v>
      </c>
      <c r="W217" s="12">
        <v>9000</v>
      </c>
      <c r="X217" s="12">
        <v>1.3284800000000001</v>
      </c>
      <c r="Y217" s="12">
        <v>9100</v>
      </c>
      <c r="Z217" s="12">
        <v>1.3443149999999999</v>
      </c>
      <c r="AA217" s="12">
        <v>10400</v>
      </c>
      <c r="AB217" s="12">
        <v>1.3650880000000001</v>
      </c>
      <c r="AC217" s="12">
        <v>10000</v>
      </c>
      <c r="AD217" s="12">
        <v>1.383402</v>
      </c>
      <c r="AE217" s="12">
        <v>10700</v>
      </c>
      <c r="AF217" s="12">
        <v>1.403165</v>
      </c>
      <c r="AG217" s="12">
        <v>10000</v>
      </c>
      <c r="AH217" s="12">
        <v>1.4355560000000001</v>
      </c>
      <c r="AI217" s="12">
        <v>10000</v>
      </c>
      <c r="AJ217" s="12">
        <v>1.465903</v>
      </c>
      <c r="AK217" s="12">
        <v>11600</v>
      </c>
      <c r="AL217" s="12">
        <v>1.5122770000000001</v>
      </c>
      <c r="AM217" s="12">
        <v>11800</v>
      </c>
      <c r="AN217" s="12">
        <v>1.5688219999999999</v>
      </c>
      <c r="AO217" s="12">
        <v>11500</v>
      </c>
      <c r="AP217" s="12">
        <v>1.6198999999999999</v>
      </c>
      <c r="AQ217" s="12">
        <v>13800</v>
      </c>
      <c r="AR217" s="12">
        <v>1.699695</v>
      </c>
      <c r="AS217" s="12">
        <v>15080</v>
      </c>
      <c r="AT217" s="12">
        <v>1.795669</v>
      </c>
      <c r="AU217" s="12">
        <v>15800</v>
      </c>
      <c r="AV217" s="12">
        <v>1.973813</v>
      </c>
      <c r="AW217" s="12">
        <v>15000</v>
      </c>
      <c r="AX217" s="12">
        <v>2.059793</v>
      </c>
      <c r="AY217" s="12"/>
      <c r="AZ217" s="12"/>
      <c r="BA217" s="12">
        <v>14435.91</v>
      </c>
      <c r="BB217" s="12">
        <v>14529.42</v>
      </c>
      <c r="BC217" s="12">
        <v>15975.87</v>
      </c>
      <c r="BD217" s="12">
        <v>15515.29</v>
      </c>
      <c r="BE217" s="12">
        <v>13839.49</v>
      </c>
      <c r="BF217" s="12">
        <v>14658.86</v>
      </c>
      <c r="BG217" s="12">
        <v>13968.5</v>
      </c>
      <c r="BH217" s="12">
        <v>12587.54</v>
      </c>
      <c r="BI217" s="12">
        <v>13954.4</v>
      </c>
      <c r="BJ217" s="12">
        <v>13943.25</v>
      </c>
      <c r="BK217" s="12">
        <v>15692.65</v>
      </c>
      <c r="BL217" s="12">
        <v>14889.33</v>
      </c>
      <c r="BM217" s="12">
        <v>15707.2</v>
      </c>
      <c r="BN217" s="12">
        <v>14348.4</v>
      </c>
      <c r="BO217" s="12">
        <v>14051.36</v>
      </c>
      <c r="BP217" s="12">
        <v>15799.75</v>
      </c>
      <c r="BQ217" s="12">
        <v>15492.88</v>
      </c>
      <c r="BR217">
        <v>14622.89</v>
      </c>
      <c r="BS217">
        <v>16723.68</v>
      </c>
      <c r="BT217">
        <v>17298.11</v>
      </c>
      <c r="BU217">
        <v>16488.259999999998</v>
      </c>
      <c r="BV217">
        <v>15000</v>
      </c>
      <c r="BX217">
        <v>-9.0261599999999997E-2</v>
      </c>
      <c r="BZ217">
        <v>0.26506020000000002</v>
      </c>
      <c r="CA217">
        <v>0</v>
      </c>
      <c r="CB217">
        <v>0.51315789999999994</v>
      </c>
    </row>
    <row r="218" spans="1:80" ht="27" x14ac:dyDescent="0.3">
      <c r="A218" s="13" t="s">
        <v>193</v>
      </c>
      <c r="B218" s="13" t="s">
        <v>480</v>
      </c>
      <c r="C218" s="12">
        <v>21000</v>
      </c>
      <c r="D218" s="12">
        <v>1</v>
      </c>
      <c r="E218" s="12">
        <v>22000</v>
      </c>
      <c r="F218" s="12">
        <v>1.0388139999999999</v>
      </c>
      <c r="G218" s="12">
        <v>23088</v>
      </c>
      <c r="H218" s="12">
        <v>1.0701400000000001</v>
      </c>
      <c r="I218" s="12">
        <v>23800</v>
      </c>
      <c r="J218" s="12">
        <v>1.134136</v>
      </c>
      <c r="K218" s="12">
        <v>26700</v>
      </c>
      <c r="L218" s="12">
        <v>1.1603840000000001</v>
      </c>
      <c r="M218" s="12">
        <v>30000</v>
      </c>
      <c r="N218" s="12">
        <v>1.1682779999999999</v>
      </c>
      <c r="O218" s="12">
        <v>28000</v>
      </c>
      <c r="P218" s="12">
        <v>1.1906760000000001</v>
      </c>
      <c r="Q218" s="12">
        <v>30800</v>
      </c>
      <c r="R218" s="12">
        <v>1.236534</v>
      </c>
      <c r="S218" s="12">
        <v>28000</v>
      </c>
      <c r="T218" s="12">
        <v>1.2534099999999999</v>
      </c>
      <c r="U218" s="12">
        <v>30300</v>
      </c>
      <c r="V218" s="12">
        <v>1.2927360000000001</v>
      </c>
      <c r="W218" s="12">
        <v>31700</v>
      </c>
      <c r="X218" s="12">
        <v>1.3284800000000001</v>
      </c>
      <c r="Y218" s="12">
        <v>28000</v>
      </c>
      <c r="Z218" s="12">
        <v>1.3443149999999999</v>
      </c>
      <c r="AA218" s="12">
        <v>31000</v>
      </c>
      <c r="AB218" s="12">
        <v>1.3650880000000001</v>
      </c>
      <c r="AC218" s="12">
        <v>30000</v>
      </c>
      <c r="AD218" s="12">
        <v>1.383402</v>
      </c>
      <c r="AE218" s="12">
        <v>30400</v>
      </c>
      <c r="AF218" s="12">
        <v>1.403165</v>
      </c>
      <c r="AG218" s="12">
        <v>31500</v>
      </c>
      <c r="AH218" s="12">
        <v>1.4355560000000001</v>
      </c>
      <c r="AI218" s="12">
        <v>32800</v>
      </c>
      <c r="AJ218" s="12">
        <v>1.465903</v>
      </c>
      <c r="AK218" s="12">
        <v>36000</v>
      </c>
      <c r="AL218" s="12">
        <v>1.5122770000000001</v>
      </c>
      <c r="AM218" s="12">
        <v>34700</v>
      </c>
      <c r="AN218" s="12">
        <v>1.5688219999999999</v>
      </c>
      <c r="AO218" s="12">
        <v>36900</v>
      </c>
      <c r="AP218" s="12">
        <v>1.6198999999999999</v>
      </c>
      <c r="AQ218" s="12">
        <v>40040</v>
      </c>
      <c r="AR218" s="12">
        <v>1.699695</v>
      </c>
      <c r="AS218" s="12">
        <v>40040</v>
      </c>
      <c r="AT218" s="12">
        <v>1.795669</v>
      </c>
      <c r="AU218" s="12">
        <v>44000</v>
      </c>
      <c r="AV218" s="12">
        <v>1.973813</v>
      </c>
      <c r="AW218" s="12">
        <v>50000</v>
      </c>
      <c r="AX218" s="12">
        <v>2.059793</v>
      </c>
      <c r="AY218" s="12">
        <v>43255.66</v>
      </c>
      <c r="AZ218" s="12">
        <v>43622.3</v>
      </c>
      <c r="BA218" s="12">
        <v>44439.5</v>
      </c>
      <c r="BB218" s="12">
        <v>43225.04</v>
      </c>
      <c r="BC218" s="12">
        <v>47395.08</v>
      </c>
      <c r="BD218" s="12">
        <v>52893.05</v>
      </c>
      <c r="BE218" s="12">
        <v>48438.22</v>
      </c>
      <c r="BF218" s="12">
        <v>51306.03</v>
      </c>
      <c r="BG218" s="12">
        <v>46013.87</v>
      </c>
      <c r="BH218" s="12">
        <v>48278.81</v>
      </c>
      <c r="BI218" s="12">
        <v>49150.5</v>
      </c>
      <c r="BJ218" s="12">
        <v>42902.3</v>
      </c>
      <c r="BK218" s="12">
        <v>46776.160000000003</v>
      </c>
      <c r="BL218" s="12">
        <v>44668</v>
      </c>
      <c r="BM218" s="12">
        <v>44626.05</v>
      </c>
      <c r="BN218" s="12">
        <v>45197.45</v>
      </c>
      <c r="BO218" s="12">
        <v>46088.46</v>
      </c>
      <c r="BP218" s="12">
        <v>49033.7</v>
      </c>
      <c r="BQ218" s="12">
        <v>45559.57</v>
      </c>
      <c r="BR218">
        <v>46920.4</v>
      </c>
      <c r="BS218">
        <v>48522.9</v>
      </c>
      <c r="BT218">
        <v>45929.46</v>
      </c>
      <c r="BU218">
        <v>45916.66</v>
      </c>
      <c r="BV218">
        <v>50000</v>
      </c>
      <c r="BW218">
        <v>0.155918</v>
      </c>
      <c r="BX218">
        <v>8.8929400000000006E-2</v>
      </c>
      <c r="BY218">
        <v>1</v>
      </c>
      <c r="BZ218">
        <v>0.26506020000000002</v>
      </c>
      <c r="CA218">
        <v>1</v>
      </c>
      <c r="CB218">
        <v>0.51315789999999994</v>
      </c>
    </row>
    <row r="219" spans="1:80" ht="27" x14ac:dyDescent="0.3">
      <c r="A219" s="13" t="s">
        <v>194</v>
      </c>
      <c r="B219" s="13" t="s">
        <v>480</v>
      </c>
      <c r="C219" s="12">
        <v>26400</v>
      </c>
      <c r="D219" s="12">
        <v>1</v>
      </c>
      <c r="E219" s="12">
        <v>27700</v>
      </c>
      <c r="F219" s="12">
        <v>1.0388139999999999</v>
      </c>
      <c r="G219" s="12">
        <v>31512</v>
      </c>
      <c r="H219" s="12">
        <v>1.0701400000000001</v>
      </c>
      <c r="I219" s="12">
        <v>33000</v>
      </c>
      <c r="J219" s="12">
        <v>1.134136</v>
      </c>
      <c r="K219" s="12">
        <v>30000</v>
      </c>
      <c r="L219" s="12">
        <v>1.1603840000000001</v>
      </c>
      <c r="M219" s="12">
        <v>31000</v>
      </c>
      <c r="N219" s="12">
        <v>1.1682779999999999</v>
      </c>
      <c r="O219" s="12">
        <v>35000</v>
      </c>
      <c r="P219" s="12">
        <v>1.1906760000000001</v>
      </c>
      <c r="Q219" s="12">
        <v>35000</v>
      </c>
      <c r="R219" s="12">
        <v>1.236534</v>
      </c>
      <c r="S219" s="12">
        <v>35048</v>
      </c>
      <c r="T219" s="12">
        <v>1.2534099999999999</v>
      </c>
      <c r="U219" s="12">
        <v>36000</v>
      </c>
      <c r="V219" s="12">
        <v>1.2927360000000001</v>
      </c>
      <c r="W219" s="12">
        <v>39000</v>
      </c>
      <c r="X219" s="12">
        <v>1.3284800000000001</v>
      </c>
      <c r="Y219" s="12">
        <v>37000</v>
      </c>
      <c r="Z219" s="12">
        <v>1.3443149999999999</v>
      </c>
      <c r="AA219" s="12">
        <v>39000</v>
      </c>
      <c r="AB219" s="12">
        <v>1.3650880000000001</v>
      </c>
      <c r="AC219" s="12">
        <v>35100</v>
      </c>
      <c r="AD219" s="12">
        <v>1.383402</v>
      </c>
      <c r="AE219" s="12">
        <v>31500</v>
      </c>
      <c r="AF219" s="12">
        <v>1.403165</v>
      </c>
      <c r="AG219" s="12">
        <v>35048</v>
      </c>
      <c r="AH219" s="12">
        <v>1.4355560000000001</v>
      </c>
      <c r="AI219" s="12">
        <v>35048</v>
      </c>
      <c r="AJ219" s="12">
        <v>1.465903</v>
      </c>
      <c r="AK219" s="12">
        <v>39000</v>
      </c>
      <c r="AL219" s="12">
        <v>1.5122770000000001</v>
      </c>
      <c r="AM219" s="12">
        <v>40000</v>
      </c>
      <c r="AN219" s="12">
        <v>1.5688219999999999</v>
      </c>
      <c r="AO219" s="12">
        <v>39300</v>
      </c>
      <c r="AP219" s="12">
        <v>1.6198999999999999</v>
      </c>
      <c r="AQ219" s="12">
        <v>45000</v>
      </c>
      <c r="AR219" s="12">
        <v>1.699695</v>
      </c>
      <c r="AS219" s="12">
        <v>46200</v>
      </c>
      <c r="AT219" s="12">
        <v>1.795669</v>
      </c>
      <c r="AU219" s="12">
        <v>45000</v>
      </c>
      <c r="AV219" s="12">
        <v>1.973813</v>
      </c>
      <c r="AW219" s="12">
        <v>50024</v>
      </c>
      <c r="AX219" s="12">
        <v>2.059793</v>
      </c>
      <c r="AY219" s="12">
        <v>54378.55</v>
      </c>
      <c r="AZ219" s="12">
        <v>54924.45</v>
      </c>
      <c r="BA219" s="12">
        <v>60653.919999999998</v>
      </c>
      <c r="BB219" s="12">
        <v>59933.88</v>
      </c>
      <c r="BC219" s="12">
        <v>53252.89</v>
      </c>
      <c r="BD219" s="12">
        <v>54656.15</v>
      </c>
      <c r="BE219" s="12">
        <v>60547.78</v>
      </c>
      <c r="BF219" s="12">
        <v>58302.3</v>
      </c>
      <c r="BG219" s="12">
        <v>57596.21</v>
      </c>
      <c r="BH219" s="12">
        <v>57360.959999999999</v>
      </c>
      <c r="BI219" s="12">
        <v>60469.07</v>
      </c>
      <c r="BJ219" s="12">
        <v>56692.33</v>
      </c>
      <c r="BK219" s="12">
        <v>58847.43</v>
      </c>
      <c r="BL219" s="12">
        <v>52261.56</v>
      </c>
      <c r="BM219" s="12">
        <v>46240.81</v>
      </c>
      <c r="BN219" s="12">
        <v>50288.27</v>
      </c>
      <c r="BO219" s="12">
        <v>49247.199999999997</v>
      </c>
      <c r="BP219" s="12">
        <v>53119.839999999997</v>
      </c>
      <c r="BQ219" s="12">
        <v>52518.23</v>
      </c>
      <c r="BR219">
        <v>49972.13</v>
      </c>
      <c r="BS219">
        <v>54533.73</v>
      </c>
      <c r="BT219">
        <v>52995.53</v>
      </c>
      <c r="BU219">
        <v>46960.22</v>
      </c>
      <c r="BV219">
        <v>50024</v>
      </c>
      <c r="BW219">
        <v>-8.0078399999999994E-2</v>
      </c>
      <c r="BX219">
        <v>6.5242099999999997E-2</v>
      </c>
      <c r="BY219">
        <v>0</v>
      </c>
      <c r="BZ219">
        <v>0.26506020000000002</v>
      </c>
      <c r="CA219">
        <v>1</v>
      </c>
      <c r="CB219">
        <v>0.51315789999999994</v>
      </c>
    </row>
    <row r="220" spans="1:80" ht="27" x14ac:dyDescent="0.3">
      <c r="A220" s="13" t="s">
        <v>195</v>
      </c>
      <c r="B220" s="13" t="s">
        <v>480</v>
      </c>
      <c r="C220" s="12">
        <v>16000</v>
      </c>
      <c r="D220" s="12">
        <v>1</v>
      </c>
      <c r="E220" s="12">
        <v>16500</v>
      </c>
      <c r="F220" s="12">
        <v>1.0388139999999999</v>
      </c>
      <c r="G220" s="12">
        <v>17300</v>
      </c>
      <c r="H220" s="12">
        <v>1.0701400000000001</v>
      </c>
      <c r="I220" s="12">
        <v>18000</v>
      </c>
      <c r="J220" s="12">
        <v>1.134136</v>
      </c>
      <c r="K220" s="12">
        <v>18000</v>
      </c>
      <c r="L220" s="12">
        <v>1.1603840000000001</v>
      </c>
      <c r="M220" s="12">
        <v>18100</v>
      </c>
      <c r="N220" s="12">
        <v>1.1682779999999999</v>
      </c>
      <c r="O220" s="12">
        <v>19032</v>
      </c>
      <c r="P220" s="12">
        <v>1.1906760000000001</v>
      </c>
      <c r="Q220" s="12">
        <v>20000</v>
      </c>
      <c r="R220" s="12">
        <v>1.236534</v>
      </c>
      <c r="S220" s="12">
        <v>20000</v>
      </c>
      <c r="T220" s="12">
        <v>1.2534099999999999</v>
      </c>
      <c r="U220" s="12">
        <v>20000</v>
      </c>
      <c r="V220" s="12">
        <v>1.2927360000000001</v>
      </c>
      <c r="W220" s="12">
        <v>20000</v>
      </c>
      <c r="X220" s="12">
        <v>1.3284800000000001</v>
      </c>
      <c r="Y220" s="12">
        <v>20000</v>
      </c>
      <c r="Z220" s="12">
        <v>1.3443149999999999</v>
      </c>
      <c r="AA220" s="12">
        <v>20072</v>
      </c>
      <c r="AB220" s="12">
        <v>1.3650880000000001</v>
      </c>
      <c r="AC220" s="12">
        <v>21000</v>
      </c>
      <c r="AD220" s="12">
        <v>1.383402</v>
      </c>
      <c r="AE220" s="12">
        <v>21200</v>
      </c>
      <c r="AF220" s="12">
        <v>1.403165</v>
      </c>
      <c r="AG220" s="12">
        <v>23000</v>
      </c>
      <c r="AH220" s="12">
        <v>1.4355560000000001</v>
      </c>
      <c r="AI220" s="12">
        <v>23800</v>
      </c>
      <c r="AJ220" s="12">
        <v>1.465903</v>
      </c>
      <c r="AK220" s="12">
        <v>24544</v>
      </c>
      <c r="AL220" s="12">
        <v>1.5122770000000001</v>
      </c>
      <c r="AM220" s="12">
        <v>25100</v>
      </c>
      <c r="AN220" s="12">
        <v>1.5688219999999999</v>
      </c>
      <c r="AO220" s="12">
        <v>27900</v>
      </c>
      <c r="AP220" s="12">
        <v>1.6198999999999999</v>
      </c>
      <c r="AQ220" s="12">
        <v>28000</v>
      </c>
      <c r="AR220" s="12">
        <v>1.699695</v>
      </c>
      <c r="AS220" s="12">
        <v>30500</v>
      </c>
      <c r="AT220" s="12">
        <v>1.795669</v>
      </c>
      <c r="AU220" s="12">
        <v>32000</v>
      </c>
      <c r="AV220" s="12">
        <v>1.973813</v>
      </c>
      <c r="AW220" s="12">
        <v>32000</v>
      </c>
      <c r="AX220" s="12">
        <v>2.059793</v>
      </c>
      <c r="AY220" s="12">
        <v>32956.699999999997</v>
      </c>
      <c r="AZ220" s="12">
        <v>32716.73</v>
      </c>
      <c r="BA220" s="12">
        <v>33298.83</v>
      </c>
      <c r="BB220" s="12">
        <v>32691.21</v>
      </c>
      <c r="BC220" s="12">
        <v>31951.74</v>
      </c>
      <c r="BD220" s="12">
        <v>31912.14</v>
      </c>
      <c r="BE220" s="12">
        <v>32924.15</v>
      </c>
      <c r="BF220" s="12">
        <v>33315.599999999999</v>
      </c>
      <c r="BG220" s="12">
        <v>32867.050000000003</v>
      </c>
      <c r="BH220" s="12">
        <v>31867.200000000001</v>
      </c>
      <c r="BI220" s="12">
        <v>31009.78</v>
      </c>
      <c r="BJ220" s="12">
        <v>30644.5</v>
      </c>
      <c r="BK220" s="12">
        <v>30286.81</v>
      </c>
      <c r="BL220" s="12">
        <v>31267.599999999999</v>
      </c>
      <c r="BM220" s="12">
        <v>31120.799999999999</v>
      </c>
      <c r="BN220" s="12">
        <v>33001.32</v>
      </c>
      <c r="BO220" s="12">
        <v>33442.230000000003</v>
      </c>
      <c r="BP220" s="12">
        <v>33430.089999999997</v>
      </c>
      <c r="BQ220" s="12">
        <v>32955.19</v>
      </c>
      <c r="BR220">
        <v>35476.400000000001</v>
      </c>
      <c r="BS220">
        <v>33932.1</v>
      </c>
      <c r="BT220">
        <v>34986.230000000003</v>
      </c>
      <c r="BU220">
        <v>33393.93</v>
      </c>
      <c r="BV220">
        <v>32000</v>
      </c>
      <c r="BW220">
        <v>-2.90289E-2</v>
      </c>
      <c r="BX220">
        <v>-4.1742099999999997E-2</v>
      </c>
      <c r="BY220">
        <v>0</v>
      </c>
      <c r="BZ220">
        <v>0.26506020000000002</v>
      </c>
      <c r="CA220">
        <v>0</v>
      </c>
      <c r="CB220">
        <v>0.51315789999999994</v>
      </c>
    </row>
    <row r="221" spans="1:80" ht="27" x14ac:dyDescent="0.3">
      <c r="A221" s="13" t="s">
        <v>707</v>
      </c>
      <c r="B221" s="13" t="s">
        <v>480</v>
      </c>
      <c r="C221" s="12">
        <v>12500</v>
      </c>
      <c r="D221" s="12">
        <v>1</v>
      </c>
      <c r="E221" s="12">
        <v>12500</v>
      </c>
      <c r="F221" s="12">
        <v>1.0388139999999999</v>
      </c>
      <c r="G221" s="12">
        <v>14000</v>
      </c>
      <c r="H221" s="12">
        <v>1.0701400000000001</v>
      </c>
      <c r="I221" s="12">
        <v>14000</v>
      </c>
      <c r="J221" s="12">
        <v>1.134136</v>
      </c>
      <c r="K221" s="12">
        <v>15000</v>
      </c>
      <c r="L221" s="12">
        <v>1.1603840000000001</v>
      </c>
      <c r="M221" s="12">
        <v>15000</v>
      </c>
      <c r="N221" s="12">
        <v>1.1682779999999999</v>
      </c>
      <c r="O221" s="12">
        <v>15600</v>
      </c>
      <c r="P221" s="12">
        <v>1.1906760000000001</v>
      </c>
      <c r="Q221" s="12">
        <v>16016</v>
      </c>
      <c r="R221" s="12">
        <v>1.236534</v>
      </c>
      <c r="S221" s="12">
        <v>15600</v>
      </c>
      <c r="T221" s="12">
        <v>1.2534099999999999</v>
      </c>
      <c r="U221" s="12">
        <v>15800</v>
      </c>
      <c r="V221" s="12">
        <v>1.2927360000000001</v>
      </c>
      <c r="W221" s="12">
        <v>16000</v>
      </c>
      <c r="X221" s="12">
        <v>1.3284800000000001</v>
      </c>
      <c r="Y221" s="12">
        <v>16500</v>
      </c>
      <c r="Z221" s="12">
        <v>1.3443149999999999</v>
      </c>
      <c r="AA221" s="12">
        <v>16800</v>
      </c>
      <c r="AB221" s="12">
        <v>1.3650880000000001</v>
      </c>
      <c r="AC221" s="12">
        <v>16600</v>
      </c>
      <c r="AD221" s="12">
        <v>1.383402</v>
      </c>
      <c r="AE221" s="12">
        <v>18000</v>
      </c>
      <c r="AF221" s="12">
        <v>1.403165</v>
      </c>
      <c r="AG221" s="12">
        <v>18096</v>
      </c>
      <c r="AH221" s="12">
        <v>1.4355560000000001</v>
      </c>
      <c r="AI221" s="12">
        <v>19500</v>
      </c>
      <c r="AJ221" s="12">
        <v>1.465903</v>
      </c>
      <c r="AK221" s="12">
        <v>19500</v>
      </c>
      <c r="AL221" s="12">
        <v>1.5122770000000001</v>
      </c>
      <c r="AM221" s="12">
        <v>20200</v>
      </c>
      <c r="AN221" s="12">
        <v>1.5688219999999999</v>
      </c>
      <c r="AO221" s="12">
        <v>21500</v>
      </c>
      <c r="AP221" s="12">
        <v>1.6198999999999999</v>
      </c>
      <c r="AQ221" s="12">
        <v>22500</v>
      </c>
      <c r="AR221" s="12">
        <v>1.699695</v>
      </c>
      <c r="AS221" s="12">
        <v>26000</v>
      </c>
      <c r="AT221" s="12">
        <v>1.795669</v>
      </c>
      <c r="AU221" s="12">
        <v>27500</v>
      </c>
      <c r="AV221" s="12">
        <v>1.973813</v>
      </c>
      <c r="AW221" s="12">
        <v>29000</v>
      </c>
      <c r="AX221" s="12">
        <v>2.059793</v>
      </c>
      <c r="AY221" s="12">
        <v>25747.42</v>
      </c>
      <c r="AZ221" s="12">
        <v>24785.4</v>
      </c>
      <c r="BA221" s="12">
        <v>26947.03</v>
      </c>
      <c r="BB221" s="12">
        <v>25426.49</v>
      </c>
      <c r="BC221" s="12">
        <v>26626.45</v>
      </c>
      <c r="BD221" s="12">
        <v>26446.53</v>
      </c>
      <c r="BE221" s="12">
        <v>26987.01</v>
      </c>
      <c r="BF221" s="12">
        <v>26679.13</v>
      </c>
      <c r="BG221" s="12">
        <v>25636.3</v>
      </c>
      <c r="BH221" s="12">
        <v>25175.09</v>
      </c>
      <c r="BI221" s="12">
        <v>24807.82</v>
      </c>
      <c r="BJ221" s="12">
        <v>25281.71</v>
      </c>
      <c r="BK221" s="12">
        <v>25349.66</v>
      </c>
      <c r="BL221" s="12">
        <v>24716.29</v>
      </c>
      <c r="BM221" s="12">
        <v>26423.32</v>
      </c>
      <c r="BN221" s="12">
        <v>25964.86</v>
      </c>
      <c r="BO221" s="12">
        <v>27400.15</v>
      </c>
      <c r="BP221" s="12">
        <v>26559.919999999998</v>
      </c>
      <c r="BQ221" s="12">
        <v>26521.71</v>
      </c>
      <c r="BR221">
        <v>27338.45</v>
      </c>
      <c r="BS221">
        <v>27266.87</v>
      </c>
      <c r="BT221">
        <v>29824.33</v>
      </c>
      <c r="BU221">
        <v>28697.91</v>
      </c>
      <c r="BV221">
        <v>29000</v>
      </c>
      <c r="BW221">
        <v>0.12632650000000001</v>
      </c>
      <c r="BX221">
        <v>1.0526499999999999E-2</v>
      </c>
      <c r="BY221">
        <v>1</v>
      </c>
      <c r="BZ221">
        <v>0.26506020000000002</v>
      </c>
      <c r="CA221">
        <v>1</v>
      </c>
      <c r="CB221">
        <v>0.51315789999999994</v>
      </c>
    </row>
    <row r="222" spans="1:80" ht="27" x14ac:dyDescent="0.3">
      <c r="A222" s="13" t="s">
        <v>196</v>
      </c>
      <c r="B222" s="13" t="s">
        <v>480</v>
      </c>
      <c r="C222" s="12">
        <v>24000</v>
      </c>
      <c r="D222" s="12">
        <v>1</v>
      </c>
      <c r="E222" s="12">
        <v>22000</v>
      </c>
      <c r="F222" s="12">
        <v>1.0388139999999999</v>
      </c>
      <c r="G222" s="12">
        <v>26000</v>
      </c>
      <c r="H222" s="12">
        <v>1.0701400000000001</v>
      </c>
      <c r="I222" s="12">
        <v>23100</v>
      </c>
      <c r="J222" s="12">
        <v>1.134136</v>
      </c>
      <c r="K222" s="12">
        <v>25000</v>
      </c>
      <c r="L222" s="12">
        <v>1.1603840000000001</v>
      </c>
      <c r="M222" s="12">
        <v>30000</v>
      </c>
      <c r="N222" s="12">
        <v>1.1682779999999999</v>
      </c>
      <c r="O222" s="12">
        <v>25064</v>
      </c>
      <c r="P222" s="12">
        <v>1.1906760000000001</v>
      </c>
      <c r="Q222" s="12">
        <v>30056</v>
      </c>
      <c r="R222" s="12">
        <v>1.236534</v>
      </c>
      <c r="S222" s="12">
        <v>32000</v>
      </c>
      <c r="T222" s="12">
        <v>1.2534099999999999</v>
      </c>
      <c r="U222" s="12">
        <v>32000</v>
      </c>
      <c r="V222" s="12">
        <v>1.2927360000000001</v>
      </c>
      <c r="W222" s="12">
        <v>28900</v>
      </c>
      <c r="X222" s="12">
        <v>1.3284800000000001</v>
      </c>
      <c r="Y222" s="12">
        <v>29000</v>
      </c>
      <c r="Z222" s="12">
        <v>1.3443149999999999</v>
      </c>
      <c r="AA222" s="12">
        <v>30000</v>
      </c>
      <c r="AB222" s="12">
        <v>1.3650880000000001</v>
      </c>
      <c r="AC222" s="12">
        <v>32000</v>
      </c>
      <c r="AD222" s="12">
        <v>1.383402</v>
      </c>
      <c r="AE222" s="12">
        <v>28900</v>
      </c>
      <c r="AF222" s="12">
        <v>1.403165</v>
      </c>
      <c r="AG222" s="12">
        <v>34008</v>
      </c>
      <c r="AH222" s="12">
        <v>1.4355560000000001</v>
      </c>
      <c r="AI222" s="12">
        <v>30000</v>
      </c>
      <c r="AJ222" s="12">
        <v>1.465903</v>
      </c>
      <c r="AK222" s="12">
        <v>32500</v>
      </c>
      <c r="AL222" s="12">
        <v>1.5122770000000001</v>
      </c>
      <c r="AM222" s="12">
        <v>35048</v>
      </c>
      <c r="AN222" s="12">
        <v>1.5688219999999999</v>
      </c>
      <c r="AO222" s="12">
        <v>37500</v>
      </c>
      <c r="AP222" s="12">
        <v>1.6198999999999999</v>
      </c>
      <c r="AQ222" s="12">
        <v>44000</v>
      </c>
      <c r="AR222" s="12">
        <v>1.699695</v>
      </c>
      <c r="AS222" s="12">
        <v>40000</v>
      </c>
      <c r="AT222" s="12">
        <v>1.795669</v>
      </c>
      <c r="AU222" s="12">
        <v>41500</v>
      </c>
      <c r="AV222" s="12">
        <v>1.973813</v>
      </c>
      <c r="AW222" s="12">
        <v>45032</v>
      </c>
      <c r="AX222" s="12">
        <v>2.059793</v>
      </c>
      <c r="AY222" s="12">
        <v>49435.040000000001</v>
      </c>
      <c r="AZ222" s="12">
        <v>43622.3</v>
      </c>
      <c r="BA222" s="12">
        <v>50044.480000000003</v>
      </c>
      <c r="BB222" s="12">
        <v>41953.71</v>
      </c>
      <c r="BC222" s="12">
        <v>44377.41</v>
      </c>
      <c r="BD222" s="12">
        <v>52893.05</v>
      </c>
      <c r="BE222" s="12">
        <v>43359.13</v>
      </c>
      <c r="BF222" s="12">
        <v>50066.68</v>
      </c>
      <c r="BG222" s="12">
        <v>52587.28</v>
      </c>
      <c r="BH222" s="12">
        <v>50987.519999999997</v>
      </c>
      <c r="BI222" s="12">
        <v>44809.13</v>
      </c>
      <c r="BJ222" s="12">
        <v>44434.53</v>
      </c>
      <c r="BK222" s="12">
        <v>45267.26</v>
      </c>
      <c r="BL222" s="12">
        <v>47645.87</v>
      </c>
      <c r="BM222" s="12">
        <v>42424.11</v>
      </c>
      <c r="BN222" s="12">
        <v>48796.03</v>
      </c>
      <c r="BO222" s="12">
        <v>42154.080000000002</v>
      </c>
      <c r="BP222" s="12">
        <v>44266.54</v>
      </c>
      <c r="BQ222" s="12">
        <v>46016.480000000003</v>
      </c>
      <c r="BR222">
        <v>47683.34</v>
      </c>
      <c r="BS222">
        <v>53321.87</v>
      </c>
      <c r="BT222">
        <v>45883.58</v>
      </c>
      <c r="BU222">
        <v>43307.76</v>
      </c>
      <c r="BV222">
        <v>45032</v>
      </c>
      <c r="BW222">
        <v>-8.9067199999999999E-2</v>
      </c>
      <c r="BX222">
        <v>3.98137E-2</v>
      </c>
      <c r="BY222">
        <v>0</v>
      </c>
      <c r="BZ222">
        <v>0.26506020000000002</v>
      </c>
      <c r="CA222">
        <v>1</v>
      </c>
      <c r="CB222">
        <v>0.51315789999999994</v>
      </c>
    </row>
    <row r="223" spans="1:80" ht="27" x14ac:dyDescent="0.3">
      <c r="A223" s="13" t="s">
        <v>197</v>
      </c>
      <c r="B223" s="13" t="s">
        <v>480</v>
      </c>
      <c r="C223" s="12">
        <v>16000</v>
      </c>
      <c r="D223" s="12">
        <v>1</v>
      </c>
      <c r="E223" s="12">
        <v>17500</v>
      </c>
      <c r="F223" s="12">
        <v>1.0388139999999999</v>
      </c>
      <c r="G223" s="12">
        <v>18000</v>
      </c>
      <c r="H223" s="12">
        <v>1.0701400000000001</v>
      </c>
      <c r="I223" s="12">
        <v>17500</v>
      </c>
      <c r="J223" s="12">
        <v>1.134136</v>
      </c>
      <c r="K223" s="12">
        <v>18096</v>
      </c>
      <c r="L223" s="12">
        <v>1.1603840000000001</v>
      </c>
      <c r="M223" s="12">
        <v>19100</v>
      </c>
      <c r="N223" s="12">
        <v>1.1682779999999999</v>
      </c>
      <c r="O223" s="12">
        <v>20000</v>
      </c>
      <c r="P223" s="12">
        <v>1.1906760000000001</v>
      </c>
      <c r="Q223" s="12">
        <v>20000</v>
      </c>
      <c r="R223" s="12">
        <v>1.236534</v>
      </c>
      <c r="S223" s="12">
        <v>20000</v>
      </c>
      <c r="T223" s="12">
        <v>1.2534099999999999</v>
      </c>
      <c r="U223" s="12">
        <v>20000</v>
      </c>
      <c r="V223" s="12">
        <v>1.2927360000000001</v>
      </c>
      <c r="W223" s="12">
        <v>20000</v>
      </c>
      <c r="X223" s="12">
        <v>1.3284800000000001</v>
      </c>
      <c r="Y223" s="12">
        <v>20000</v>
      </c>
      <c r="Z223" s="12">
        <v>1.3443149999999999</v>
      </c>
      <c r="AA223" s="12">
        <v>20000</v>
      </c>
      <c r="AB223" s="12">
        <v>1.3650880000000001</v>
      </c>
      <c r="AC223" s="12">
        <v>20500</v>
      </c>
      <c r="AD223" s="12">
        <v>1.383402</v>
      </c>
      <c r="AE223" s="12">
        <v>22000</v>
      </c>
      <c r="AF223" s="12">
        <v>1.403165</v>
      </c>
      <c r="AG223" s="12">
        <v>24000</v>
      </c>
      <c r="AH223" s="12">
        <v>1.4355560000000001</v>
      </c>
      <c r="AI223" s="12">
        <v>25000</v>
      </c>
      <c r="AJ223" s="12">
        <v>1.465903</v>
      </c>
      <c r="AK223" s="12">
        <v>26000</v>
      </c>
      <c r="AL223" s="12">
        <v>1.5122770000000001</v>
      </c>
      <c r="AM223" s="12">
        <v>28500</v>
      </c>
      <c r="AN223" s="12">
        <v>1.5688219999999999</v>
      </c>
      <c r="AO223" s="12">
        <v>29600</v>
      </c>
      <c r="AP223" s="12">
        <v>1.6198999999999999</v>
      </c>
      <c r="AQ223" s="12">
        <v>30000</v>
      </c>
      <c r="AR223" s="12">
        <v>1.699695</v>
      </c>
      <c r="AS223" s="12">
        <v>32000</v>
      </c>
      <c r="AT223" s="12">
        <v>1.795669</v>
      </c>
      <c r="AU223" s="12">
        <v>34000</v>
      </c>
      <c r="AV223" s="12">
        <v>1.973813</v>
      </c>
      <c r="AW223" s="12">
        <v>35000</v>
      </c>
      <c r="AX223" s="12">
        <v>2.059793</v>
      </c>
      <c r="AY223" s="12">
        <v>32956.699999999997</v>
      </c>
      <c r="AZ223" s="12">
        <v>34699.56</v>
      </c>
      <c r="BA223" s="12">
        <v>34646.18</v>
      </c>
      <c r="BB223" s="12">
        <v>31783.119999999999</v>
      </c>
      <c r="BC223" s="12">
        <v>32122.15</v>
      </c>
      <c r="BD223" s="12">
        <v>33675.24</v>
      </c>
      <c r="BE223" s="12">
        <v>34598.730000000003</v>
      </c>
      <c r="BF223" s="12">
        <v>33315.599999999999</v>
      </c>
      <c r="BG223" s="12">
        <v>32867.050000000003</v>
      </c>
      <c r="BH223" s="12">
        <v>31867.200000000001</v>
      </c>
      <c r="BI223" s="12">
        <v>31009.78</v>
      </c>
      <c r="BJ223" s="12">
        <v>30644.5</v>
      </c>
      <c r="BK223" s="12">
        <v>30178.17</v>
      </c>
      <c r="BL223" s="12">
        <v>30523.13</v>
      </c>
      <c r="BM223" s="12">
        <v>32295.17</v>
      </c>
      <c r="BN223" s="12">
        <v>34436.160000000003</v>
      </c>
      <c r="BO223" s="12">
        <v>35128.400000000001</v>
      </c>
      <c r="BP223" s="12">
        <v>35413.230000000003</v>
      </c>
      <c r="BQ223" s="12">
        <v>37419.24</v>
      </c>
      <c r="BR223">
        <v>37638.050000000003</v>
      </c>
      <c r="BS223">
        <v>36355.82</v>
      </c>
      <c r="BT223">
        <v>36706.86</v>
      </c>
      <c r="BU223">
        <v>35481.050000000003</v>
      </c>
      <c r="BV223">
        <v>35000</v>
      </c>
      <c r="BW223">
        <v>6.1999699999999998E-2</v>
      </c>
      <c r="BX223">
        <v>-1.35581E-2</v>
      </c>
      <c r="BY223">
        <v>1</v>
      </c>
      <c r="BZ223">
        <v>0.26506020000000002</v>
      </c>
      <c r="CA223">
        <v>0</v>
      </c>
      <c r="CB223">
        <v>0.51315789999999994</v>
      </c>
    </row>
    <row r="224" spans="1:80" x14ac:dyDescent="0.3">
      <c r="A224" s="13" t="s">
        <v>198</v>
      </c>
      <c r="B224" s="13" t="s">
        <v>481</v>
      </c>
      <c r="C224" s="12"/>
      <c r="D224" s="12"/>
      <c r="E224" s="12"/>
      <c r="F224" s="12"/>
      <c r="G224" s="12">
        <v>30000</v>
      </c>
      <c r="H224" s="12">
        <v>1.0701400000000001</v>
      </c>
      <c r="I224" s="12">
        <v>29200</v>
      </c>
      <c r="J224" s="12">
        <v>1.134136</v>
      </c>
      <c r="K224" s="12">
        <v>30056</v>
      </c>
      <c r="L224" s="12">
        <v>1.1603840000000001</v>
      </c>
      <c r="M224" s="12">
        <v>33700</v>
      </c>
      <c r="N224" s="12">
        <v>1.1682779999999999</v>
      </c>
      <c r="O224" s="12">
        <v>37100</v>
      </c>
      <c r="P224" s="12">
        <v>1.1906760000000001</v>
      </c>
      <c r="Q224" s="12">
        <v>35048</v>
      </c>
      <c r="R224" s="12">
        <v>1.236534</v>
      </c>
      <c r="S224" s="12">
        <v>30000</v>
      </c>
      <c r="T224" s="12">
        <v>1.2534099999999999</v>
      </c>
      <c r="U224" s="12">
        <v>34000</v>
      </c>
      <c r="V224" s="12">
        <v>1.2927360000000001</v>
      </c>
      <c r="W224" s="12">
        <v>32900</v>
      </c>
      <c r="X224" s="12">
        <v>1.3284800000000001</v>
      </c>
      <c r="Y224" s="12">
        <v>35048</v>
      </c>
      <c r="Z224" s="12">
        <v>1.3443149999999999</v>
      </c>
      <c r="AA224" s="12">
        <v>37024</v>
      </c>
      <c r="AB224" s="12">
        <v>1.3650880000000001</v>
      </c>
      <c r="AC224" s="12">
        <v>40000</v>
      </c>
      <c r="AD224" s="12">
        <v>1.383402</v>
      </c>
      <c r="AE224" s="12">
        <v>38000</v>
      </c>
      <c r="AF224" s="12">
        <v>1.403165</v>
      </c>
      <c r="AG224" s="12">
        <v>36000</v>
      </c>
      <c r="AH224" s="12">
        <v>1.4355560000000001</v>
      </c>
      <c r="AI224" s="12">
        <v>36088</v>
      </c>
      <c r="AJ224" s="12">
        <v>1.465903</v>
      </c>
      <c r="AK224" s="12">
        <v>38500</v>
      </c>
      <c r="AL224" s="12">
        <v>1.5122770000000001</v>
      </c>
      <c r="AM224" s="12">
        <v>40000</v>
      </c>
      <c r="AN224" s="12">
        <v>1.5688219999999999</v>
      </c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  <c r="BQ224" s="12"/>
      <c r="BZ224">
        <v>0.26506020000000002</v>
      </c>
      <c r="CB224">
        <v>0.51315789999999994</v>
      </c>
    </row>
    <row r="225" spans="1:80" x14ac:dyDescent="0.3">
      <c r="A225" s="13" t="s">
        <v>199</v>
      </c>
      <c r="B225" s="13" t="s">
        <v>481</v>
      </c>
      <c r="C225" s="12">
        <v>26000</v>
      </c>
      <c r="D225" s="12">
        <v>1</v>
      </c>
      <c r="E225" s="12">
        <v>27600</v>
      </c>
      <c r="F225" s="12">
        <v>1.0388139999999999</v>
      </c>
      <c r="G225" s="12">
        <v>22048</v>
      </c>
      <c r="H225" s="12">
        <v>1.0701400000000001</v>
      </c>
      <c r="I225" s="12">
        <v>28080</v>
      </c>
      <c r="J225" s="12">
        <v>1.134136</v>
      </c>
      <c r="K225" s="12">
        <v>25000</v>
      </c>
      <c r="L225" s="12">
        <v>1.1603840000000001</v>
      </c>
      <c r="M225" s="12">
        <v>26000</v>
      </c>
      <c r="N225" s="12">
        <v>1.1682779999999999</v>
      </c>
      <c r="O225" s="12">
        <v>26600</v>
      </c>
      <c r="P225" s="12">
        <v>1.1906760000000001</v>
      </c>
      <c r="Q225" s="12">
        <v>28800</v>
      </c>
      <c r="R225" s="12">
        <v>1.236534</v>
      </c>
      <c r="S225" s="12">
        <v>30000</v>
      </c>
      <c r="T225" s="12">
        <v>1.2534099999999999</v>
      </c>
      <c r="U225" s="12">
        <v>25000</v>
      </c>
      <c r="V225" s="12">
        <v>1.2927360000000001</v>
      </c>
      <c r="W225" s="12">
        <v>29600</v>
      </c>
      <c r="X225" s="12">
        <v>1.3284800000000001</v>
      </c>
      <c r="Y225" s="12">
        <v>28300</v>
      </c>
      <c r="Z225" s="12">
        <v>1.3443149999999999</v>
      </c>
      <c r="AA225" s="12">
        <v>28800</v>
      </c>
      <c r="AB225" s="12">
        <v>1.3650880000000001</v>
      </c>
      <c r="AC225" s="12">
        <v>27000</v>
      </c>
      <c r="AD225" s="12">
        <v>1.383402</v>
      </c>
      <c r="AE225" s="12">
        <v>28900</v>
      </c>
      <c r="AF225" s="12">
        <v>1.403165</v>
      </c>
      <c r="AG225" s="12">
        <v>30000</v>
      </c>
      <c r="AH225" s="12">
        <v>1.4355560000000001</v>
      </c>
      <c r="AI225" s="12">
        <v>30056</v>
      </c>
      <c r="AJ225" s="12">
        <v>1.465903</v>
      </c>
      <c r="AK225" s="12">
        <v>39800</v>
      </c>
      <c r="AL225" s="12">
        <v>1.5122770000000001</v>
      </c>
      <c r="AM225" s="12">
        <v>38500</v>
      </c>
      <c r="AN225" s="12">
        <v>1.5688219999999999</v>
      </c>
      <c r="AO225" s="12">
        <v>36088</v>
      </c>
      <c r="AP225" s="12">
        <v>1.6198999999999999</v>
      </c>
      <c r="AQ225" s="12">
        <v>40000</v>
      </c>
      <c r="AR225" s="12">
        <v>1.699695</v>
      </c>
      <c r="AS225" s="12">
        <v>38064</v>
      </c>
      <c r="AT225" s="12">
        <v>1.795669</v>
      </c>
      <c r="AU225" s="12">
        <v>43200</v>
      </c>
      <c r="AV225" s="12">
        <v>1.973813</v>
      </c>
      <c r="AW225" s="12">
        <v>48100</v>
      </c>
      <c r="AX225" s="12">
        <v>2.059793</v>
      </c>
      <c r="AY225" s="12">
        <v>53554.63</v>
      </c>
      <c r="AZ225" s="12">
        <v>54726.16</v>
      </c>
      <c r="BA225" s="12">
        <v>42437.72</v>
      </c>
      <c r="BB225" s="12">
        <v>50998.28</v>
      </c>
      <c r="BC225" s="12">
        <v>44377.41</v>
      </c>
      <c r="BD225" s="12">
        <v>45840.639999999999</v>
      </c>
      <c r="BE225" s="12">
        <v>46016.31</v>
      </c>
      <c r="BF225" s="12">
        <v>47974.46</v>
      </c>
      <c r="BG225" s="12">
        <v>49300.57</v>
      </c>
      <c r="BH225" s="12">
        <v>39834</v>
      </c>
      <c r="BI225" s="12">
        <v>45894.48</v>
      </c>
      <c r="BJ225" s="12">
        <v>43361.97</v>
      </c>
      <c r="BK225" s="12">
        <v>43456.57</v>
      </c>
      <c r="BL225" s="12">
        <v>40201.199999999997</v>
      </c>
      <c r="BM225" s="12">
        <v>42424.11</v>
      </c>
      <c r="BN225" s="12">
        <v>43045.2</v>
      </c>
      <c r="BO225" s="12">
        <v>42232.77</v>
      </c>
      <c r="BP225" s="12">
        <v>54209.48</v>
      </c>
      <c r="BQ225" s="12">
        <v>50548.800000000003</v>
      </c>
      <c r="BR225">
        <v>45887.9</v>
      </c>
      <c r="BS225">
        <v>48474.43</v>
      </c>
      <c r="BT225">
        <v>43662.81</v>
      </c>
      <c r="BU225">
        <v>45081.81</v>
      </c>
      <c r="BV225">
        <v>48100</v>
      </c>
      <c r="BW225">
        <v>-0.1018517</v>
      </c>
      <c r="BX225">
        <v>6.6949099999999998E-2</v>
      </c>
      <c r="BY225">
        <v>0</v>
      </c>
      <c r="BZ225">
        <v>0.26506020000000002</v>
      </c>
      <c r="CA225">
        <v>1</v>
      </c>
      <c r="CB225">
        <v>0.51315789999999994</v>
      </c>
    </row>
    <row r="226" spans="1:80" x14ac:dyDescent="0.3">
      <c r="A226" s="13" t="s">
        <v>200</v>
      </c>
      <c r="B226" s="13" t="s">
        <v>481</v>
      </c>
      <c r="C226" s="12"/>
      <c r="D226" s="12"/>
      <c r="E226" s="12"/>
      <c r="F226" s="12"/>
      <c r="G226" s="12">
        <v>15000</v>
      </c>
      <c r="H226" s="12">
        <v>1.0701400000000001</v>
      </c>
      <c r="I226" s="12">
        <v>23000</v>
      </c>
      <c r="J226" s="12">
        <v>1.134136</v>
      </c>
      <c r="K226" s="12">
        <v>16300</v>
      </c>
      <c r="L226" s="12">
        <v>1.1603840000000001</v>
      </c>
      <c r="M226" s="12">
        <v>20072</v>
      </c>
      <c r="N226" s="12">
        <v>1.1682779999999999</v>
      </c>
      <c r="O226" s="12">
        <v>20000</v>
      </c>
      <c r="P226" s="12">
        <v>1.1906760000000001</v>
      </c>
      <c r="Q226" s="12">
        <v>24000</v>
      </c>
      <c r="R226" s="12">
        <v>1.236534</v>
      </c>
      <c r="S226" s="12">
        <v>17500</v>
      </c>
      <c r="T226" s="12">
        <v>1.2534099999999999</v>
      </c>
      <c r="U226" s="12">
        <v>19000</v>
      </c>
      <c r="V226" s="12">
        <v>1.2927360000000001</v>
      </c>
      <c r="W226" s="12">
        <v>28900</v>
      </c>
      <c r="X226" s="12">
        <v>1.3284800000000001</v>
      </c>
      <c r="Y226" s="12">
        <v>17000</v>
      </c>
      <c r="Z226" s="12">
        <v>1.3443149999999999</v>
      </c>
      <c r="AA226" s="12">
        <v>15300</v>
      </c>
      <c r="AB226" s="12">
        <v>1.3650880000000001</v>
      </c>
      <c r="AC226" s="12">
        <v>20000</v>
      </c>
      <c r="AD226" s="12">
        <v>1.383402</v>
      </c>
      <c r="AE226" s="12">
        <v>30056</v>
      </c>
      <c r="AF226" s="12">
        <v>1.403165</v>
      </c>
      <c r="AG226" s="12">
        <v>23400</v>
      </c>
      <c r="AH226" s="12">
        <v>1.4355560000000001</v>
      </c>
      <c r="AI226" s="12">
        <v>29300</v>
      </c>
      <c r="AJ226" s="12">
        <v>1.465903</v>
      </c>
      <c r="AK226" s="12">
        <v>28000</v>
      </c>
      <c r="AL226" s="12">
        <v>1.5122770000000001</v>
      </c>
      <c r="AM226" s="12">
        <v>30056</v>
      </c>
      <c r="AN226" s="12">
        <v>1.5688219999999999</v>
      </c>
      <c r="AO226" s="12">
        <v>30000</v>
      </c>
      <c r="AP226" s="12">
        <v>1.6198999999999999</v>
      </c>
      <c r="AQ226" s="12">
        <v>34900</v>
      </c>
      <c r="AR226" s="12">
        <v>1.699695</v>
      </c>
      <c r="AS226" s="12">
        <v>26800</v>
      </c>
      <c r="AT226" s="12">
        <v>1.795669</v>
      </c>
      <c r="AU226" s="12">
        <v>40000</v>
      </c>
      <c r="AV226" s="12">
        <v>1.973813</v>
      </c>
      <c r="AW226" s="12">
        <v>35000</v>
      </c>
      <c r="AX226" s="12">
        <v>2.059793</v>
      </c>
      <c r="AY226" s="12"/>
      <c r="AZ226" s="12"/>
      <c r="BA226" s="12">
        <v>28871.82</v>
      </c>
      <c r="BB226" s="12">
        <v>41772.089999999997</v>
      </c>
      <c r="BC226" s="12">
        <v>28934.07</v>
      </c>
      <c r="BD226" s="12">
        <v>35388.980000000003</v>
      </c>
      <c r="BE226" s="12">
        <v>34598.730000000003</v>
      </c>
      <c r="BF226" s="12">
        <v>39978.720000000001</v>
      </c>
      <c r="BG226" s="12">
        <v>28758.67</v>
      </c>
      <c r="BH226" s="12">
        <v>30273.84</v>
      </c>
      <c r="BI226" s="12">
        <v>44809.13</v>
      </c>
      <c r="BJ226" s="12">
        <v>26047.83</v>
      </c>
      <c r="BK226" s="12">
        <v>23086.3</v>
      </c>
      <c r="BL226" s="12">
        <v>29778.67</v>
      </c>
      <c r="BM226" s="12">
        <v>44121.07</v>
      </c>
      <c r="BN226" s="12">
        <v>33575.25</v>
      </c>
      <c r="BO226" s="12">
        <v>41170.480000000003</v>
      </c>
      <c r="BP226" s="12">
        <v>38137.32</v>
      </c>
      <c r="BQ226" s="12">
        <v>39462.199999999997</v>
      </c>
      <c r="BR226">
        <v>38146.67</v>
      </c>
      <c r="BS226">
        <v>42293.94</v>
      </c>
      <c r="BT226">
        <v>30742</v>
      </c>
      <c r="BU226">
        <v>41742.42</v>
      </c>
      <c r="BV226">
        <v>35000</v>
      </c>
      <c r="BX226">
        <v>-0.16152440000000001</v>
      </c>
      <c r="BZ226">
        <v>0.26506020000000002</v>
      </c>
      <c r="CA226">
        <v>0</v>
      </c>
      <c r="CB226">
        <v>0.51315789999999994</v>
      </c>
    </row>
    <row r="227" spans="1:80" x14ac:dyDescent="0.3">
      <c r="A227" s="13" t="s">
        <v>201</v>
      </c>
      <c r="B227" s="13" t="s">
        <v>481</v>
      </c>
      <c r="C227" s="12">
        <v>14000</v>
      </c>
      <c r="D227" s="12">
        <v>1</v>
      </c>
      <c r="E227" s="12">
        <v>15000</v>
      </c>
      <c r="F227" s="12">
        <v>1.0388139999999999</v>
      </c>
      <c r="G227" s="12">
        <v>14500</v>
      </c>
      <c r="H227" s="12">
        <v>1.0701400000000001</v>
      </c>
      <c r="I227" s="12">
        <v>15000</v>
      </c>
      <c r="J227" s="12">
        <v>1.134136</v>
      </c>
      <c r="K227" s="12">
        <v>14000</v>
      </c>
      <c r="L227" s="12">
        <v>1.1603840000000001</v>
      </c>
      <c r="M227" s="12">
        <v>13200</v>
      </c>
      <c r="N227" s="12">
        <v>1.1682779999999999</v>
      </c>
      <c r="O227" s="12">
        <v>14200</v>
      </c>
      <c r="P227" s="12">
        <v>1.1906760000000001</v>
      </c>
      <c r="Q227" s="12">
        <v>17500</v>
      </c>
      <c r="R227" s="12">
        <v>1.236534</v>
      </c>
      <c r="S227" s="12">
        <v>16000</v>
      </c>
      <c r="T227" s="12">
        <v>1.2534099999999999</v>
      </c>
      <c r="U227" s="12">
        <v>18400</v>
      </c>
      <c r="V227" s="12">
        <v>1.2927360000000001</v>
      </c>
      <c r="W227" s="12">
        <v>16300</v>
      </c>
      <c r="X227" s="12">
        <v>1.3284800000000001</v>
      </c>
      <c r="Y227" s="12">
        <v>17000</v>
      </c>
      <c r="Z227" s="12">
        <v>1.3443149999999999</v>
      </c>
      <c r="AA227" s="12">
        <v>16200</v>
      </c>
      <c r="AB227" s="12">
        <v>1.3650880000000001</v>
      </c>
      <c r="AC227" s="12">
        <v>18000</v>
      </c>
      <c r="AD227" s="12">
        <v>1.383402</v>
      </c>
      <c r="AE227" s="12">
        <v>19000</v>
      </c>
      <c r="AF227" s="12">
        <v>1.403165</v>
      </c>
      <c r="AG227" s="12">
        <v>18000</v>
      </c>
      <c r="AH227" s="12">
        <v>1.4355560000000001</v>
      </c>
      <c r="AI227" s="12">
        <v>18400</v>
      </c>
      <c r="AJ227" s="12">
        <v>1.465903</v>
      </c>
      <c r="AK227" s="12">
        <v>22500</v>
      </c>
      <c r="AL227" s="12">
        <v>1.5122770000000001</v>
      </c>
      <c r="AM227" s="12">
        <v>18800</v>
      </c>
      <c r="AN227" s="12">
        <v>1.5688219999999999</v>
      </c>
      <c r="AO227" s="12">
        <v>23100</v>
      </c>
      <c r="AP227" s="12">
        <v>1.6198999999999999</v>
      </c>
      <c r="AQ227" s="12">
        <v>25064</v>
      </c>
      <c r="AR227" s="12">
        <v>1.699695</v>
      </c>
      <c r="AS227" s="12">
        <v>26000</v>
      </c>
      <c r="AT227" s="12">
        <v>1.795669</v>
      </c>
      <c r="AU227" s="12">
        <v>29952</v>
      </c>
      <c r="AV227" s="12">
        <v>1.973813</v>
      </c>
      <c r="AW227" s="12">
        <v>31500</v>
      </c>
      <c r="AX227" s="12">
        <v>2.059793</v>
      </c>
      <c r="AY227" s="12">
        <v>28837.11</v>
      </c>
      <c r="AZ227" s="12">
        <v>29742.48</v>
      </c>
      <c r="BA227" s="12">
        <v>27909.43</v>
      </c>
      <c r="BB227" s="12">
        <v>27242.67</v>
      </c>
      <c r="BC227" s="12">
        <v>24851.35</v>
      </c>
      <c r="BD227" s="12">
        <v>23272.94</v>
      </c>
      <c r="BE227" s="12">
        <v>24565.1</v>
      </c>
      <c r="BF227" s="12">
        <v>29151.15</v>
      </c>
      <c r="BG227" s="12">
        <v>26293.64</v>
      </c>
      <c r="BH227" s="12">
        <v>29317.83</v>
      </c>
      <c r="BI227" s="12">
        <v>25272.97</v>
      </c>
      <c r="BJ227" s="12">
        <v>26047.83</v>
      </c>
      <c r="BK227" s="12">
        <v>24444.32</v>
      </c>
      <c r="BL227" s="12">
        <v>26800.799999999999</v>
      </c>
      <c r="BM227" s="12">
        <v>27891.279999999999</v>
      </c>
      <c r="BN227" s="12">
        <v>25827.119999999999</v>
      </c>
      <c r="BO227" s="12">
        <v>25854.5</v>
      </c>
      <c r="BP227" s="12">
        <v>30646.06</v>
      </c>
      <c r="BQ227" s="12">
        <v>24683.57</v>
      </c>
      <c r="BR227">
        <v>29372.93</v>
      </c>
      <c r="BS227">
        <v>30374.080000000002</v>
      </c>
      <c r="BT227">
        <v>29824.33</v>
      </c>
      <c r="BU227">
        <v>31256.720000000001</v>
      </c>
      <c r="BV227">
        <v>31500</v>
      </c>
      <c r="BW227">
        <v>9.2342499999999994E-2</v>
      </c>
      <c r="BX227">
        <v>7.7831999999999997E-3</v>
      </c>
      <c r="BY227">
        <v>1</v>
      </c>
      <c r="BZ227">
        <v>0.26506020000000002</v>
      </c>
      <c r="CA227">
        <v>1</v>
      </c>
      <c r="CB227">
        <v>0.51315789999999994</v>
      </c>
    </row>
    <row r="228" spans="1:80" x14ac:dyDescent="0.3">
      <c r="A228" s="13" t="s">
        <v>202</v>
      </c>
      <c r="B228" s="13" t="s">
        <v>481</v>
      </c>
      <c r="C228" s="12"/>
      <c r="D228" s="12"/>
      <c r="E228" s="12"/>
      <c r="F228" s="12"/>
      <c r="G228" s="12">
        <v>20000</v>
      </c>
      <c r="H228" s="12">
        <v>1.0701400000000001</v>
      </c>
      <c r="I228" s="12">
        <v>25300</v>
      </c>
      <c r="J228" s="12">
        <v>1.134136</v>
      </c>
      <c r="K228" s="12">
        <v>27500</v>
      </c>
      <c r="L228" s="12">
        <v>1.1603840000000001</v>
      </c>
      <c r="M228" s="12">
        <v>25000</v>
      </c>
      <c r="N228" s="12">
        <v>1.1682779999999999</v>
      </c>
      <c r="O228" s="12">
        <v>30000</v>
      </c>
      <c r="P228" s="12">
        <v>1.1906760000000001</v>
      </c>
      <c r="Q228" s="12">
        <v>30000</v>
      </c>
      <c r="R228" s="12">
        <v>1.236534</v>
      </c>
      <c r="S228" s="12">
        <v>27700</v>
      </c>
      <c r="T228" s="12">
        <v>1.2534099999999999</v>
      </c>
      <c r="U228" s="12">
        <v>30000</v>
      </c>
      <c r="V228" s="12">
        <v>1.2927360000000001</v>
      </c>
      <c r="W228" s="12">
        <v>26000</v>
      </c>
      <c r="X228" s="12">
        <v>1.3284800000000001</v>
      </c>
      <c r="Y228" s="12">
        <v>28500</v>
      </c>
      <c r="Z228" s="12">
        <v>1.3443149999999999</v>
      </c>
      <c r="AA228" s="12">
        <v>28800</v>
      </c>
      <c r="AB228" s="12">
        <v>1.3650880000000001</v>
      </c>
      <c r="AC228" s="12">
        <v>26000</v>
      </c>
      <c r="AD228" s="12">
        <v>1.383402</v>
      </c>
      <c r="AE228" s="12">
        <v>29300</v>
      </c>
      <c r="AF228" s="12">
        <v>1.403165</v>
      </c>
      <c r="AG228" s="12">
        <v>28900</v>
      </c>
      <c r="AH228" s="12">
        <v>1.4355560000000001</v>
      </c>
      <c r="AI228" s="12">
        <v>33400</v>
      </c>
      <c r="AJ228" s="12">
        <v>1.465903</v>
      </c>
      <c r="AK228" s="12">
        <v>32032</v>
      </c>
      <c r="AL228" s="12">
        <v>1.5122770000000001</v>
      </c>
      <c r="AM228" s="12">
        <v>30000</v>
      </c>
      <c r="AN228" s="12">
        <v>1.5688219999999999</v>
      </c>
      <c r="AO228" s="12">
        <v>35000</v>
      </c>
      <c r="AP228" s="12">
        <v>1.6198999999999999</v>
      </c>
      <c r="AQ228" s="12">
        <v>41300</v>
      </c>
      <c r="AR228" s="12">
        <v>1.699695</v>
      </c>
      <c r="AS228" s="12">
        <v>40000</v>
      </c>
      <c r="AT228" s="12">
        <v>1.795669</v>
      </c>
      <c r="AU228" s="12">
        <v>40000</v>
      </c>
      <c r="AV228" s="12">
        <v>1.973813</v>
      </c>
      <c r="AW228" s="12">
        <v>44980</v>
      </c>
      <c r="AX228" s="12">
        <v>2.059793</v>
      </c>
      <c r="AY228" s="12"/>
      <c r="AZ228" s="12"/>
      <c r="BA228" s="12">
        <v>38495.760000000002</v>
      </c>
      <c r="BB228" s="12">
        <v>45949.3</v>
      </c>
      <c r="BC228" s="12">
        <v>48815.15</v>
      </c>
      <c r="BD228" s="12">
        <v>44077.54</v>
      </c>
      <c r="BE228" s="12">
        <v>51898.1</v>
      </c>
      <c r="BF228" s="12">
        <v>49973.4</v>
      </c>
      <c r="BG228" s="12">
        <v>45520.86</v>
      </c>
      <c r="BH228" s="12">
        <v>47800.800000000003</v>
      </c>
      <c r="BI228" s="12">
        <v>40312.71</v>
      </c>
      <c r="BJ228" s="12">
        <v>43668.41</v>
      </c>
      <c r="BK228" s="12">
        <v>43456.57</v>
      </c>
      <c r="BL228" s="12">
        <v>38712.269999999997</v>
      </c>
      <c r="BM228" s="12">
        <v>43011.29</v>
      </c>
      <c r="BN228" s="12">
        <v>41466.870000000003</v>
      </c>
      <c r="BO228" s="12">
        <v>46931.54</v>
      </c>
      <c r="BP228" s="12">
        <v>43629.1</v>
      </c>
      <c r="BQ228" s="12">
        <v>39388.68</v>
      </c>
      <c r="BR228">
        <v>44504.45</v>
      </c>
      <c r="BS228">
        <v>50049.85</v>
      </c>
      <c r="BT228">
        <v>45883.58</v>
      </c>
      <c r="BU228">
        <v>41742.42</v>
      </c>
      <c r="BV228">
        <v>44980</v>
      </c>
      <c r="BX228">
        <v>7.7561000000000005E-2</v>
      </c>
      <c r="BZ228">
        <v>0.26506020000000002</v>
      </c>
      <c r="CA228">
        <v>1</v>
      </c>
      <c r="CB228">
        <v>0.51315789999999994</v>
      </c>
    </row>
    <row r="229" spans="1:80" x14ac:dyDescent="0.3">
      <c r="A229" s="13" t="s">
        <v>792</v>
      </c>
      <c r="B229" s="13" t="s">
        <v>481</v>
      </c>
      <c r="C229" s="12">
        <v>10400</v>
      </c>
      <c r="D229" s="12">
        <v>1</v>
      </c>
      <c r="E229" s="12">
        <v>16500</v>
      </c>
      <c r="F229" s="12">
        <v>1.0388139999999999</v>
      </c>
      <c r="G229" s="12">
        <v>15000</v>
      </c>
      <c r="H229" s="12">
        <v>1.0701400000000001</v>
      </c>
      <c r="I229" s="12">
        <v>14000</v>
      </c>
      <c r="J229" s="12">
        <v>1.134136</v>
      </c>
      <c r="K229" s="12">
        <v>18500</v>
      </c>
      <c r="L229" s="12">
        <v>1.1603840000000001</v>
      </c>
      <c r="M229" s="12">
        <v>9900</v>
      </c>
      <c r="N229" s="12">
        <v>1.1682779999999999</v>
      </c>
      <c r="O229" s="12">
        <v>15000</v>
      </c>
      <c r="P229" s="12">
        <v>1.1906760000000001</v>
      </c>
      <c r="Q229" s="12">
        <v>13600</v>
      </c>
      <c r="R229" s="12">
        <v>1.236534</v>
      </c>
      <c r="S229" s="12">
        <v>5200</v>
      </c>
      <c r="T229" s="12">
        <v>1.2534099999999999</v>
      </c>
      <c r="U229" s="12">
        <v>17000</v>
      </c>
      <c r="V229" s="12">
        <v>1.2927360000000001</v>
      </c>
      <c r="W229" s="12">
        <v>15800</v>
      </c>
      <c r="X229" s="12">
        <v>1.3284800000000001</v>
      </c>
      <c r="Y229" s="12">
        <v>12400</v>
      </c>
      <c r="Z229" s="12">
        <v>1.3443149999999999</v>
      </c>
      <c r="AA229" s="12">
        <v>36000</v>
      </c>
      <c r="AB229" s="12">
        <v>1.3650880000000001</v>
      </c>
      <c r="AC229" s="12">
        <v>50024</v>
      </c>
      <c r="AD229" s="12">
        <v>1.383402</v>
      </c>
      <c r="AE229" s="12">
        <v>25000</v>
      </c>
      <c r="AF229" s="12">
        <v>1.403165</v>
      </c>
      <c r="AG229" s="12">
        <v>35900</v>
      </c>
      <c r="AH229" s="12">
        <v>1.4355560000000001</v>
      </c>
      <c r="AI229" s="12">
        <v>30800</v>
      </c>
      <c r="AJ229" s="12">
        <v>1.465903</v>
      </c>
      <c r="AK229" s="12">
        <v>30000</v>
      </c>
      <c r="AL229" s="12">
        <v>1.5122770000000001</v>
      </c>
      <c r="AM229" s="12">
        <v>8300</v>
      </c>
      <c r="AN229" s="12">
        <v>1.5688219999999999</v>
      </c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Z229">
        <v>0.26506020000000002</v>
      </c>
      <c r="CB229">
        <v>0.51315789999999994</v>
      </c>
    </row>
    <row r="230" spans="1:80" x14ac:dyDescent="0.3">
      <c r="A230" s="13" t="s">
        <v>203</v>
      </c>
      <c r="B230" s="13" t="s">
        <v>481</v>
      </c>
      <c r="C230" s="12">
        <v>7500</v>
      </c>
      <c r="D230" s="12">
        <v>1</v>
      </c>
      <c r="E230" s="12">
        <v>5400</v>
      </c>
      <c r="F230" s="12">
        <v>1.0388139999999999</v>
      </c>
      <c r="G230" s="12">
        <v>8000</v>
      </c>
      <c r="H230" s="12">
        <v>1.0701400000000001</v>
      </c>
      <c r="I230" s="12">
        <v>8300</v>
      </c>
      <c r="J230" s="12">
        <v>1.134136</v>
      </c>
      <c r="K230" s="12">
        <v>8800</v>
      </c>
      <c r="L230" s="12">
        <v>1.1603840000000001</v>
      </c>
      <c r="M230" s="12">
        <v>9600</v>
      </c>
      <c r="N230" s="12">
        <v>1.1682779999999999</v>
      </c>
      <c r="O230" s="12">
        <v>6900</v>
      </c>
      <c r="P230" s="12">
        <v>1.1906760000000001</v>
      </c>
      <c r="Q230" s="12">
        <v>6500</v>
      </c>
      <c r="R230" s="12">
        <v>1.236534</v>
      </c>
      <c r="S230" s="12">
        <v>8800</v>
      </c>
      <c r="T230" s="12">
        <v>1.2534099999999999</v>
      </c>
      <c r="U230" s="12">
        <v>9800</v>
      </c>
      <c r="V230" s="12">
        <v>1.2927360000000001</v>
      </c>
      <c r="W230" s="12">
        <v>8000</v>
      </c>
      <c r="X230" s="12">
        <v>1.3284800000000001</v>
      </c>
      <c r="Y230" s="12">
        <v>8500</v>
      </c>
      <c r="Z230" s="12">
        <v>1.3443149999999999</v>
      </c>
      <c r="AA230" s="12">
        <v>8000</v>
      </c>
      <c r="AB230" s="12">
        <v>1.3650880000000001</v>
      </c>
      <c r="AC230" s="12">
        <v>8500</v>
      </c>
      <c r="AD230" s="12">
        <v>1.383402</v>
      </c>
      <c r="AE230" s="12">
        <v>9100</v>
      </c>
      <c r="AF230" s="12">
        <v>1.403165</v>
      </c>
      <c r="AG230" s="12">
        <v>7000</v>
      </c>
      <c r="AH230" s="12">
        <v>1.4355560000000001</v>
      </c>
      <c r="AI230" s="12">
        <v>6600</v>
      </c>
      <c r="AJ230" s="12">
        <v>1.465903</v>
      </c>
      <c r="AK230" s="12">
        <v>9900</v>
      </c>
      <c r="AL230" s="12">
        <v>1.5122770000000001</v>
      </c>
      <c r="AM230" s="12">
        <v>11100</v>
      </c>
      <c r="AN230" s="12">
        <v>1.5688219999999999</v>
      </c>
      <c r="AO230" s="12">
        <v>14400</v>
      </c>
      <c r="AP230" s="12">
        <v>1.6198999999999999</v>
      </c>
      <c r="AQ230" s="12">
        <v>16000</v>
      </c>
      <c r="AR230" s="12">
        <v>1.699695</v>
      </c>
      <c r="AS230" s="12">
        <v>14700</v>
      </c>
      <c r="AT230" s="12">
        <v>1.795669</v>
      </c>
      <c r="AU230" s="12">
        <v>13000</v>
      </c>
      <c r="AV230" s="12">
        <v>1.973813</v>
      </c>
      <c r="AW230" s="12">
        <v>15300</v>
      </c>
      <c r="AX230" s="12">
        <v>2.059793</v>
      </c>
      <c r="AY230" s="12">
        <v>15448.45</v>
      </c>
      <c r="AZ230" s="12">
        <v>10707.29</v>
      </c>
      <c r="BA230" s="12">
        <v>15398.3</v>
      </c>
      <c r="BB230" s="12">
        <v>15074.28</v>
      </c>
      <c r="BC230" s="12">
        <v>15620.85</v>
      </c>
      <c r="BD230" s="12">
        <v>16925.78</v>
      </c>
      <c r="BE230" s="12">
        <v>11936.56</v>
      </c>
      <c r="BF230" s="12">
        <v>10827.57</v>
      </c>
      <c r="BG230" s="12">
        <v>14461.5</v>
      </c>
      <c r="BH230" s="12">
        <v>15614.93</v>
      </c>
      <c r="BI230" s="12">
        <v>12403.91</v>
      </c>
      <c r="BJ230" s="12">
        <v>13023.91</v>
      </c>
      <c r="BK230" s="12">
        <v>12071.27</v>
      </c>
      <c r="BL230" s="12">
        <v>12655.93</v>
      </c>
      <c r="BM230" s="12">
        <v>13358.46</v>
      </c>
      <c r="BN230" s="12">
        <v>10043.879999999999</v>
      </c>
      <c r="BO230" s="12">
        <v>9273.8960000000006</v>
      </c>
      <c r="BP230" s="12">
        <v>13484.27</v>
      </c>
      <c r="BQ230" s="12">
        <v>14573.81</v>
      </c>
      <c r="BR230">
        <v>18310.400000000001</v>
      </c>
      <c r="BS230">
        <v>19389.77</v>
      </c>
      <c r="BT230">
        <v>16862.21</v>
      </c>
      <c r="BU230">
        <v>13566.29</v>
      </c>
      <c r="BV230">
        <v>15300</v>
      </c>
      <c r="BW230">
        <v>-9.6095E-3</v>
      </c>
      <c r="BX230">
        <v>0.12779579999999999</v>
      </c>
      <c r="BY230">
        <v>0</v>
      </c>
      <c r="BZ230">
        <v>0.26506020000000002</v>
      </c>
      <c r="CA230">
        <v>1</v>
      </c>
      <c r="CB230">
        <v>0.51315789999999994</v>
      </c>
    </row>
    <row r="231" spans="1:80" ht="27" x14ac:dyDescent="0.3">
      <c r="A231" s="13" t="s">
        <v>708</v>
      </c>
      <c r="B231" s="13" t="s">
        <v>481</v>
      </c>
      <c r="C231" s="12">
        <v>14000</v>
      </c>
      <c r="D231" s="12">
        <v>1</v>
      </c>
      <c r="E231" s="12">
        <v>13700</v>
      </c>
      <c r="F231" s="12">
        <v>1.0388139999999999</v>
      </c>
      <c r="G231" s="12">
        <v>12000</v>
      </c>
      <c r="H231" s="12">
        <v>1.0701400000000001</v>
      </c>
      <c r="I231" s="12">
        <v>9400</v>
      </c>
      <c r="J231" s="12">
        <v>1.134136</v>
      </c>
      <c r="K231" s="12">
        <v>11300</v>
      </c>
      <c r="L231" s="12">
        <v>1.1603840000000001</v>
      </c>
      <c r="M231" s="12">
        <v>11200</v>
      </c>
      <c r="N231" s="12">
        <v>1.1682779999999999</v>
      </c>
      <c r="O231" s="12">
        <v>11300</v>
      </c>
      <c r="P231" s="12">
        <v>1.1906760000000001</v>
      </c>
      <c r="Q231" s="12">
        <v>12000</v>
      </c>
      <c r="R231" s="12">
        <v>1.236534</v>
      </c>
      <c r="S231" s="12">
        <v>10800</v>
      </c>
      <c r="T231" s="12">
        <v>1.2534099999999999</v>
      </c>
      <c r="U231" s="12">
        <v>12000</v>
      </c>
      <c r="V231" s="12">
        <v>1.2927360000000001</v>
      </c>
      <c r="W231" s="12">
        <v>11600</v>
      </c>
      <c r="X231" s="12">
        <v>1.3284800000000001</v>
      </c>
      <c r="Y231" s="12">
        <v>11200</v>
      </c>
      <c r="Z231" s="12">
        <v>1.3443149999999999</v>
      </c>
      <c r="AA231" s="12">
        <v>13100</v>
      </c>
      <c r="AB231" s="12">
        <v>1.3650880000000001</v>
      </c>
      <c r="AC231" s="12">
        <v>13700</v>
      </c>
      <c r="AD231" s="12">
        <v>1.383402</v>
      </c>
      <c r="AE231" s="12">
        <v>12500</v>
      </c>
      <c r="AF231" s="12">
        <v>1.403165</v>
      </c>
      <c r="AG231" s="12">
        <v>15080</v>
      </c>
      <c r="AH231" s="12">
        <v>1.4355560000000001</v>
      </c>
      <c r="AI231" s="12">
        <v>12500</v>
      </c>
      <c r="AJ231" s="12">
        <v>1.465903</v>
      </c>
      <c r="AK231" s="12">
        <v>15000</v>
      </c>
      <c r="AL231" s="12">
        <v>1.5122770000000001</v>
      </c>
      <c r="AM231" s="12">
        <v>16200</v>
      </c>
      <c r="AN231" s="12">
        <v>1.5688219999999999</v>
      </c>
      <c r="AO231" s="12">
        <v>16800</v>
      </c>
      <c r="AP231" s="12">
        <v>1.6198999999999999</v>
      </c>
      <c r="AQ231" s="12">
        <v>16200</v>
      </c>
      <c r="AR231" s="12">
        <v>1.699695</v>
      </c>
      <c r="AS231" s="12">
        <v>18000</v>
      </c>
      <c r="AT231" s="12">
        <v>1.795669</v>
      </c>
      <c r="AU231" s="12">
        <v>17500</v>
      </c>
      <c r="AV231" s="12">
        <v>1.973813</v>
      </c>
      <c r="AW231" s="12">
        <v>19000</v>
      </c>
      <c r="AX231" s="12">
        <v>2.059793</v>
      </c>
      <c r="AY231" s="12">
        <v>28837.11</v>
      </c>
      <c r="AZ231" s="12">
        <v>27164.799999999999</v>
      </c>
      <c r="BA231" s="12">
        <v>23097.46</v>
      </c>
      <c r="BB231" s="12">
        <v>17072.07</v>
      </c>
      <c r="BC231" s="12">
        <v>20058.59</v>
      </c>
      <c r="BD231" s="12">
        <v>19746.740000000002</v>
      </c>
      <c r="BE231" s="12">
        <v>19548.28</v>
      </c>
      <c r="BF231" s="12">
        <v>19989.36</v>
      </c>
      <c r="BG231" s="12">
        <v>17748.21</v>
      </c>
      <c r="BH231" s="12">
        <v>19120.32</v>
      </c>
      <c r="BI231" s="12">
        <v>17985.669999999998</v>
      </c>
      <c r="BJ231" s="12">
        <v>17160.919999999998</v>
      </c>
      <c r="BK231" s="12">
        <v>19766.7</v>
      </c>
      <c r="BL231" s="12">
        <v>20398.39</v>
      </c>
      <c r="BM231" s="12">
        <v>18349.53</v>
      </c>
      <c r="BN231" s="12">
        <v>21637.38</v>
      </c>
      <c r="BO231" s="12">
        <v>17564.2</v>
      </c>
      <c r="BP231" s="12">
        <v>20430.71</v>
      </c>
      <c r="BQ231" s="12">
        <v>21269.88</v>
      </c>
      <c r="BR231">
        <v>21362.13</v>
      </c>
      <c r="BS231">
        <v>19632.14</v>
      </c>
      <c r="BT231">
        <v>20647.61</v>
      </c>
      <c r="BU231">
        <v>18262.310000000001</v>
      </c>
      <c r="BV231">
        <v>19000</v>
      </c>
      <c r="BW231">
        <v>-0.3411267</v>
      </c>
      <c r="BX231">
        <v>4.0394199999999998E-2</v>
      </c>
      <c r="BY231">
        <v>0</v>
      </c>
      <c r="BZ231">
        <v>0.26506020000000002</v>
      </c>
      <c r="CA231">
        <v>1</v>
      </c>
      <c r="CB231">
        <v>0.51315789999999994</v>
      </c>
    </row>
    <row r="232" spans="1:80" x14ac:dyDescent="0.3">
      <c r="A232" s="13" t="s">
        <v>793</v>
      </c>
      <c r="B232" s="13" t="s">
        <v>481</v>
      </c>
      <c r="C232" s="12"/>
      <c r="D232" s="12"/>
      <c r="E232" s="12"/>
      <c r="F232" s="12"/>
      <c r="G232" s="12">
        <v>24024</v>
      </c>
      <c r="H232" s="12">
        <v>1.0701400000000001</v>
      </c>
      <c r="I232" s="12">
        <v>15000</v>
      </c>
      <c r="J232" s="12">
        <v>1.134136</v>
      </c>
      <c r="K232" s="12">
        <v>16000</v>
      </c>
      <c r="L232" s="12">
        <v>1.1603840000000001</v>
      </c>
      <c r="M232" s="12">
        <v>16000</v>
      </c>
      <c r="N232" s="12">
        <v>1.1682779999999999</v>
      </c>
      <c r="O232" s="12">
        <v>11800</v>
      </c>
      <c r="P232" s="12">
        <v>1.1906760000000001</v>
      </c>
      <c r="Q232" s="12">
        <v>14900</v>
      </c>
      <c r="R232" s="12">
        <v>1.236534</v>
      </c>
      <c r="S232" s="12">
        <v>12500</v>
      </c>
      <c r="T232" s="12">
        <v>1.2534099999999999</v>
      </c>
      <c r="U232" s="12">
        <v>12000</v>
      </c>
      <c r="V232" s="12">
        <v>1.2927360000000001</v>
      </c>
      <c r="W232" s="12">
        <v>15400</v>
      </c>
      <c r="X232" s="12">
        <v>1.3284800000000001</v>
      </c>
      <c r="Y232" s="12">
        <v>10088</v>
      </c>
      <c r="Z232" s="12">
        <v>1.3443149999999999</v>
      </c>
      <c r="AA232" s="12">
        <v>23100</v>
      </c>
      <c r="AB232" s="12">
        <v>1.3650880000000001</v>
      </c>
      <c r="AC232" s="12">
        <v>12500</v>
      </c>
      <c r="AD232" s="12">
        <v>1.383402</v>
      </c>
      <c r="AE232" s="12">
        <v>13000</v>
      </c>
      <c r="AF232" s="12">
        <v>1.403165</v>
      </c>
      <c r="AG232" s="12">
        <v>20500</v>
      </c>
      <c r="AH232" s="12">
        <v>1.4355560000000001</v>
      </c>
      <c r="AI232" s="12">
        <v>21000</v>
      </c>
      <c r="AJ232" s="12">
        <v>1.465903</v>
      </c>
      <c r="AK232" s="12">
        <v>23600</v>
      </c>
      <c r="AL232" s="12">
        <v>1.5122770000000001</v>
      </c>
      <c r="AM232" s="12">
        <v>20000</v>
      </c>
      <c r="AN232" s="12">
        <v>1.5688219999999999</v>
      </c>
      <c r="AO232" s="12">
        <v>22500</v>
      </c>
      <c r="AP232" s="12">
        <v>1.6198999999999999</v>
      </c>
      <c r="AQ232" s="12">
        <v>20000</v>
      </c>
      <c r="AR232" s="12">
        <v>1.699695</v>
      </c>
      <c r="AS232" s="12">
        <v>33700</v>
      </c>
      <c r="AT232" s="12">
        <v>1.795669</v>
      </c>
      <c r="AU232" s="12">
        <v>40000</v>
      </c>
      <c r="AV232" s="12">
        <v>1.973813</v>
      </c>
      <c r="AW232" s="12">
        <v>18000</v>
      </c>
      <c r="AX232" s="12">
        <v>2.059793</v>
      </c>
      <c r="AY232" s="12"/>
      <c r="AZ232" s="12"/>
      <c r="BA232" s="12">
        <v>46241.11</v>
      </c>
      <c r="BB232" s="12">
        <v>27242.67</v>
      </c>
      <c r="BC232" s="12">
        <v>28401.54</v>
      </c>
      <c r="BD232" s="12">
        <v>28209.63</v>
      </c>
      <c r="BE232" s="12">
        <v>20413.25</v>
      </c>
      <c r="BF232" s="12">
        <v>24820.12</v>
      </c>
      <c r="BG232" s="12">
        <v>20541.900000000001</v>
      </c>
      <c r="BH232" s="12">
        <v>19120.32</v>
      </c>
      <c r="BI232" s="12">
        <v>23877.53</v>
      </c>
      <c r="BJ232" s="12">
        <v>15457.09</v>
      </c>
      <c r="BK232" s="12">
        <v>34855.79</v>
      </c>
      <c r="BL232" s="12">
        <v>18611.669999999998</v>
      </c>
      <c r="BM232" s="12">
        <v>19083.509999999998</v>
      </c>
      <c r="BN232" s="12">
        <v>29414.22</v>
      </c>
      <c r="BO232" s="12">
        <v>29507.85</v>
      </c>
      <c r="BP232" s="12">
        <v>32144.32</v>
      </c>
      <c r="BQ232" s="12">
        <v>26259.119999999999</v>
      </c>
      <c r="BR232">
        <v>28610</v>
      </c>
      <c r="BS232">
        <v>24237.21</v>
      </c>
      <c r="BT232">
        <v>38656.910000000003</v>
      </c>
      <c r="BU232">
        <v>41742.42</v>
      </c>
      <c r="BV232">
        <v>18000</v>
      </c>
      <c r="BX232">
        <v>-0.56878390000000001</v>
      </c>
      <c r="BZ232">
        <v>0.26506020000000002</v>
      </c>
      <c r="CA232">
        <v>0</v>
      </c>
      <c r="CB232">
        <v>0.51315789999999994</v>
      </c>
    </row>
    <row r="233" spans="1:80" x14ac:dyDescent="0.3">
      <c r="A233" s="13" t="s">
        <v>709</v>
      </c>
      <c r="B233" s="13" t="s">
        <v>481</v>
      </c>
      <c r="C233" s="12">
        <v>40040</v>
      </c>
      <c r="D233" s="12">
        <v>1</v>
      </c>
      <c r="E233" s="12">
        <v>40040</v>
      </c>
      <c r="F233" s="12">
        <v>1.0388139999999999</v>
      </c>
      <c r="G233" s="12">
        <v>40000</v>
      </c>
      <c r="H233" s="12">
        <v>1.0701400000000001</v>
      </c>
      <c r="I233" s="12">
        <v>34008</v>
      </c>
      <c r="J233" s="12">
        <v>1.134136</v>
      </c>
      <c r="K233" s="12">
        <v>36500</v>
      </c>
      <c r="L233" s="12">
        <v>1.1603840000000001</v>
      </c>
      <c r="M233" s="12">
        <v>45000</v>
      </c>
      <c r="N233" s="12">
        <v>1.1682779999999999</v>
      </c>
      <c r="O233" s="12">
        <v>37500</v>
      </c>
      <c r="P233" s="12">
        <v>1.1906760000000001</v>
      </c>
      <c r="Q233" s="12">
        <v>50000</v>
      </c>
      <c r="R233" s="12">
        <v>1.236534</v>
      </c>
      <c r="S233" s="12">
        <v>50024</v>
      </c>
      <c r="T233" s="12">
        <v>1.2534099999999999</v>
      </c>
      <c r="U233" s="12">
        <v>52000</v>
      </c>
      <c r="V233" s="12">
        <v>1.2927360000000001</v>
      </c>
      <c r="W233" s="12">
        <v>38000</v>
      </c>
      <c r="X233" s="12">
        <v>1.3284800000000001</v>
      </c>
      <c r="Y233" s="12">
        <v>42016</v>
      </c>
      <c r="Z233" s="12">
        <v>1.3443149999999999</v>
      </c>
      <c r="AA233" s="12">
        <v>35000</v>
      </c>
      <c r="AB233" s="12">
        <v>1.3650880000000001</v>
      </c>
      <c r="AC233" s="12">
        <v>38064</v>
      </c>
      <c r="AD233" s="12">
        <v>1.383402</v>
      </c>
      <c r="AE233" s="12">
        <v>50000</v>
      </c>
      <c r="AF233" s="12">
        <v>1.403165</v>
      </c>
      <c r="AG233" s="12">
        <v>50024</v>
      </c>
      <c r="AH233" s="12">
        <v>1.4355560000000001</v>
      </c>
      <c r="AI233" s="12">
        <v>34400</v>
      </c>
      <c r="AJ233" s="12">
        <v>1.465903</v>
      </c>
      <c r="AK233" s="12">
        <v>45000</v>
      </c>
      <c r="AL233" s="12">
        <v>1.5122770000000001</v>
      </c>
      <c r="AM233" s="12">
        <v>35000</v>
      </c>
      <c r="AN233" s="12">
        <v>1.5688219999999999</v>
      </c>
      <c r="AO233" s="12">
        <v>46300</v>
      </c>
      <c r="AP233" s="12">
        <v>1.6198999999999999</v>
      </c>
      <c r="AQ233" s="12">
        <v>59800</v>
      </c>
      <c r="AR233" s="12">
        <v>1.699695</v>
      </c>
      <c r="AS233" s="12">
        <v>42000</v>
      </c>
      <c r="AT233" s="12">
        <v>1.795669</v>
      </c>
      <c r="AU233" s="12">
        <v>45032</v>
      </c>
      <c r="AV233" s="12">
        <v>1.973813</v>
      </c>
      <c r="AW233" s="12">
        <v>63000</v>
      </c>
      <c r="AX233" s="12">
        <v>2.059793</v>
      </c>
      <c r="AY233" s="12">
        <v>82474.13</v>
      </c>
      <c r="AZ233" s="12">
        <v>79392.59</v>
      </c>
      <c r="BA233" s="12">
        <v>76991.520000000004</v>
      </c>
      <c r="BB233" s="12">
        <v>61764.58</v>
      </c>
      <c r="BC233" s="12">
        <v>64791.02</v>
      </c>
      <c r="BD233" s="12">
        <v>79339.58</v>
      </c>
      <c r="BE233" s="12">
        <v>64872.62</v>
      </c>
      <c r="BF233" s="12">
        <v>83289</v>
      </c>
      <c r="BG233" s="12">
        <v>82207.06</v>
      </c>
      <c r="BH233" s="12">
        <v>82854.73</v>
      </c>
      <c r="BI233" s="12">
        <v>58918.58</v>
      </c>
      <c r="BJ233" s="12">
        <v>64377.97</v>
      </c>
      <c r="BK233" s="12">
        <v>52811.8</v>
      </c>
      <c r="BL233" s="12">
        <v>56674.76</v>
      </c>
      <c r="BM233" s="12">
        <v>73398.11</v>
      </c>
      <c r="BN233" s="12">
        <v>71776.429999999993</v>
      </c>
      <c r="BO233" s="12">
        <v>48336.68</v>
      </c>
      <c r="BP233" s="12">
        <v>61292.13</v>
      </c>
      <c r="BQ233" s="12">
        <v>45953.46</v>
      </c>
      <c r="BR233">
        <v>58873.02</v>
      </c>
      <c r="BS233">
        <v>72469.27</v>
      </c>
      <c r="BT233">
        <v>48177.760000000002</v>
      </c>
      <c r="BU233">
        <v>46993.61</v>
      </c>
      <c r="BV233">
        <v>63000</v>
      </c>
      <c r="BW233">
        <v>-0.2361241</v>
      </c>
      <c r="BX233">
        <v>0.34060770000000001</v>
      </c>
      <c r="BY233">
        <v>0</v>
      </c>
      <c r="BZ233">
        <v>0.26506020000000002</v>
      </c>
      <c r="CA233">
        <v>1</v>
      </c>
      <c r="CB233">
        <v>0.51315789999999994</v>
      </c>
    </row>
    <row r="234" spans="1:80" x14ac:dyDescent="0.3">
      <c r="A234" s="13" t="s">
        <v>204</v>
      </c>
      <c r="B234" s="13" t="s">
        <v>481</v>
      </c>
      <c r="C234" s="12">
        <v>16800</v>
      </c>
      <c r="D234" s="12">
        <v>1</v>
      </c>
      <c r="E234" s="12">
        <v>17500</v>
      </c>
      <c r="F234" s="12">
        <v>1.0388139999999999</v>
      </c>
      <c r="G234" s="12">
        <v>19500</v>
      </c>
      <c r="H234" s="12">
        <v>1.0701400000000001</v>
      </c>
      <c r="I234" s="12">
        <v>19200</v>
      </c>
      <c r="J234" s="12">
        <v>1.134136</v>
      </c>
      <c r="K234" s="12">
        <v>19500</v>
      </c>
      <c r="L234" s="12">
        <v>1.1603840000000001</v>
      </c>
      <c r="M234" s="12">
        <v>20072</v>
      </c>
      <c r="N234" s="12">
        <v>1.1682779999999999</v>
      </c>
      <c r="O234" s="12">
        <v>20000</v>
      </c>
      <c r="P234" s="12">
        <v>1.1906760000000001</v>
      </c>
      <c r="Q234" s="12">
        <v>22200</v>
      </c>
      <c r="R234" s="12">
        <v>1.236534</v>
      </c>
      <c r="S234" s="12">
        <v>20000</v>
      </c>
      <c r="T234" s="12">
        <v>1.2534099999999999</v>
      </c>
      <c r="U234" s="12">
        <v>20000</v>
      </c>
      <c r="V234" s="12">
        <v>1.2927360000000001</v>
      </c>
      <c r="W234" s="12">
        <v>23600</v>
      </c>
      <c r="X234" s="12">
        <v>1.3284800000000001</v>
      </c>
      <c r="Y234" s="12">
        <v>20800</v>
      </c>
      <c r="Z234" s="12">
        <v>1.3443149999999999</v>
      </c>
      <c r="AA234" s="12">
        <v>17500</v>
      </c>
      <c r="AB234" s="12">
        <v>1.3650880000000001</v>
      </c>
      <c r="AC234" s="12">
        <v>28800</v>
      </c>
      <c r="AD234" s="12">
        <v>1.383402</v>
      </c>
      <c r="AE234" s="12">
        <v>25064</v>
      </c>
      <c r="AF234" s="12">
        <v>1.403165</v>
      </c>
      <c r="AG234" s="12">
        <v>25064</v>
      </c>
      <c r="AH234" s="12">
        <v>1.4355560000000001</v>
      </c>
      <c r="AI234" s="12">
        <v>28000</v>
      </c>
      <c r="AJ234" s="12">
        <v>1.465903</v>
      </c>
      <c r="AK234" s="12">
        <v>30000</v>
      </c>
      <c r="AL234" s="12">
        <v>1.5122770000000001</v>
      </c>
      <c r="AM234" s="12">
        <v>30000</v>
      </c>
      <c r="AN234" s="12">
        <v>1.5688219999999999</v>
      </c>
      <c r="AO234" s="12">
        <v>35000</v>
      </c>
      <c r="AP234" s="12">
        <v>1.6198999999999999</v>
      </c>
      <c r="AQ234" s="12">
        <v>30056</v>
      </c>
      <c r="AR234" s="12">
        <v>1.699695</v>
      </c>
      <c r="AS234" s="12">
        <v>34000</v>
      </c>
      <c r="AT234" s="12">
        <v>1.795669</v>
      </c>
      <c r="AU234" s="12">
        <v>31500</v>
      </c>
      <c r="AV234" s="12">
        <v>1.973813</v>
      </c>
      <c r="AW234" s="12">
        <v>40000</v>
      </c>
      <c r="AX234" s="12">
        <v>2.059793</v>
      </c>
      <c r="AY234" s="12">
        <v>34604.53</v>
      </c>
      <c r="AZ234" s="12">
        <v>34699.56</v>
      </c>
      <c r="BA234" s="12">
        <v>37533.360000000001</v>
      </c>
      <c r="BB234" s="12">
        <v>34870.620000000003</v>
      </c>
      <c r="BC234" s="12">
        <v>34614.379999999997</v>
      </c>
      <c r="BD234" s="12">
        <v>35388.980000000003</v>
      </c>
      <c r="BE234" s="12">
        <v>34598.730000000003</v>
      </c>
      <c r="BF234" s="12">
        <v>36980.32</v>
      </c>
      <c r="BG234" s="12">
        <v>32867.050000000003</v>
      </c>
      <c r="BH234" s="12">
        <v>31867.200000000001</v>
      </c>
      <c r="BI234" s="12">
        <v>36591.54</v>
      </c>
      <c r="BJ234" s="12">
        <v>31870.28</v>
      </c>
      <c r="BK234" s="12">
        <v>26405.9</v>
      </c>
      <c r="BL234" s="12">
        <v>42881.279999999999</v>
      </c>
      <c r="BM234" s="12">
        <v>36793</v>
      </c>
      <c r="BN234" s="12">
        <v>35962.82</v>
      </c>
      <c r="BO234" s="12">
        <v>39343.800000000003</v>
      </c>
      <c r="BP234" s="12">
        <v>40861.42</v>
      </c>
      <c r="BQ234" s="12">
        <v>39388.68</v>
      </c>
      <c r="BR234">
        <v>44504.45</v>
      </c>
      <c r="BS234">
        <v>36423.69</v>
      </c>
      <c r="BT234">
        <v>39001.040000000001</v>
      </c>
      <c r="BU234">
        <v>32872.15</v>
      </c>
      <c r="BV234">
        <v>40000</v>
      </c>
      <c r="BW234">
        <v>0.155918</v>
      </c>
      <c r="BX234">
        <v>0.21683540000000001</v>
      </c>
      <c r="BY234">
        <v>1</v>
      </c>
      <c r="BZ234">
        <v>0.26506020000000002</v>
      </c>
      <c r="CA234">
        <v>1</v>
      </c>
      <c r="CB234">
        <v>0.51315789999999994</v>
      </c>
    </row>
    <row r="235" spans="1:80" x14ac:dyDescent="0.3">
      <c r="A235" s="13" t="s">
        <v>205</v>
      </c>
      <c r="B235" s="13" t="s">
        <v>481</v>
      </c>
      <c r="C235" s="12">
        <v>16600</v>
      </c>
      <c r="D235" s="12">
        <v>1</v>
      </c>
      <c r="E235" s="12">
        <v>16200</v>
      </c>
      <c r="F235" s="12">
        <v>1.0388139999999999</v>
      </c>
      <c r="G235" s="12">
        <v>17400</v>
      </c>
      <c r="H235" s="12">
        <v>1.0701400000000001</v>
      </c>
      <c r="I235" s="12">
        <v>17500</v>
      </c>
      <c r="J235" s="12">
        <v>1.134136</v>
      </c>
      <c r="K235" s="12">
        <v>18000</v>
      </c>
      <c r="L235" s="12">
        <v>1.1603840000000001</v>
      </c>
      <c r="M235" s="12">
        <v>18000</v>
      </c>
      <c r="N235" s="12">
        <v>1.1682779999999999</v>
      </c>
      <c r="O235" s="12">
        <v>18500</v>
      </c>
      <c r="P235" s="12">
        <v>1.1906760000000001</v>
      </c>
      <c r="Q235" s="12">
        <v>20000</v>
      </c>
      <c r="R235" s="12">
        <v>1.236534</v>
      </c>
      <c r="S235" s="12">
        <v>20000</v>
      </c>
      <c r="T235" s="12">
        <v>1.2534099999999999</v>
      </c>
      <c r="U235" s="12">
        <v>20000</v>
      </c>
      <c r="V235" s="12">
        <v>1.2927360000000001</v>
      </c>
      <c r="W235" s="12">
        <v>19000</v>
      </c>
      <c r="X235" s="12">
        <v>1.3284800000000001</v>
      </c>
      <c r="Y235" s="12">
        <v>20000</v>
      </c>
      <c r="Z235" s="12">
        <v>1.3443149999999999</v>
      </c>
      <c r="AA235" s="12">
        <v>22200</v>
      </c>
      <c r="AB235" s="12">
        <v>1.3650880000000001</v>
      </c>
      <c r="AC235" s="12">
        <v>20000</v>
      </c>
      <c r="AD235" s="12">
        <v>1.383402</v>
      </c>
      <c r="AE235" s="12">
        <v>20000</v>
      </c>
      <c r="AF235" s="12">
        <v>1.403165</v>
      </c>
      <c r="AG235" s="12">
        <v>21600</v>
      </c>
      <c r="AH235" s="12">
        <v>1.4355560000000001</v>
      </c>
      <c r="AI235" s="12">
        <v>23400</v>
      </c>
      <c r="AJ235" s="12">
        <v>1.465903</v>
      </c>
      <c r="AK235" s="12">
        <v>25000</v>
      </c>
      <c r="AL235" s="12">
        <v>1.5122770000000001</v>
      </c>
      <c r="AM235" s="12">
        <v>25000</v>
      </c>
      <c r="AN235" s="12">
        <v>1.5688219999999999</v>
      </c>
      <c r="AO235" s="12">
        <v>25064</v>
      </c>
      <c r="AP235" s="12">
        <v>1.6198999999999999</v>
      </c>
      <c r="AQ235" s="12">
        <v>27000</v>
      </c>
      <c r="AR235" s="12">
        <v>1.699695</v>
      </c>
      <c r="AS235" s="12">
        <v>30056</v>
      </c>
      <c r="AT235" s="12">
        <v>1.795669</v>
      </c>
      <c r="AU235" s="12">
        <v>34600</v>
      </c>
      <c r="AV235" s="12">
        <v>1.973813</v>
      </c>
      <c r="AW235" s="12">
        <v>34500</v>
      </c>
      <c r="AX235" s="12">
        <v>2.059793</v>
      </c>
      <c r="AY235" s="12">
        <v>34192.57</v>
      </c>
      <c r="AZ235" s="12">
        <v>32121.88</v>
      </c>
      <c r="BA235" s="12">
        <v>33491.31</v>
      </c>
      <c r="BB235" s="12">
        <v>31783.119999999999</v>
      </c>
      <c r="BC235" s="12">
        <v>31951.74</v>
      </c>
      <c r="BD235" s="12">
        <v>31735.83</v>
      </c>
      <c r="BE235" s="12">
        <v>32003.83</v>
      </c>
      <c r="BF235" s="12">
        <v>33315.599999999999</v>
      </c>
      <c r="BG235" s="12">
        <v>32867.050000000003</v>
      </c>
      <c r="BH235" s="12">
        <v>31867.200000000001</v>
      </c>
      <c r="BI235" s="12">
        <v>29459.29</v>
      </c>
      <c r="BJ235" s="12">
        <v>30644.5</v>
      </c>
      <c r="BK235" s="12">
        <v>33497.769999999997</v>
      </c>
      <c r="BL235" s="12">
        <v>29778.67</v>
      </c>
      <c r="BM235" s="12">
        <v>29359.24</v>
      </c>
      <c r="BN235" s="12">
        <v>30992.54</v>
      </c>
      <c r="BO235" s="12">
        <v>32880.18</v>
      </c>
      <c r="BP235" s="12">
        <v>34051.18</v>
      </c>
      <c r="BQ235" s="12">
        <v>32823.9</v>
      </c>
      <c r="BR235">
        <v>31870.27</v>
      </c>
      <c r="BS235">
        <v>32720.240000000002</v>
      </c>
      <c r="BT235">
        <v>34476.92</v>
      </c>
      <c r="BU235">
        <v>36107.19</v>
      </c>
      <c r="BV235">
        <v>34500</v>
      </c>
      <c r="BW235">
        <v>8.9911000000000001E-3</v>
      </c>
      <c r="BX235">
        <v>-4.4511700000000001E-2</v>
      </c>
      <c r="BY235">
        <v>1</v>
      </c>
      <c r="BZ235">
        <v>0.26506020000000002</v>
      </c>
      <c r="CA235">
        <v>0</v>
      </c>
      <c r="CB235">
        <v>0.51315789999999994</v>
      </c>
    </row>
    <row r="236" spans="1:80" x14ac:dyDescent="0.3">
      <c r="A236" s="13" t="s">
        <v>794</v>
      </c>
      <c r="B236" s="13" t="s">
        <v>481</v>
      </c>
      <c r="C236" s="12"/>
      <c r="D236" s="12"/>
      <c r="E236" s="12"/>
      <c r="F236" s="12"/>
      <c r="G236" s="12">
        <v>16300</v>
      </c>
      <c r="H236" s="12">
        <v>1.0701400000000001</v>
      </c>
      <c r="I236" s="12">
        <v>16000</v>
      </c>
      <c r="J236" s="12">
        <v>1.134136</v>
      </c>
      <c r="K236" s="12">
        <v>17056</v>
      </c>
      <c r="L236" s="12">
        <v>1.1603840000000001</v>
      </c>
      <c r="M236" s="12">
        <v>18000</v>
      </c>
      <c r="N236" s="12">
        <v>1.1682779999999999</v>
      </c>
      <c r="O236" s="12">
        <v>18800</v>
      </c>
      <c r="P236" s="12">
        <v>1.1906760000000001</v>
      </c>
      <c r="Q236" s="12">
        <v>20000</v>
      </c>
      <c r="R236" s="12">
        <v>1.236534</v>
      </c>
      <c r="S236" s="12">
        <v>17500</v>
      </c>
      <c r="T236" s="12">
        <v>1.2534099999999999</v>
      </c>
      <c r="U236" s="12">
        <v>18900</v>
      </c>
      <c r="V236" s="12">
        <v>1.2927360000000001</v>
      </c>
      <c r="W236" s="12">
        <v>20000</v>
      </c>
      <c r="X236" s="12">
        <v>1.3284800000000001</v>
      </c>
      <c r="Y236" s="12">
        <v>18000</v>
      </c>
      <c r="Z236" s="12">
        <v>1.3443149999999999</v>
      </c>
      <c r="AA236" s="12">
        <v>20500</v>
      </c>
      <c r="AB236" s="12">
        <v>1.3650880000000001</v>
      </c>
      <c r="AC236" s="12">
        <v>20000</v>
      </c>
      <c r="AD236" s="12">
        <v>1.383402</v>
      </c>
      <c r="AE236" s="12">
        <v>23800</v>
      </c>
      <c r="AF236" s="12">
        <v>1.403165</v>
      </c>
      <c r="AG236" s="12">
        <v>20200</v>
      </c>
      <c r="AH236" s="12">
        <v>1.4355560000000001</v>
      </c>
      <c r="AI236" s="12">
        <v>25000</v>
      </c>
      <c r="AJ236" s="12">
        <v>1.465903</v>
      </c>
      <c r="AK236" s="12">
        <v>24000</v>
      </c>
      <c r="AL236" s="12">
        <v>1.5122770000000001</v>
      </c>
      <c r="AM236" s="12">
        <v>25000</v>
      </c>
      <c r="AN236" s="12">
        <v>1.5688219999999999</v>
      </c>
      <c r="AO236" s="12">
        <v>25064</v>
      </c>
      <c r="AP236" s="12">
        <v>1.6198999999999999</v>
      </c>
      <c r="AQ236" s="12">
        <v>30000</v>
      </c>
      <c r="AR236" s="12">
        <v>1.699695</v>
      </c>
      <c r="AS236" s="12">
        <v>30800</v>
      </c>
      <c r="AT236" s="12">
        <v>1.795669</v>
      </c>
      <c r="AU236" s="12">
        <v>34000</v>
      </c>
      <c r="AV236" s="12">
        <v>1.973813</v>
      </c>
      <c r="AW236" s="12">
        <v>35000</v>
      </c>
      <c r="AX236" s="12">
        <v>2.059793</v>
      </c>
      <c r="AY236" s="12"/>
      <c r="AZ236" s="12"/>
      <c r="BA236" s="12">
        <v>31374.04</v>
      </c>
      <c r="BB236" s="12">
        <v>29058.85</v>
      </c>
      <c r="BC236" s="12">
        <v>30276.05</v>
      </c>
      <c r="BD236" s="12">
        <v>31735.83</v>
      </c>
      <c r="BE236" s="12">
        <v>32522.81</v>
      </c>
      <c r="BF236" s="12">
        <v>33315.599999999999</v>
      </c>
      <c r="BG236" s="12">
        <v>28758.67</v>
      </c>
      <c r="BH236" s="12">
        <v>30114.51</v>
      </c>
      <c r="BI236" s="12">
        <v>31009.78</v>
      </c>
      <c r="BJ236" s="12">
        <v>27580.05</v>
      </c>
      <c r="BK236" s="12">
        <v>30932.63</v>
      </c>
      <c r="BL236" s="12">
        <v>29778.67</v>
      </c>
      <c r="BM236" s="12">
        <v>34937.5</v>
      </c>
      <c r="BN236" s="12">
        <v>28983.759999999998</v>
      </c>
      <c r="BO236" s="12">
        <v>35128.400000000001</v>
      </c>
      <c r="BP236" s="12">
        <v>32689.13</v>
      </c>
      <c r="BQ236" s="12">
        <v>32823.9</v>
      </c>
      <c r="BR236">
        <v>31870.27</v>
      </c>
      <c r="BS236">
        <v>36355.82</v>
      </c>
      <c r="BT236">
        <v>35330.36</v>
      </c>
      <c r="BU236">
        <v>35481.050000000003</v>
      </c>
      <c r="BV236">
        <v>35000</v>
      </c>
      <c r="BX236">
        <v>-1.35581E-2</v>
      </c>
      <c r="BZ236">
        <v>0.26506020000000002</v>
      </c>
      <c r="CA236">
        <v>0</v>
      </c>
      <c r="CB236">
        <v>0.51315789999999994</v>
      </c>
    </row>
    <row r="237" spans="1:80" x14ac:dyDescent="0.3">
      <c r="A237" s="13" t="s">
        <v>206</v>
      </c>
      <c r="B237" s="13" t="s">
        <v>481</v>
      </c>
      <c r="C237" s="12">
        <v>15500</v>
      </c>
      <c r="D237" s="12">
        <v>1</v>
      </c>
      <c r="E237" s="12">
        <v>17900</v>
      </c>
      <c r="F237" s="12">
        <v>1.0388139999999999</v>
      </c>
      <c r="G237" s="12">
        <v>19200</v>
      </c>
      <c r="H237" s="12">
        <v>1.0701400000000001</v>
      </c>
      <c r="I237" s="12">
        <v>24300</v>
      </c>
      <c r="J237" s="12">
        <v>1.134136</v>
      </c>
      <c r="K237" s="12">
        <v>20000</v>
      </c>
      <c r="L237" s="12">
        <v>1.1603840000000001</v>
      </c>
      <c r="M237" s="12">
        <v>23100</v>
      </c>
      <c r="N237" s="12">
        <v>1.1682779999999999</v>
      </c>
      <c r="O237" s="12">
        <v>26000</v>
      </c>
      <c r="P237" s="12">
        <v>1.1906760000000001</v>
      </c>
      <c r="Q237" s="12">
        <v>28000</v>
      </c>
      <c r="R237" s="12">
        <v>1.236534</v>
      </c>
      <c r="S237" s="12">
        <v>21000</v>
      </c>
      <c r="T237" s="12">
        <v>1.2534099999999999</v>
      </c>
      <c r="U237" s="12">
        <v>24000</v>
      </c>
      <c r="V237" s="12">
        <v>1.2927360000000001</v>
      </c>
      <c r="W237" s="12">
        <v>25000</v>
      </c>
      <c r="X237" s="12">
        <v>1.3284800000000001</v>
      </c>
      <c r="Y237" s="12">
        <v>24500</v>
      </c>
      <c r="Z237" s="12">
        <v>1.3443149999999999</v>
      </c>
      <c r="AA237" s="12">
        <v>21300</v>
      </c>
      <c r="AB237" s="12">
        <v>1.3650880000000001</v>
      </c>
      <c r="AC237" s="12">
        <v>27500</v>
      </c>
      <c r="AD237" s="12">
        <v>1.383402</v>
      </c>
      <c r="AE237" s="12">
        <v>30000</v>
      </c>
      <c r="AF237" s="12">
        <v>1.403165</v>
      </c>
      <c r="AG237" s="12">
        <v>30000</v>
      </c>
      <c r="AH237" s="12">
        <v>1.4355560000000001</v>
      </c>
      <c r="AI237" s="12">
        <v>25000</v>
      </c>
      <c r="AJ237" s="12">
        <v>1.465903</v>
      </c>
      <c r="AK237" s="12">
        <v>30000</v>
      </c>
      <c r="AL237" s="12">
        <v>1.5122770000000001</v>
      </c>
      <c r="AM237" s="12">
        <v>34000</v>
      </c>
      <c r="AN237" s="12">
        <v>1.5688219999999999</v>
      </c>
      <c r="AO237" s="12">
        <v>30056</v>
      </c>
      <c r="AP237" s="12">
        <v>1.6198999999999999</v>
      </c>
      <c r="AQ237" s="12">
        <v>30000</v>
      </c>
      <c r="AR237" s="12">
        <v>1.699695</v>
      </c>
      <c r="AS237" s="12">
        <v>31000</v>
      </c>
      <c r="AT237" s="12">
        <v>1.795669</v>
      </c>
      <c r="AU237" s="12">
        <v>30000</v>
      </c>
      <c r="AV237" s="12">
        <v>1.973813</v>
      </c>
      <c r="AW237" s="12">
        <v>36000</v>
      </c>
      <c r="AX237" s="12">
        <v>2.059793</v>
      </c>
      <c r="AY237" s="12">
        <v>31926.799999999999</v>
      </c>
      <c r="AZ237" s="12">
        <v>35492.69</v>
      </c>
      <c r="BA237" s="12">
        <v>36955.93</v>
      </c>
      <c r="BB237" s="12">
        <v>44133.13</v>
      </c>
      <c r="BC237" s="12">
        <v>35501.93</v>
      </c>
      <c r="BD237" s="12">
        <v>40727.65</v>
      </c>
      <c r="BE237" s="12">
        <v>44978.35</v>
      </c>
      <c r="BF237" s="12">
        <v>46641.84</v>
      </c>
      <c r="BG237" s="12">
        <v>34510.400000000001</v>
      </c>
      <c r="BH237" s="12">
        <v>38240.639999999999</v>
      </c>
      <c r="BI237" s="12">
        <v>38762.230000000003</v>
      </c>
      <c r="BJ237" s="12">
        <v>37539.519999999997</v>
      </c>
      <c r="BK237" s="12">
        <v>32139.75</v>
      </c>
      <c r="BL237" s="12">
        <v>40945.67</v>
      </c>
      <c r="BM237" s="12">
        <v>44038.87</v>
      </c>
      <c r="BN237" s="12">
        <v>43045.2</v>
      </c>
      <c r="BO237" s="12">
        <v>35128.400000000001</v>
      </c>
      <c r="BP237" s="12">
        <v>40861.42</v>
      </c>
      <c r="BQ237" s="12">
        <v>44640.5</v>
      </c>
      <c r="BR237">
        <v>38217.879999999997</v>
      </c>
      <c r="BS237">
        <v>36355.82</v>
      </c>
      <c r="BT237">
        <v>35559.769999999997</v>
      </c>
      <c r="BU237">
        <v>31306.81</v>
      </c>
      <c r="BV237">
        <v>36000</v>
      </c>
      <c r="BW237">
        <v>0.12757940000000001</v>
      </c>
      <c r="BX237">
        <v>0.1499095</v>
      </c>
      <c r="BY237">
        <v>1</v>
      </c>
      <c r="BZ237">
        <v>0.26506020000000002</v>
      </c>
      <c r="CA237">
        <v>1</v>
      </c>
      <c r="CB237">
        <v>0.51315789999999994</v>
      </c>
    </row>
    <row r="238" spans="1:80" x14ac:dyDescent="0.3">
      <c r="A238" s="13" t="s">
        <v>207</v>
      </c>
      <c r="B238" s="13" t="s">
        <v>481</v>
      </c>
      <c r="C238" s="12">
        <v>19200</v>
      </c>
      <c r="D238" s="12">
        <v>1</v>
      </c>
      <c r="E238" s="12">
        <v>13000</v>
      </c>
      <c r="F238" s="12">
        <v>1.0388139999999999</v>
      </c>
      <c r="G238" s="12">
        <v>10000</v>
      </c>
      <c r="H238" s="12">
        <v>1.0701400000000001</v>
      </c>
      <c r="I238" s="12">
        <v>20064</v>
      </c>
      <c r="J238" s="12">
        <v>1.134136</v>
      </c>
      <c r="K238" s="12">
        <v>15800</v>
      </c>
      <c r="L238" s="12">
        <v>1.1603840000000001</v>
      </c>
      <c r="M238" s="12">
        <v>13500</v>
      </c>
      <c r="N238" s="12">
        <v>1.1682779999999999</v>
      </c>
      <c r="O238" s="12">
        <v>15000</v>
      </c>
      <c r="P238" s="12">
        <v>1.1906760000000001</v>
      </c>
      <c r="Q238" s="12">
        <v>20200</v>
      </c>
      <c r="R238" s="12">
        <v>1.236534</v>
      </c>
      <c r="S238" s="12">
        <v>10000</v>
      </c>
      <c r="T238" s="12">
        <v>1.2534099999999999</v>
      </c>
      <c r="U238" s="12">
        <v>10000</v>
      </c>
      <c r="V238" s="12">
        <v>1.2927360000000001</v>
      </c>
      <c r="W238" s="12">
        <v>14600</v>
      </c>
      <c r="X238" s="12">
        <v>1.3284800000000001</v>
      </c>
      <c r="Y238" s="12">
        <v>14000</v>
      </c>
      <c r="Z238" s="12">
        <v>1.3443149999999999</v>
      </c>
      <c r="AA238" s="12">
        <v>17000</v>
      </c>
      <c r="AB238" s="12">
        <v>1.3650880000000001</v>
      </c>
      <c r="AC238" s="12">
        <v>12000</v>
      </c>
      <c r="AD238" s="12">
        <v>1.383402</v>
      </c>
      <c r="AE238" s="12">
        <v>12500</v>
      </c>
      <c r="AF238" s="12">
        <v>1.403165</v>
      </c>
      <c r="AG238" s="12">
        <v>15000</v>
      </c>
      <c r="AH238" s="12">
        <v>1.4355560000000001</v>
      </c>
      <c r="AI238" s="12">
        <v>15000</v>
      </c>
      <c r="AJ238" s="12">
        <v>1.465903</v>
      </c>
      <c r="AK238" s="12">
        <v>18400</v>
      </c>
      <c r="AL238" s="12">
        <v>1.5122770000000001</v>
      </c>
      <c r="AM238" s="12">
        <v>25064</v>
      </c>
      <c r="AN238" s="12">
        <v>1.5688219999999999</v>
      </c>
      <c r="AO238" s="12">
        <v>23300</v>
      </c>
      <c r="AP238" s="12">
        <v>1.6198999999999999</v>
      </c>
      <c r="AQ238" s="12">
        <v>15000</v>
      </c>
      <c r="AR238" s="12">
        <v>1.699695</v>
      </c>
      <c r="AS238" s="12">
        <v>14000</v>
      </c>
      <c r="AT238" s="12">
        <v>1.795669</v>
      </c>
      <c r="AU238" s="12">
        <v>17000</v>
      </c>
      <c r="AV238" s="12">
        <v>1.973813</v>
      </c>
      <c r="AW238" s="12">
        <v>27000</v>
      </c>
      <c r="AX238" s="12">
        <v>2.059793</v>
      </c>
      <c r="AY238" s="12">
        <v>39548.04</v>
      </c>
      <c r="AZ238" s="12">
        <v>25776.81</v>
      </c>
      <c r="BA238" s="12">
        <v>19247.88</v>
      </c>
      <c r="BB238" s="12">
        <v>36439.800000000003</v>
      </c>
      <c r="BC238" s="12">
        <v>28046.53</v>
      </c>
      <c r="BD238" s="12">
        <v>23801.87</v>
      </c>
      <c r="BE238" s="12">
        <v>25949.05</v>
      </c>
      <c r="BF238" s="12">
        <v>33648.76</v>
      </c>
      <c r="BG238" s="12">
        <v>16433.52</v>
      </c>
      <c r="BH238" s="12">
        <v>15933.6</v>
      </c>
      <c r="BI238" s="12">
        <v>22637.14</v>
      </c>
      <c r="BJ238" s="12">
        <v>21451.15</v>
      </c>
      <c r="BK238" s="12">
        <v>25651.45</v>
      </c>
      <c r="BL238" s="12">
        <v>17867.2</v>
      </c>
      <c r="BM238" s="12">
        <v>18349.53</v>
      </c>
      <c r="BN238" s="12">
        <v>21522.6</v>
      </c>
      <c r="BO238" s="12">
        <v>21077.040000000001</v>
      </c>
      <c r="BP238" s="12">
        <v>25061.67</v>
      </c>
      <c r="BQ238" s="12">
        <v>32907.93</v>
      </c>
      <c r="BR238">
        <v>29627.24</v>
      </c>
      <c r="BS238">
        <v>18177.91</v>
      </c>
      <c r="BT238">
        <v>16059.25</v>
      </c>
      <c r="BU238">
        <v>17740.53</v>
      </c>
      <c r="BV238">
        <v>27000</v>
      </c>
      <c r="BW238">
        <v>-0.31728590000000001</v>
      </c>
      <c r="BX238">
        <v>0.52193900000000004</v>
      </c>
      <c r="BY238">
        <v>0</v>
      </c>
      <c r="BZ238">
        <v>0.26506020000000002</v>
      </c>
      <c r="CA238">
        <v>1</v>
      </c>
      <c r="CB238">
        <v>0.51315789999999994</v>
      </c>
    </row>
    <row r="239" spans="1:80" x14ac:dyDescent="0.3">
      <c r="A239" s="13" t="s">
        <v>208</v>
      </c>
      <c r="B239" s="13" t="s">
        <v>481</v>
      </c>
      <c r="C239" s="12">
        <v>10000</v>
      </c>
      <c r="D239" s="12">
        <v>1</v>
      </c>
      <c r="E239" s="12">
        <v>10000</v>
      </c>
      <c r="F239" s="12">
        <v>1.0388139999999999</v>
      </c>
      <c r="G239" s="12">
        <v>10800</v>
      </c>
      <c r="H239" s="12">
        <v>1.0701400000000001</v>
      </c>
      <c r="I239" s="12">
        <v>11600</v>
      </c>
      <c r="J239" s="12">
        <v>1.134136</v>
      </c>
      <c r="K239" s="12">
        <v>12000</v>
      </c>
      <c r="L239" s="12">
        <v>1.1603840000000001</v>
      </c>
      <c r="M239" s="12">
        <v>12000</v>
      </c>
      <c r="N239" s="12">
        <v>1.1682779999999999</v>
      </c>
      <c r="O239" s="12">
        <v>12500</v>
      </c>
      <c r="P239" s="12">
        <v>1.1906760000000001</v>
      </c>
      <c r="Q239" s="12">
        <v>13400</v>
      </c>
      <c r="R239" s="12">
        <v>1.236534</v>
      </c>
      <c r="S239" s="12">
        <v>12600</v>
      </c>
      <c r="T239" s="12">
        <v>1.2534099999999999</v>
      </c>
      <c r="U239" s="12">
        <v>12900</v>
      </c>
      <c r="V239" s="12">
        <v>1.2927360000000001</v>
      </c>
      <c r="W239" s="12">
        <v>12400</v>
      </c>
      <c r="X239" s="12">
        <v>1.3284800000000001</v>
      </c>
      <c r="Y239" s="12">
        <v>13800</v>
      </c>
      <c r="Z239" s="12">
        <v>1.3443149999999999</v>
      </c>
      <c r="AA239" s="12">
        <v>14700</v>
      </c>
      <c r="AB239" s="12">
        <v>1.3650880000000001</v>
      </c>
      <c r="AC239" s="12">
        <v>14500</v>
      </c>
      <c r="AD239" s="12">
        <v>1.383402</v>
      </c>
      <c r="AE239" s="12">
        <v>15000</v>
      </c>
      <c r="AF239" s="12">
        <v>1.403165</v>
      </c>
      <c r="AG239" s="12">
        <v>16000</v>
      </c>
      <c r="AH239" s="12">
        <v>1.4355560000000001</v>
      </c>
      <c r="AI239" s="12">
        <v>17300</v>
      </c>
      <c r="AJ239" s="12">
        <v>1.465903</v>
      </c>
      <c r="AK239" s="12">
        <v>18000</v>
      </c>
      <c r="AL239" s="12">
        <v>1.5122770000000001</v>
      </c>
      <c r="AM239" s="12">
        <v>18000</v>
      </c>
      <c r="AN239" s="12">
        <v>1.5688219999999999</v>
      </c>
      <c r="AO239" s="12">
        <v>22000</v>
      </c>
      <c r="AP239" s="12">
        <v>1.6198999999999999</v>
      </c>
      <c r="AQ239" s="12">
        <v>23600</v>
      </c>
      <c r="AR239" s="12">
        <v>1.699695</v>
      </c>
      <c r="AS239" s="12">
        <v>24000</v>
      </c>
      <c r="AT239" s="12">
        <v>1.795669</v>
      </c>
      <c r="AU239" s="12">
        <v>24000</v>
      </c>
      <c r="AV239" s="12">
        <v>1.973813</v>
      </c>
      <c r="AW239" s="12">
        <v>26300</v>
      </c>
      <c r="AX239" s="12">
        <v>2.059793</v>
      </c>
      <c r="AY239" s="12">
        <v>20597.939999999999</v>
      </c>
      <c r="AZ239" s="12">
        <v>19828.32</v>
      </c>
      <c r="BA239" s="12">
        <v>20787.71</v>
      </c>
      <c r="BB239" s="12">
        <v>21067.67</v>
      </c>
      <c r="BC239" s="12">
        <v>21301.16</v>
      </c>
      <c r="BD239" s="12">
        <v>21157.22</v>
      </c>
      <c r="BE239" s="12">
        <v>21624.21</v>
      </c>
      <c r="BF239" s="12">
        <v>22321.45</v>
      </c>
      <c r="BG239" s="12">
        <v>20706.240000000002</v>
      </c>
      <c r="BH239" s="12">
        <v>20554.349999999999</v>
      </c>
      <c r="BI239" s="12">
        <v>19226.060000000001</v>
      </c>
      <c r="BJ239" s="12">
        <v>21144.71</v>
      </c>
      <c r="BK239" s="12">
        <v>22180.959999999999</v>
      </c>
      <c r="BL239" s="12">
        <v>21589.54</v>
      </c>
      <c r="BM239" s="12">
        <v>22019.43</v>
      </c>
      <c r="BN239" s="12">
        <v>22957.439999999999</v>
      </c>
      <c r="BO239" s="12">
        <v>24308.85</v>
      </c>
      <c r="BP239" s="12">
        <v>24516.85</v>
      </c>
      <c r="BQ239" s="12">
        <v>23633.21</v>
      </c>
      <c r="BR239">
        <v>27974.22</v>
      </c>
      <c r="BS239">
        <v>28599.91</v>
      </c>
      <c r="BT239">
        <v>27530.15</v>
      </c>
      <c r="BU239">
        <v>25045.45</v>
      </c>
      <c r="BV239">
        <v>26300</v>
      </c>
      <c r="BW239">
        <v>0.27682699999999999</v>
      </c>
      <c r="BX239">
        <v>5.0090900000000001E-2</v>
      </c>
      <c r="BY239">
        <v>1</v>
      </c>
      <c r="BZ239">
        <v>0.26506020000000002</v>
      </c>
      <c r="CA239">
        <v>1</v>
      </c>
      <c r="CB239">
        <v>0.51315789999999994</v>
      </c>
    </row>
    <row r="240" spans="1:80" x14ac:dyDescent="0.3">
      <c r="A240" s="13" t="s">
        <v>209</v>
      </c>
      <c r="B240" s="13" t="s">
        <v>481</v>
      </c>
      <c r="C240" s="12"/>
      <c r="D240" s="12"/>
      <c r="E240" s="12"/>
      <c r="F240" s="12"/>
      <c r="G240" s="12">
        <v>14000</v>
      </c>
      <c r="H240" s="12">
        <v>1.0701400000000001</v>
      </c>
      <c r="I240" s="12">
        <v>15000</v>
      </c>
      <c r="J240" s="12">
        <v>1.134136</v>
      </c>
      <c r="K240" s="12">
        <v>16000</v>
      </c>
      <c r="L240" s="12">
        <v>1.1603840000000001</v>
      </c>
      <c r="M240" s="12">
        <v>15048</v>
      </c>
      <c r="N240" s="12">
        <v>1.1682779999999999</v>
      </c>
      <c r="O240" s="12">
        <v>16500</v>
      </c>
      <c r="P240" s="12">
        <v>1.1906760000000001</v>
      </c>
      <c r="Q240" s="12">
        <v>17100</v>
      </c>
      <c r="R240" s="12">
        <v>1.236534</v>
      </c>
      <c r="S240" s="12">
        <v>16700</v>
      </c>
      <c r="T240" s="12">
        <v>1.2534099999999999</v>
      </c>
      <c r="U240" s="12">
        <v>16500</v>
      </c>
      <c r="V240" s="12">
        <v>1.2927360000000001</v>
      </c>
      <c r="W240" s="12">
        <v>17300</v>
      </c>
      <c r="X240" s="12">
        <v>1.3284800000000001</v>
      </c>
      <c r="Y240" s="12">
        <v>16500</v>
      </c>
      <c r="Z240" s="12">
        <v>1.3443149999999999</v>
      </c>
      <c r="AA240" s="12">
        <v>17056</v>
      </c>
      <c r="AB240" s="12">
        <v>1.3650880000000001</v>
      </c>
      <c r="AC240" s="12">
        <v>18000</v>
      </c>
      <c r="AD240" s="12">
        <v>1.383402</v>
      </c>
      <c r="AE240" s="12">
        <v>18096</v>
      </c>
      <c r="AF240" s="12">
        <v>1.403165</v>
      </c>
      <c r="AG240" s="12">
        <v>20000</v>
      </c>
      <c r="AH240" s="12">
        <v>1.4355560000000001</v>
      </c>
      <c r="AI240" s="12">
        <v>20000</v>
      </c>
      <c r="AJ240" s="12">
        <v>1.465903</v>
      </c>
      <c r="AK240" s="12">
        <v>20800</v>
      </c>
      <c r="AL240" s="12">
        <v>1.5122770000000001</v>
      </c>
      <c r="AM240" s="12">
        <v>21100</v>
      </c>
      <c r="AN240" s="12">
        <v>1.5688219999999999</v>
      </c>
      <c r="AO240" s="12">
        <v>23800</v>
      </c>
      <c r="AP240" s="12">
        <v>1.6198999999999999</v>
      </c>
      <c r="AQ240" s="12">
        <v>26000</v>
      </c>
      <c r="AR240" s="12">
        <v>1.699695</v>
      </c>
      <c r="AS240" s="12">
        <v>28000</v>
      </c>
      <c r="AT240" s="12">
        <v>1.795669</v>
      </c>
      <c r="AU240" s="12">
        <v>30000</v>
      </c>
      <c r="AV240" s="12">
        <v>1.973813</v>
      </c>
      <c r="AW240" s="12">
        <v>30000</v>
      </c>
      <c r="AX240" s="12">
        <v>2.059793</v>
      </c>
      <c r="AY240" s="12"/>
      <c r="AZ240" s="12"/>
      <c r="BA240" s="12">
        <v>26947.03</v>
      </c>
      <c r="BB240" s="12">
        <v>27242.67</v>
      </c>
      <c r="BC240" s="12">
        <v>28401.54</v>
      </c>
      <c r="BD240" s="12">
        <v>26531.15</v>
      </c>
      <c r="BE240" s="12">
        <v>28543.95</v>
      </c>
      <c r="BF240" s="12">
        <v>28484.84</v>
      </c>
      <c r="BG240" s="12">
        <v>27443.98</v>
      </c>
      <c r="BH240" s="12">
        <v>26290.44</v>
      </c>
      <c r="BI240" s="12">
        <v>26823.46</v>
      </c>
      <c r="BJ240" s="12">
        <v>25281.71</v>
      </c>
      <c r="BK240" s="12">
        <v>25735.94</v>
      </c>
      <c r="BL240" s="12">
        <v>26800.799999999999</v>
      </c>
      <c r="BM240" s="12">
        <v>26564.240000000002</v>
      </c>
      <c r="BN240" s="12">
        <v>28696.799999999999</v>
      </c>
      <c r="BO240" s="12">
        <v>28102.720000000001</v>
      </c>
      <c r="BP240" s="12">
        <v>28330.58</v>
      </c>
      <c r="BQ240" s="12">
        <v>27703.37</v>
      </c>
      <c r="BR240">
        <v>30263.02</v>
      </c>
      <c r="BS240">
        <v>31508.38</v>
      </c>
      <c r="BT240">
        <v>32118.5</v>
      </c>
      <c r="BU240">
        <v>31306.81</v>
      </c>
      <c r="BV240">
        <v>30000</v>
      </c>
      <c r="BX240">
        <v>-4.1742099999999997E-2</v>
      </c>
      <c r="BZ240">
        <v>0.26506020000000002</v>
      </c>
      <c r="CA240">
        <v>0</v>
      </c>
      <c r="CB240">
        <v>0.51315789999999994</v>
      </c>
    </row>
    <row r="241" spans="1:80" x14ac:dyDescent="0.3">
      <c r="A241" s="13" t="s">
        <v>210</v>
      </c>
      <c r="B241" s="13" t="s">
        <v>481</v>
      </c>
      <c r="C241" s="12">
        <v>19000</v>
      </c>
      <c r="D241" s="12">
        <v>1</v>
      </c>
      <c r="E241" s="12">
        <v>18000</v>
      </c>
      <c r="F241" s="12">
        <v>1.0388139999999999</v>
      </c>
      <c r="G241" s="12">
        <v>17200</v>
      </c>
      <c r="H241" s="12">
        <v>1.0701400000000001</v>
      </c>
      <c r="I241" s="12">
        <v>18000</v>
      </c>
      <c r="J241" s="12">
        <v>1.134136</v>
      </c>
      <c r="K241" s="12">
        <v>18000</v>
      </c>
      <c r="L241" s="12">
        <v>1.1603840000000001</v>
      </c>
      <c r="M241" s="12">
        <v>17600</v>
      </c>
      <c r="N241" s="12">
        <v>1.1682779999999999</v>
      </c>
      <c r="O241" s="12">
        <v>18000</v>
      </c>
      <c r="P241" s="12">
        <v>1.1906760000000001</v>
      </c>
      <c r="Q241" s="12">
        <v>20000</v>
      </c>
      <c r="R241" s="12">
        <v>1.236534</v>
      </c>
      <c r="S241" s="12">
        <v>19300</v>
      </c>
      <c r="T241" s="12">
        <v>1.2534099999999999</v>
      </c>
      <c r="U241" s="12">
        <v>18000</v>
      </c>
      <c r="V241" s="12">
        <v>1.2927360000000001</v>
      </c>
      <c r="W241" s="12">
        <v>18900</v>
      </c>
      <c r="X241" s="12">
        <v>1.3284800000000001</v>
      </c>
      <c r="Y241" s="12">
        <v>18500</v>
      </c>
      <c r="Z241" s="12">
        <v>1.3443149999999999</v>
      </c>
      <c r="AA241" s="12">
        <v>19000</v>
      </c>
      <c r="AB241" s="12">
        <v>1.3650880000000001</v>
      </c>
      <c r="AC241" s="12">
        <v>20800</v>
      </c>
      <c r="AD241" s="12">
        <v>1.383402</v>
      </c>
      <c r="AE241" s="12">
        <v>20000</v>
      </c>
      <c r="AF241" s="12">
        <v>1.403165</v>
      </c>
      <c r="AG241" s="12">
        <v>20000</v>
      </c>
      <c r="AH241" s="12">
        <v>1.4355560000000001</v>
      </c>
      <c r="AI241" s="12">
        <v>22000</v>
      </c>
      <c r="AJ241" s="12">
        <v>1.465903</v>
      </c>
      <c r="AK241" s="12">
        <v>22000</v>
      </c>
      <c r="AL241" s="12">
        <v>1.5122770000000001</v>
      </c>
      <c r="AM241" s="12">
        <v>24000</v>
      </c>
      <c r="AN241" s="12">
        <v>1.5688219999999999</v>
      </c>
      <c r="AO241" s="12">
        <v>25000</v>
      </c>
      <c r="AP241" s="12">
        <v>1.6198999999999999</v>
      </c>
      <c r="AQ241" s="12">
        <v>24000</v>
      </c>
      <c r="AR241" s="12">
        <v>1.699695</v>
      </c>
      <c r="AS241" s="12">
        <v>30000</v>
      </c>
      <c r="AT241" s="12">
        <v>1.795669</v>
      </c>
      <c r="AU241" s="12">
        <v>31300</v>
      </c>
      <c r="AV241" s="12">
        <v>1.973813</v>
      </c>
      <c r="AW241" s="12">
        <v>33000</v>
      </c>
      <c r="AX241" s="12">
        <v>2.059793</v>
      </c>
      <c r="AY241" s="12">
        <v>39136.07</v>
      </c>
      <c r="AZ241" s="12">
        <v>35690.980000000003</v>
      </c>
      <c r="BA241" s="12">
        <v>33106.35</v>
      </c>
      <c r="BB241" s="12">
        <v>32691.21</v>
      </c>
      <c r="BC241" s="12">
        <v>31951.74</v>
      </c>
      <c r="BD241" s="12">
        <v>31030.59</v>
      </c>
      <c r="BE241" s="12">
        <v>31138.86</v>
      </c>
      <c r="BF241" s="12">
        <v>33315.599999999999</v>
      </c>
      <c r="BG241" s="12">
        <v>31716.7</v>
      </c>
      <c r="BH241" s="12">
        <v>28680.48</v>
      </c>
      <c r="BI241" s="12">
        <v>29304.240000000002</v>
      </c>
      <c r="BJ241" s="12">
        <v>28346.16</v>
      </c>
      <c r="BK241" s="12">
        <v>28669.26</v>
      </c>
      <c r="BL241" s="12">
        <v>30969.81</v>
      </c>
      <c r="BM241" s="12">
        <v>29359.24</v>
      </c>
      <c r="BN241" s="12">
        <v>28696.799999999999</v>
      </c>
      <c r="BO241" s="12">
        <v>30912.99</v>
      </c>
      <c r="BP241" s="12">
        <v>29965.040000000001</v>
      </c>
      <c r="BQ241" s="12">
        <v>31510.94</v>
      </c>
      <c r="BR241">
        <v>31788.89</v>
      </c>
      <c r="BS241">
        <v>29084.66</v>
      </c>
      <c r="BT241">
        <v>34412.68</v>
      </c>
      <c r="BU241">
        <v>32663.439999999999</v>
      </c>
      <c r="BV241">
        <v>33000</v>
      </c>
      <c r="BW241">
        <v>-0.15678819999999999</v>
      </c>
      <c r="BX241">
        <v>1.03038E-2</v>
      </c>
      <c r="BY241">
        <v>0</v>
      </c>
      <c r="BZ241">
        <v>0.26506020000000002</v>
      </c>
      <c r="CA241">
        <v>1</v>
      </c>
      <c r="CB241">
        <v>0.51315789999999994</v>
      </c>
    </row>
    <row r="242" spans="1:80" x14ac:dyDescent="0.3">
      <c r="A242" s="13" t="s">
        <v>211</v>
      </c>
      <c r="B242" s="13" t="s">
        <v>481</v>
      </c>
      <c r="C242" s="12"/>
      <c r="D242" s="12"/>
      <c r="E242" s="12"/>
      <c r="F242" s="12"/>
      <c r="G242" s="12">
        <v>20000</v>
      </c>
      <c r="H242" s="12">
        <v>1.0701400000000001</v>
      </c>
      <c r="I242" s="12">
        <v>19800</v>
      </c>
      <c r="J242" s="12">
        <v>1.134136</v>
      </c>
      <c r="K242" s="12">
        <v>24000</v>
      </c>
      <c r="L242" s="12">
        <v>1.1603840000000001</v>
      </c>
      <c r="M242" s="12">
        <v>22700</v>
      </c>
      <c r="N242" s="12">
        <v>1.1682779999999999</v>
      </c>
      <c r="O242" s="12">
        <v>26000</v>
      </c>
      <c r="P242" s="12">
        <v>1.1906760000000001</v>
      </c>
      <c r="Q242" s="12">
        <v>23504</v>
      </c>
      <c r="R242" s="12">
        <v>1.236534</v>
      </c>
      <c r="S242" s="12">
        <v>24300</v>
      </c>
      <c r="T242" s="12">
        <v>1.2534099999999999</v>
      </c>
      <c r="U242" s="12">
        <v>27100</v>
      </c>
      <c r="V242" s="12">
        <v>1.2927360000000001</v>
      </c>
      <c r="W242" s="12">
        <v>26000</v>
      </c>
      <c r="X242" s="12">
        <v>1.3284800000000001</v>
      </c>
      <c r="Y242" s="12">
        <v>28800</v>
      </c>
      <c r="Z242" s="12">
        <v>1.3443149999999999</v>
      </c>
      <c r="AA242" s="12">
        <v>22500</v>
      </c>
      <c r="AB242" s="12">
        <v>1.3650880000000001</v>
      </c>
      <c r="AC242" s="12">
        <v>20000</v>
      </c>
      <c r="AD242" s="12">
        <v>1.383402</v>
      </c>
      <c r="AE242" s="12">
        <v>20072</v>
      </c>
      <c r="AF242" s="12">
        <v>1.403165</v>
      </c>
      <c r="AG242" s="12">
        <v>15000</v>
      </c>
      <c r="AH242" s="12">
        <v>1.4355560000000001</v>
      </c>
      <c r="AI242" s="12">
        <v>24300</v>
      </c>
      <c r="AJ242" s="12">
        <v>1.465903</v>
      </c>
      <c r="AK242" s="12">
        <v>25000</v>
      </c>
      <c r="AL242" s="12">
        <v>1.5122770000000001</v>
      </c>
      <c r="AM242" s="12">
        <v>18400</v>
      </c>
      <c r="AN242" s="12">
        <v>1.5688219999999999</v>
      </c>
      <c r="AO242" s="12">
        <v>24000</v>
      </c>
      <c r="AP242" s="12">
        <v>1.6198999999999999</v>
      </c>
      <c r="AQ242" s="12">
        <v>34000</v>
      </c>
      <c r="AR242" s="12">
        <v>1.699695</v>
      </c>
      <c r="AS242" s="12">
        <v>38000</v>
      </c>
      <c r="AT242" s="12">
        <v>1.795669</v>
      </c>
      <c r="AU242" s="12">
        <v>32800</v>
      </c>
      <c r="AV242" s="12">
        <v>1.973813</v>
      </c>
      <c r="AW242" s="12">
        <v>29952</v>
      </c>
      <c r="AX242" s="12">
        <v>2.059793</v>
      </c>
      <c r="AY242" s="12"/>
      <c r="AZ242" s="12"/>
      <c r="BA242" s="12">
        <v>38495.760000000002</v>
      </c>
      <c r="BB242" s="12">
        <v>35960.32</v>
      </c>
      <c r="BC242" s="12">
        <v>42602.32</v>
      </c>
      <c r="BD242" s="12">
        <v>40022.410000000003</v>
      </c>
      <c r="BE242" s="12">
        <v>44978.35</v>
      </c>
      <c r="BF242" s="12">
        <v>39152.5</v>
      </c>
      <c r="BG242" s="12">
        <v>39933.46</v>
      </c>
      <c r="BH242" s="12">
        <v>43180.06</v>
      </c>
      <c r="BI242" s="12">
        <v>40312.71</v>
      </c>
      <c r="BJ242" s="12">
        <v>44128.08</v>
      </c>
      <c r="BK242" s="12">
        <v>33950.44</v>
      </c>
      <c r="BL242" s="12">
        <v>29778.67</v>
      </c>
      <c r="BM242" s="12">
        <v>29464.94</v>
      </c>
      <c r="BN242" s="12">
        <v>21522.6</v>
      </c>
      <c r="BO242" s="12">
        <v>34144.800000000003</v>
      </c>
      <c r="BP242" s="12">
        <v>34051.18</v>
      </c>
      <c r="BQ242" s="12">
        <v>24158.39</v>
      </c>
      <c r="BR242">
        <v>30517.33</v>
      </c>
      <c r="BS242">
        <v>41203.269999999997</v>
      </c>
      <c r="BT242">
        <v>43589.4</v>
      </c>
      <c r="BU242">
        <v>34228.78</v>
      </c>
      <c r="BV242">
        <v>29952</v>
      </c>
      <c r="BX242">
        <v>-0.1249469</v>
      </c>
      <c r="BZ242">
        <v>0.26506020000000002</v>
      </c>
      <c r="CA242">
        <v>0</v>
      </c>
      <c r="CB242">
        <v>0.51315789999999994</v>
      </c>
    </row>
    <row r="243" spans="1:80" x14ac:dyDescent="0.3">
      <c r="A243" s="13" t="s">
        <v>212</v>
      </c>
      <c r="B243" s="13" t="s">
        <v>481</v>
      </c>
      <c r="C243" s="12">
        <v>14400</v>
      </c>
      <c r="D243" s="12">
        <v>1</v>
      </c>
      <c r="E243" s="12">
        <v>14800</v>
      </c>
      <c r="F243" s="12">
        <v>1.0388139999999999</v>
      </c>
      <c r="G243" s="12">
        <v>12000</v>
      </c>
      <c r="H243" s="12">
        <v>1.0701400000000001</v>
      </c>
      <c r="I243" s="12">
        <v>15000</v>
      </c>
      <c r="J243" s="12">
        <v>1.134136</v>
      </c>
      <c r="K243" s="12">
        <v>13800</v>
      </c>
      <c r="L243" s="12">
        <v>1.1603840000000001</v>
      </c>
      <c r="M243" s="12">
        <v>12500</v>
      </c>
      <c r="N243" s="12">
        <v>1.1682779999999999</v>
      </c>
      <c r="O243" s="12">
        <v>20064</v>
      </c>
      <c r="P243" s="12">
        <v>1.1906760000000001</v>
      </c>
      <c r="Q243" s="12">
        <v>16800</v>
      </c>
      <c r="R243" s="12">
        <v>1.236534</v>
      </c>
      <c r="S243" s="12">
        <v>14000</v>
      </c>
      <c r="T243" s="12">
        <v>1.2534099999999999</v>
      </c>
      <c r="U243" s="12">
        <v>16500</v>
      </c>
      <c r="V243" s="12">
        <v>1.2927360000000001</v>
      </c>
      <c r="W243" s="12">
        <v>11300</v>
      </c>
      <c r="X243" s="12">
        <v>1.3284800000000001</v>
      </c>
      <c r="Y243" s="12">
        <v>14040</v>
      </c>
      <c r="Z243" s="12">
        <v>1.3443149999999999</v>
      </c>
      <c r="AA243" s="12">
        <v>22000</v>
      </c>
      <c r="AB243" s="12">
        <v>1.3650880000000001</v>
      </c>
      <c r="AC243" s="12">
        <v>20000</v>
      </c>
      <c r="AD243" s="12">
        <v>1.383402</v>
      </c>
      <c r="AE243" s="12">
        <v>20300</v>
      </c>
      <c r="AF243" s="12">
        <v>1.403165</v>
      </c>
      <c r="AG243" s="12">
        <v>20000</v>
      </c>
      <c r="AH243" s="12">
        <v>1.4355560000000001</v>
      </c>
      <c r="AI243" s="12">
        <v>24000</v>
      </c>
      <c r="AJ243" s="12">
        <v>1.465903</v>
      </c>
      <c r="AK243" s="12">
        <v>20000</v>
      </c>
      <c r="AL243" s="12">
        <v>1.5122770000000001</v>
      </c>
      <c r="AM243" s="12">
        <v>25000</v>
      </c>
      <c r="AN243" s="12">
        <v>1.5688219999999999</v>
      </c>
      <c r="AO243" s="12">
        <v>24700</v>
      </c>
      <c r="AP243" s="12">
        <v>1.6198999999999999</v>
      </c>
      <c r="AQ243" s="12">
        <v>25200</v>
      </c>
      <c r="AR243" s="12">
        <v>1.699695</v>
      </c>
      <c r="AS243" s="12">
        <v>30000</v>
      </c>
      <c r="AT243" s="12">
        <v>1.795669</v>
      </c>
      <c r="AU243" s="12">
        <v>36000</v>
      </c>
      <c r="AV243" s="12">
        <v>1.973813</v>
      </c>
      <c r="AW243" s="12">
        <v>24300</v>
      </c>
      <c r="AX243" s="12">
        <v>2.059793</v>
      </c>
      <c r="AY243" s="12">
        <v>29661.03</v>
      </c>
      <c r="AZ243" s="12">
        <v>29345.91</v>
      </c>
      <c r="BA243" s="12">
        <v>23097.46</v>
      </c>
      <c r="BB243" s="12">
        <v>27242.67</v>
      </c>
      <c r="BC243" s="12">
        <v>24496.33</v>
      </c>
      <c r="BD243" s="12">
        <v>22038.77</v>
      </c>
      <c r="BE243" s="12">
        <v>34709.449999999997</v>
      </c>
      <c r="BF243" s="12">
        <v>27985.11</v>
      </c>
      <c r="BG243" s="12">
        <v>23006.93</v>
      </c>
      <c r="BH243" s="12">
        <v>26290.44</v>
      </c>
      <c r="BI243" s="12">
        <v>17520.53</v>
      </c>
      <c r="BJ243" s="12">
        <v>21512.44</v>
      </c>
      <c r="BK243" s="12">
        <v>33195.99</v>
      </c>
      <c r="BL243" s="12">
        <v>29778.67</v>
      </c>
      <c r="BM243" s="12">
        <v>29799.63</v>
      </c>
      <c r="BN243" s="12">
        <v>28696.799999999999</v>
      </c>
      <c r="BO243" s="12">
        <v>33723.26</v>
      </c>
      <c r="BP243" s="12">
        <v>27240.95</v>
      </c>
      <c r="BQ243" s="12">
        <v>32823.9</v>
      </c>
      <c r="BR243">
        <v>31407.42</v>
      </c>
      <c r="BS243">
        <v>30538.89</v>
      </c>
      <c r="BT243">
        <v>34412.68</v>
      </c>
      <c r="BU243">
        <v>37568.18</v>
      </c>
      <c r="BV243">
        <v>24300</v>
      </c>
      <c r="BW243">
        <v>-0.18074309999999999</v>
      </c>
      <c r="BX243">
        <v>-0.35317589999999999</v>
      </c>
      <c r="BY243">
        <v>0</v>
      </c>
      <c r="BZ243">
        <v>0.26506020000000002</v>
      </c>
      <c r="CA243">
        <v>0</v>
      </c>
      <c r="CB243">
        <v>0.51315789999999994</v>
      </c>
    </row>
    <row r="244" spans="1:80" x14ac:dyDescent="0.3">
      <c r="A244" s="13" t="s">
        <v>710</v>
      </c>
      <c r="B244" s="13" t="s">
        <v>804</v>
      </c>
      <c r="C244" s="12">
        <v>30056</v>
      </c>
      <c r="D244" s="12">
        <v>1</v>
      </c>
      <c r="E244" s="12">
        <v>32500</v>
      </c>
      <c r="F244" s="12">
        <v>1.0388139999999999</v>
      </c>
      <c r="G244" s="12">
        <v>30000</v>
      </c>
      <c r="H244" s="12">
        <v>1.0701400000000001</v>
      </c>
      <c r="I244" s="12">
        <v>30056</v>
      </c>
      <c r="J244" s="12">
        <v>1.134136</v>
      </c>
      <c r="K244" s="12">
        <v>30800</v>
      </c>
      <c r="L244" s="12">
        <v>1.1603840000000001</v>
      </c>
      <c r="M244" s="12">
        <v>31700</v>
      </c>
      <c r="N244" s="12">
        <v>1.1682779999999999</v>
      </c>
      <c r="O244" s="12">
        <v>32032</v>
      </c>
      <c r="P244" s="12">
        <v>1.1906760000000001</v>
      </c>
      <c r="Q244" s="12">
        <v>32800</v>
      </c>
      <c r="R244" s="12">
        <v>1.236534</v>
      </c>
      <c r="S244" s="12">
        <v>34000</v>
      </c>
      <c r="T244" s="12">
        <v>1.2534099999999999</v>
      </c>
      <c r="U244" s="12">
        <v>33000</v>
      </c>
      <c r="V244" s="12">
        <v>1.2927360000000001</v>
      </c>
      <c r="W244" s="12">
        <v>33700</v>
      </c>
      <c r="X244" s="12">
        <v>1.3284800000000001</v>
      </c>
      <c r="Y244" s="12">
        <v>34800</v>
      </c>
      <c r="Z244" s="12">
        <v>1.3443149999999999</v>
      </c>
      <c r="AA244" s="12">
        <v>34700</v>
      </c>
      <c r="AB244" s="12">
        <v>1.3650880000000001</v>
      </c>
      <c r="AC244" s="12">
        <v>34000</v>
      </c>
      <c r="AD244" s="12">
        <v>1.383402</v>
      </c>
      <c r="AE244" s="12">
        <v>34600</v>
      </c>
      <c r="AF244" s="12">
        <v>1.403165</v>
      </c>
      <c r="AG244" s="12">
        <v>36000</v>
      </c>
      <c r="AH244" s="12">
        <v>1.4355560000000001</v>
      </c>
      <c r="AI244" s="12">
        <v>37500</v>
      </c>
      <c r="AJ244" s="12">
        <v>1.465903</v>
      </c>
      <c r="AK244" s="12">
        <v>39100</v>
      </c>
      <c r="AL244" s="12">
        <v>1.5122770000000001</v>
      </c>
      <c r="AM244" s="12">
        <v>40040</v>
      </c>
      <c r="AN244" s="12">
        <v>1.5688219999999999</v>
      </c>
      <c r="AO244" s="12">
        <v>40040</v>
      </c>
      <c r="AP244" s="12">
        <v>1.6198999999999999</v>
      </c>
      <c r="AQ244" s="12">
        <v>42000</v>
      </c>
      <c r="AR244" s="12">
        <v>1.699695</v>
      </c>
      <c r="AS244" s="12">
        <v>45760</v>
      </c>
      <c r="AT244" s="12">
        <v>1.795669</v>
      </c>
      <c r="AU244" s="12">
        <v>49000</v>
      </c>
      <c r="AV244" s="12">
        <v>1.973813</v>
      </c>
      <c r="AW244" s="12">
        <v>50000</v>
      </c>
      <c r="AX244" s="12">
        <v>2.059793</v>
      </c>
      <c r="AY244" s="12">
        <v>61909.15</v>
      </c>
      <c r="AZ244" s="12">
        <v>64442.04</v>
      </c>
      <c r="BA244" s="12">
        <v>57743.64</v>
      </c>
      <c r="BB244" s="12">
        <v>54587.05</v>
      </c>
      <c r="BC244" s="12">
        <v>54672.97</v>
      </c>
      <c r="BD244" s="12">
        <v>55890.32</v>
      </c>
      <c r="BE244" s="12">
        <v>55413.33</v>
      </c>
      <c r="BF244" s="12">
        <v>54637.59</v>
      </c>
      <c r="BG244" s="12">
        <v>55873.98</v>
      </c>
      <c r="BH244" s="12">
        <v>52580.88</v>
      </c>
      <c r="BI244" s="12">
        <v>52251.48</v>
      </c>
      <c r="BJ244" s="12">
        <v>53321.43</v>
      </c>
      <c r="BK244" s="12">
        <v>52359.13</v>
      </c>
      <c r="BL244" s="12">
        <v>50623.74</v>
      </c>
      <c r="BM244" s="12">
        <v>50791.49</v>
      </c>
      <c r="BN244" s="12">
        <v>51654.23</v>
      </c>
      <c r="BO244" s="12">
        <v>52692.59</v>
      </c>
      <c r="BP244" s="12">
        <v>53256.05</v>
      </c>
      <c r="BQ244" s="12">
        <v>52570.75</v>
      </c>
      <c r="BR244">
        <v>50913.09</v>
      </c>
      <c r="BS244">
        <v>50898.15</v>
      </c>
      <c r="BT244">
        <v>52490.81</v>
      </c>
      <c r="BU244">
        <v>51134.46</v>
      </c>
      <c r="BV244">
        <v>50000</v>
      </c>
      <c r="BW244">
        <v>-0.19236500000000001</v>
      </c>
      <c r="BX244">
        <v>-2.2185799999999999E-2</v>
      </c>
      <c r="BY244">
        <v>0</v>
      </c>
      <c r="BZ244">
        <v>0.26506020000000002</v>
      </c>
      <c r="CA244">
        <v>0</v>
      </c>
      <c r="CB244">
        <v>0.51315789999999994</v>
      </c>
    </row>
    <row r="245" spans="1:80" x14ac:dyDescent="0.3">
      <c r="A245" s="13" t="s">
        <v>795</v>
      </c>
      <c r="B245" s="13" t="s">
        <v>804</v>
      </c>
      <c r="C245" s="12"/>
      <c r="D245" s="12"/>
      <c r="E245" s="12"/>
      <c r="F245" s="12"/>
      <c r="G245" s="12">
        <v>41080</v>
      </c>
      <c r="H245" s="12">
        <v>1.0701400000000001</v>
      </c>
      <c r="I245" s="12">
        <v>44096</v>
      </c>
      <c r="J245" s="12">
        <v>1.134136</v>
      </c>
      <c r="K245" s="12">
        <v>45000</v>
      </c>
      <c r="L245" s="12">
        <v>1.1603840000000001</v>
      </c>
      <c r="M245" s="12">
        <v>46000</v>
      </c>
      <c r="N245" s="12">
        <v>1.1682779999999999</v>
      </c>
      <c r="O245" s="12">
        <v>46200</v>
      </c>
      <c r="P245" s="12">
        <v>1.1906760000000001</v>
      </c>
      <c r="Q245" s="12">
        <v>45000</v>
      </c>
      <c r="R245" s="12">
        <v>1.236534</v>
      </c>
      <c r="S245" s="12">
        <v>50000</v>
      </c>
      <c r="T245" s="12">
        <v>1.2534099999999999</v>
      </c>
      <c r="U245" s="12">
        <v>50000</v>
      </c>
      <c r="V245" s="12">
        <v>1.2927360000000001</v>
      </c>
      <c r="W245" s="12">
        <v>48900</v>
      </c>
      <c r="X245" s="12">
        <v>1.3284800000000001</v>
      </c>
      <c r="Y245" s="12">
        <v>52900</v>
      </c>
      <c r="Z245" s="12">
        <v>1.3443149999999999</v>
      </c>
      <c r="AA245" s="12">
        <v>50024</v>
      </c>
      <c r="AB245" s="12">
        <v>1.3650880000000001</v>
      </c>
      <c r="AC245" s="12">
        <v>48100</v>
      </c>
      <c r="AD245" s="12">
        <v>1.383402</v>
      </c>
      <c r="AE245" s="12">
        <v>52000</v>
      </c>
      <c r="AF245" s="12">
        <v>1.403165</v>
      </c>
      <c r="AG245" s="12">
        <v>57700</v>
      </c>
      <c r="AH245" s="12">
        <v>1.4355560000000001</v>
      </c>
      <c r="AI245" s="12">
        <v>53200</v>
      </c>
      <c r="AJ245" s="12">
        <v>1.465903</v>
      </c>
      <c r="AK245" s="12">
        <v>57700</v>
      </c>
      <c r="AL245" s="12">
        <v>1.5122770000000001</v>
      </c>
      <c r="AM245" s="12">
        <v>60008</v>
      </c>
      <c r="AN245" s="12">
        <v>1.5688219999999999</v>
      </c>
      <c r="AO245" s="12">
        <v>60000</v>
      </c>
      <c r="AP245" s="12">
        <v>1.6198999999999999</v>
      </c>
      <c r="AQ245" s="12">
        <v>62088</v>
      </c>
      <c r="AR245" s="12">
        <v>1.699695</v>
      </c>
      <c r="AS245" s="12">
        <v>65000</v>
      </c>
      <c r="AT245" s="12">
        <v>1.795669</v>
      </c>
      <c r="AU245" s="12">
        <v>65500</v>
      </c>
      <c r="AV245" s="12">
        <v>1.973813</v>
      </c>
      <c r="AW245" s="12">
        <v>70200</v>
      </c>
      <c r="AX245" s="12">
        <v>2.059793</v>
      </c>
      <c r="AY245" s="12"/>
      <c r="AZ245" s="12"/>
      <c r="BA245" s="12">
        <v>79070.289999999994</v>
      </c>
      <c r="BB245" s="12">
        <v>80086.19</v>
      </c>
      <c r="BC245" s="12">
        <v>79879.34</v>
      </c>
      <c r="BD245" s="12">
        <v>81102.679999999993</v>
      </c>
      <c r="BE245" s="12">
        <v>79923.070000000007</v>
      </c>
      <c r="BF245" s="12">
        <v>74960.100000000006</v>
      </c>
      <c r="BG245" s="12">
        <v>82167.62</v>
      </c>
      <c r="BH245" s="12">
        <v>79668.009999999995</v>
      </c>
      <c r="BI245" s="12">
        <v>75818.91</v>
      </c>
      <c r="BJ245" s="12">
        <v>81054.710000000006</v>
      </c>
      <c r="BK245" s="12">
        <v>75481.64</v>
      </c>
      <c r="BL245" s="12">
        <v>71617.7</v>
      </c>
      <c r="BM245" s="12">
        <v>76334.03</v>
      </c>
      <c r="BN245" s="12">
        <v>82790.259999999995</v>
      </c>
      <c r="BO245" s="12">
        <v>74753.23</v>
      </c>
      <c r="BP245" s="12">
        <v>78590.13</v>
      </c>
      <c r="BQ245" s="12">
        <v>78787.86</v>
      </c>
      <c r="BR245">
        <v>76293.34</v>
      </c>
      <c r="BS245">
        <v>75242.009999999995</v>
      </c>
      <c r="BT245">
        <v>74560.81</v>
      </c>
      <c r="BU245">
        <v>68353.210000000006</v>
      </c>
      <c r="BV245">
        <v>70200</v>
      </c>
      <c r="BX245">
        <v>2.7018299999999999E-2</v>
      </c>
      <c r="BZ245">
        <v>0.26506020000000002</v>
      </c>
      <c r="CA245">
        <v>1</v>
      </c>
      <c r="CB245">
        <v>0.51315789999999994</v>
      </c>
    </row>
    <row r="246" spans="1:80" x14ac:dyDescent="0.3">
      <c r="A246" s="13" t="s">
        <v>213</v>
      </c>
      <c r="B246" s="13" t="s">
        <v>804</v>
      </c>
      <c r="C246" s="12">
        <v>11000</v>
      </c>
      <c r="D246" s="12">
        <v>1</v>
      </c>
      <c r="E246" s="12">
        <v>11300</v>
      </c>
      <c r="F246" s="12">
        <v>1.0388139999999999</v>
      </c>
      <c r="G246" s="12">
        <v>11900</v>
      </c>
      <c r="H246" s="12">
        <v>1.0701400000000001</v>
      </c>
      <c r="I246" s="12">
        <v>11400</v>
      </c>
      <c r="J246" s="12">
        <v>1.134136</v>
      </c>
      <c r="K246" s="12">
        <v>12000</v>
      </c>
      <c r="L246" s="12">
        <v>1.1603840000000001</v>
      </c>
      <c r="M246" s="12">
        <v>12000</v>
      </c>
      <c r="N246" s="12">
        <v>1.1682779999999999</v>
      </c>
      <c r="O246" s="12">
        <v>12600</v>
      </c>
      <c r="P246" s="12">
        <v>1.1906760000000001</v>
      </c>
      <c r="Q246" s="12">
        <v>12800</v>
      </c>
      <c r="R246" s="12">
        <v>1.236534</v>
      </c>
      <c r="S246" s="12">
        <v>12400</v>
      </c>
      <c r="T246" s="12">
        <v>1.2534099999999999</v>
      </c>
      <c r="U246" s="12">
        <v>12800</v>
      </c>
      <c r="V246" s="12">
        <v>1.2927360000000001</v>
      </c>
      <c r="W246" s="12">
        <v>13000</v>
      </c>
      <c r="X246" s="12">
        <v>1.3284800000000001</v>
      </c>
      <c r="Y246" s="12">
        <v>12700</v>
      </c>
      <c r="Z246" s="12">
        <v>1.3443149999999999</v>
      </c>
      <c r="AA246" s="12">
        <v>13300</v>
      </c>
      <c r="AB246" s="12">
        <v>1.3650880000000001</v>
      </c>
      <c r="AC246" s="12">
        <v>13000</v>
      </c>
      <c r="AD246" s="12">
        <v>1.383402</v>
      </c>
      <c r="AE246" s="12">
        <v>13800</v>
      </c>
      <c r="AF246" s="12">
        <v>1.403165</v>
      </c>
      <c r="AG246" s="12">
        <v>14000</v>
      </c>
      <c r="AH246" s="12">
        <v>1.4355560000000001</v>
      </c>
      <c r="AI246" s="12">
        <v>14500</v>
      </c>
      <c r="AJ246" s="12">
        <v>1.465903</v>
      </c>
      <c r="AK246" s="12">
        <v>15000</v>
      </c>
      <c r="AL246" s="12">
        <v>1.5122770000000001</v>
      </c>
      <c r="AM246" s="12">
        <v>16500</v>
      </c>
      <c r="AN246" s="12">
        <v>1.5688219999999999</v>
      </c>
      <c r="AO246" s="12">
        <v>16500</v>
      </c>
      <c r="AP246" s="12">
        <v>1.6198999999999999</v>
      </c>
      <c r="AQ246" s="12">
        <v>18800</v>
      </c>
      <c r="AR246" s="12">
        <v>1.699695</v>
      </c>
      <c r="AS246" s="12">
        <v>20000</v>
      </c>
      <c r="AT246" s="12">
        <v>1.795669</v>
      </c>
      <c r="AU246" s="12">
        <v>20800</v>
      </c>
      <c r="AV246" s="12">
        <v>1.973813</v>
      </c>
      <c r="AW246" s="12">
        <v>21000</v>
      </c>
      <c r="AX246" s="12">
        <v>2.059793</v>
      </c>
      <c r="AY246" s="12">
        <v>22657.73</v>
      </c>
      <c r="AZ246" s="12">
        <v>22406</v>
      </c>
      <c r="BA246" s="12">
        <v>22904.98</v>
      </c>
      <c r="BB246" s="12">
        <v>20704.43</v>
      </c>
      <c r="BC246" s="12">
        <v>21301.16</v>
      </c>
      <c r="BD246" s="12">
        <v>21157.22</v>
      </c>
      <c r="BE246" s="12">
        <v>21797.200000000001</v>
      </c>
      <c r="BF246" s="12">
        <v>21321.98</v>
      </c>
      <c r="BG246" s="12">
        <v>20377.57</v>
      </c>
      <c r="BH246" s="12">
        <v>20395.009999999998</v>
      </c>
      <c r="BI246" s="12">
        <v>20156.36</v>
      </c>
      <c r="BJ246" s="12">
        <v>19459.259999999998</v>
      </c>
      <c r="BK246" s="12">
        <v>20068.48</v>
      </c>
      <c r="BL246" s="12">
        <v>19356.13</v>
      </c>
      <c r="BM246" s="12">
        <v>20257.88</v>
      </c>
      <c r="BN246" s="12">
        <v>20087.759999999998</v>
      </c>
      <c r="BO246" s="12">
        <v>20374.47</v>
      </c>
      <c r="BP246" s="12">
        <v>20430.71</v>
      </c>
      <c r="BQ246" s="12">
        <v>21663.77</v>
      </c>
      <c r="BR246">
        <v>20980.67</v>
      </c>
      <c r="BS246">
        <v>22782.98</v>
      </c>
      <c r="BT246">
        <v>22941.79</v>
      </c>
      <c r="BU246">
        <v>21706.06</v>
      </c>
      <c r="BV246">
        <v>21000</v>
      </c>
      <c r="BW246">
        <v>-7.3163900000000004E-2</v>
      </c>
      <c r="BX246">
        <v>-3.2528099999999997E-2</v>
      </c>
      <c r="BY246">
        <v>0</v>
      </c>
      <c r="BZ246">
        <v>0.26506020000000002</v>
      </c>
      <c r="CA246">
        <v>0</v>
      </c>
      <c r="CB246">
        <v>0.51315789999999994</v>
      </c>
    </row>
    <row r="247" spans="1:80" x14ac:dyDescent="0.3">
      <c r="A247" s="13" t="s">
        <v>214</v>
      </c>
      <c r="B247" s="13" t="s">
        <v>804</v>
      </c>
      <c r="C247" s="12">
        <v>12300</v>
      </c>
      <c r="D247" s="12">
        <v>1</v>
      </c>
      <c r="E247" s="12">
        <v>12000</v>
      </c>
      <c r="F247" s="12">
        <v>1.0388139999999999</v>
      </c>
      <c r="G247" s="12">
        <v>13500</v>
      </c>
      <c r="H247" s="12">
        <v>1.0701400000000001</v>
      </c>
      <c r="I247" s="12">
        <v>15100</v>
      </c>
      <c r="J247" s="12">
        <v>1.134136</v>
      </c>
      <c r="K247" s="12">
        <v>14000</v>
      </c>
      <c r="L247" s="12">
        <v>1.1603840000000001</v>
      </c>
      <c r="M247" s="12">
        <v>14900</v>
      </c>
      <c r="N247" s="12">
        <v>1.1682779999999999</v>
      </c>
      <c r="O247" s="12">
        <v>18800</v>
      </c>
      <c r="P247" s="12">
        <v>1.1906760000000001</v>
      </c>
      <c r="Q247" s="12">
        <v>19500</v>
      </c>
      <c r="R247" s="12">
        <v>1.236534</v>
      </c>
      <c r="S247" s="12">
        <v>18000</v>
      </c>
      <c r="T247" s="12">
        <v>1.2534099999999999</v>
      </c>
      <c r="U247" s="12">
        <v>16400</v>
      </c>
      <c r="V247" s="12">
        <v>1.2927360000000001</v>
      </c>
      <c r="W247" s="12">
        <v>20400</v>
      </c>
      <c r="X247" s="12">
        <v>1.3284800000000001</v>
      </c>
      <c r="Y247" s="12">
        <v>20000</v>
      </c>
      <c r="Z247" s="12">
        <v>1.3443149999999999</v>
      </c>
      <c r="AA247" s="12">
        <v>23100</v>
      </c>
      <c r="AB247" s="12">
        <v>1.3650880000000001</v>
      </c>
      <c r="AC247" s="12">
        <v>21500</v>
      </c>
      <c r="AD247" s="12">
        <v>1.383402</v>
      </c>
      <c r="AE247" s="12">
        <v>21500</v>
      </c>
      <c r="AF247" s="12">
        <v>1.403165</v>
      </c>
      <c r="AG247" s="12">
        <v>24960</v>
      </c>
      <c r="AH247" s="12">
        <v>1.4355560000000001</v>
      </c>
      <c r="AI247" s="12">
        <v>27300</v>
      </c>
      <c r="AJ247" s="12">
        <v>1.465903</v>
      </c>
      <c r="AK247" s="12">
        <v>32000</v>
      </c>
      <c r="AL247" s="12">
        <v>1.5122770000000001</v>
      </c>
      <c r="AM247" s="12">
        <v>30000</v>
      </c>
      <c r="AN247" s="12">
        <v>1.5688219999999999</v>
      </c>
      <c r="AO247" s="12">
        <v>25000</v>
      </c>
      <c r="AP247" s="12">
        <v>1.6198999999999999</v>
      </c>
      <c r="AQ247" s="12">
        <v>30000</v>
      </c>
      <c r="AR247" s="12">
        <v>1.699695</v>
      </c>
      <c r="AS247" s="12">
        <v>32000</v>
      </c>
      <c r="AT247" s="12">
        <v>1.795669</v>
      </c>
      <c r="AU247" s="12">
        <v>38500</v>
      </c>
      <c r="AV247" s="12">
        <v>1.973813</v>
      </c>
      <c r="AW247" s="12">
        <v>46000</v>
      </c>
      <c r="AX247" s="12">
        <v>2.059793</v>
      </c>
      <c r="AY247" s="12">
        <v>25335.46</v>
      </c>
      <c r="AZ247" s="12">
        <v>23793.98</v>
      </c>
      <c r="BA247" s="12">
        <v>25984.639999999999</v>
      </c>
      <c r="BB247" s="12">
        <v>27424.29</v>
      </c>
      <c r="BC247" s="12">
        <v>24851.35</v>
      </c>
      <c r="BD247" s="12">
        <v>26270.21</v>
      </c>
      <c r="BE247" s="12">
        <v>32522.81</v>
      </c>
      <c r="BF247" s="12">
        <v>32482.71</v>
      </c>
      <c r="BG247" s="12">
        <v>29580.34</v>
      </c>
      <c r="BH247" s="12">
        <v>26131.11</v>
      </c>
      <c r="BI247" s="12">
        <v>31629.98</v>
      </c>
      <c r="BJ247" s="12">
        <v>30644.5</v>
      </c>
      <c r="BK247" s="12">
        <v>34855.79</v>
      </c>
      <c r="BL247" s="12">
        <v>32012.07</v>
      </c>
      <c r="BM247" s="12">
        <v>31561.19</v>
      </c>
      <c r="BN247" s="12">
        <v>35813.599999999999</v>
      </c>
      <c r="BO247" s="12">
        <v>38360.21</v>
      </c>
      <c r="BP247" s="12">
        <v>43585.52</v>
      </c>
      <c r="BQ247" s="12">
        <v>39388.68</v>
      </c>
      <c r="BR247">
        <v>31788.89</v>
      </c>
      <c r="BS247">
        <v>36355.82</v>
      </c>
      <c r="BT247">
        <v>36706.86</v>
      </c>
      <c r="BU247">
        <v>40177.08</v>
      </c>
      <c r="BV247">
        <v>46000</v>
      </c>
      <c r="BW247">
        <v>0.8156371</v>
      </c>
      <c r="BX247">
        <v>0.14493139999999999</v>
      </c>
      <c r="BY247">
        <v>1</v>
      </c>
      <c r="BZ247">
        <v>0.26506020000000002</v>
      </c>
      <c r="CA247">
        <v>1</v>
      </c>
      <c r="CB247">
        <v>0.51315789999999994</v>
      </c>
    </row>
    <row r="248" spans="1:80" x14ac:dyDescent="0.3">
      <c r="A248" s="13" t="s">
        <v>215</v>
      </c>
      <c r="B248" s="13" t="s">
        <v>804</v>
      </c>
      <c r="C248" s="12">
        <v>22500</v>
      </c>
      <c r="D248" s="12">
        <v>1</v>
      </c>
      <c r="E248" s="12">
        <v>20800</v>
      </c>
      <c r="F248" s="12">
        <v>1.0388139999999999</v>
      </c>
      <c r="G248" s="12">
        <v>22500</v>
      </c>
      <c r="H248" s="12">
        <v>1.0701400000000001</v>
      </c>
      <c r="I248" s="12">
        <v>25000</v>
      </c>
      <c r="J248" s="12">
        <v>1.134136</v>
      </c>
      <c r="K248" s="12">
        <v>26000</v>
      </c>
      <c r="L248" s="12">
        <v>1.1603840000000001</v>
      </c>
      <c r="M248" s="12">
        <v>25400</v>
      </c>
      <c r="N248" s="12">
        <v>1.1682779999999999</v>
      </c>
      <c r="O248" s="12">
        <v>30000</v>
      </c>
      <c r="P248" s="12">
        <v>1.1906760000000001</v>
      </c>
      <c r="Q248" s="12">
        <v>24000</v>
      </c>
      <c r="R248" s="12">
        <v>1.236534</v>
      </c>
      <c r="S248" s="12">
        <v>25000</v>
      </c>
      <c r="T248" s="12">
        <v>1.2534099999999999</v>
      </c>
      <c r="U248" s="12">
        <v>30056</v>
      </c>
      <c r="V248" s="12">
        <v>1.2927360000000001</v>
      </c>
      <c r="W248" s="12">
        <v>28300</v>
      </c>
      <c r="X248" s="12">
        <v>1.3284800000000001</v>
      </c>
      <c r="Y248" s="12">
        <v>30056</v>
      </c>
      <c r="Z248" s="12">
        <v>1.3443149999999999</v>
      </c>
      <c r="AA248" s="12">
        <v>33200</v>
      </c>
      <c r="AB248" s="12">
        <v>1.3650880000000001</v>
      </c>
      <c r="AC248" s="12">
        <v>30000</v>
      </c>
      <c r="AD248" s="12">
        <v>1.383402</v>
      </c>
      <c r="AE248" s="12">
        <v>28000</v>
      </c>
      <c r="AF248" s="12">
        <v>1.403165</v>
      </c>
      <c r="AG248" s="12">
        <v>30000</v>
      </c>
      <c r="AH248" s="12">
        <v>1.4355560000000001</v>
      </c>
      <c r="AI248" s="12">
        <v>35900</v>
      </c>
      <c r="AJ248" s="12">
        <v>1.465903</v>
      </c>
      <c r="AK248" s="12">
        <v>31500</v>
      </c>
      <c r="AL248" s="12">
        <v>1.5122770000000001</v>
      </c>
      <c r="AM248" s="12">
        <v>35600</v>
      </c>
      <c r="AN248" s="12">
        <v>1.5688219999999999</v>
      </c>
      <c r="AO248" s="12">
        <v>33300</v>
      </c>
      <c r="AP248" s="12">
        <v>1.6198999999999999</v>
      </c>
      <c r="AQ248" s="12">
        <v>37300</v>
      </c>
      <c r="AR248" s="12">
        <v>1.699695</v>
      </c>
      <c r="AS248" s="12">
        <v>41080</v>
      </c>
      <c r="AT248" s="12">
        <v>1.795669</v>
      </c>
      <c r="AU248" s="12">
        <v>38500</v>
      </c>
      <c r="AV248" s="12">
        <v>1.973813</v>
      </c>
      <c r="AW248" s="12">
        <v>40400</v>
      </c>
      <c r="AX248" s="12">
        <v>2.059793</v>
      </c>
      <c r="AY248" s="12">
        <v>46345.35</v>
      </c>
      <c r="AZ248" s="12">
        <v>41242.9</v>
      </c>
      <c r="BA248" s="12">
        <v>43307.73</v>
      </c>
      <c r="BB248" s="12">
        <v>45404.45</v>
      </c>
      <c r="BC248" s="12">
        <v>46152.51</v>
      </c>
      <c r="BD248" s="12">
        <v>44782.78</v>
      </c>
      <c r="BE248" s="12">
        <v>51898.1</v>
      </c>
      <c r="BF248" s="12">
        <v>39978.720000000001</v>
      </c>
      <c r="BG248" s="12">
        <v>41083.81</v>
      </c>
      <c r="BH248" s="12">
        <v>47890.03</v>
      </c>
      <c r="BI248" s="12">
        <v>43878.84</v>
      </c>
      <c r="BJ248" s="12">
        <v>46052.56</v>
      </c>
      <c r="BK248" s="12">
        <v>50095.77</v>
      </c>
      <c r="BL248" s="12">
        <v>44668</v>
      </c>
      <c r="BM248" s="12">
        <v>41102.94</v>
      </c>
      <c r="BN248" s="12">
        <v>43045.2</v>
      </c>
      <c r="BO248" s="12">
        <v>50444.38</v>
      </c>
      <c r="BP248" s="12">
        <v>42904.49</v>
      </c>
      <c r="BQ248" s="12">
        <v>46741.23</v>
      </c>
      <c r="BR248">
        <v>42342.8</v>
      </c>
      <c r="BS248">
        <v>45202.41</v>
      </c>
      <c r="BT248">
        <v>47122.43</v>
      </c>
      <c r="BU248">
        <v>40177.08</v>
      </c>
      <c r="BV248">
        <v>40400</v>
      </c>
      <c r="BW248">
        <v>-0.1282837</v>
      </c>
      <c r="BX248">
        <v>5.5484999999999996E-3</v>
      </c>
      <c r="BY248">
        <v>0</v>
      </c>
      <c r="BZ248">
        <v>0.26506020000000002</v>
      </c>
      <c r="CA248">
        <v>1</v>
      </c>
      <c r="CB248">
        <v>0.51315789999999994</v>
      </c>
    </row>
    <row r="249" spans="1:80" x14ac:dyDescent="0.3">
      <c r="A249" s="13" t="s">
        <v>216</v>
      </c>
      <c r="B249" s="13" t="s">
        <v>804</v>
      </c>
      <c r="C249" s="12">
        <v>15100</v>
      </c>
      <c r="D249" s="12">
        <v>1</v>
      </c>
      <c r="E249" s="12">
        <v>16000</v>
      </c>
      <c r="F249" s="12">
        <v>1.0388139999999999</v>
      </c>
      <c r="G249" s="12">
        <v>16700</v>
      </c>
      <c r="H249" s="12">
        <v>1.0701400000000001</v>
      </c>
      <c r="I249" s="12">
        <v>17100</v>
      </c>
      <c r="J249" s="12">
        <v>1.134136</v>
      </c>
      <c r="K249" s="12">
        <v>17300</v>
      </c>
      <c r="L249" s="12">
        <v>1.1603840000000001</v>
      </c>
      <c r="M249" s="12">
        <v>18000</v>
      </c>
      <c r="N249" s="12">
        <v>1.1682779999999999</v>
      </c>
      <c r="O249" s="12">
        <v>18200</v>
      </c>
      <c r="P249" s="12">
        <v>1.1906760000000001</v>
      </c>
      <c r="Q249" s="12">
        <v>18700</v>
      </c>
      <c r="R249" s="12">
        <v>1.236534</v>
      </c>
      <c r="S249" s="12">
        <v>18500</v>
      </c>
      <c r="T249" s="12">
        <v>1.2534099999999999</v>
      </c>
      <c r="U249" s="12">
        <v>18000</v>
      </c>
      <c r="V249" s="12">
        <v>1.2927360000000001</v>
      </c>
      <c r="W249" s="12">
        <v>18500</v>
      </c>
      <c r="X249" s="12">
        <v>1.3284800000000001</v>
      </c>
      <c r="Y249" s="12">
        <v>18000</v>
      </c>
      <c r="Z249" s="12">
        <v>1.3443149999999999</v>
      </c>
      <c r="AA249" s="12">
        <v>20000</v>
      </c>
      <c r="AB249" s="12">
        <v>1.3650880000000001</v>
      </c>
      <c r="AC249" s="12">
        <v>20000</v>
      </c>
      <c r="AD249" s="12">
        <v>1.383402</v>
      </c>
      <c r="AE249" s="12">
        <v>20300</v>
      </c>
      <c r="AF249" s="12">
        <v>1.403165</v>
      </c>
      <c r="AG249" s="12">
        <v>21000</v>
      </c>
      <c r="AH249" s="12">
        <v>1.4355560000000001</v>
      </c>
      <c r="AI249" s="12">
        <v>22500</v>
      </c>
      <c r="AJ249" s="12">
        <v>1.465903</v>
      </c>
      <c r="AK249" s="12">
        <v>24000</v>
      </c>
      <c r="AL249" s="12">
        <v>1.5122770000000001</v>
      </c>
      <c r="AM249" s="12">
        <v>25064</v>
      </c>
      <c r="AN249" s="12">
        <v>1.5688219999999999</v>
      </c>
      <c r="AO249" s="12">
        <v>25400</v>
      </c>
      <c r="AP249" s="12">
        <v>1.6198999999999999</v>
      </c>
      <c r="AQ249" s="12">
        <v>28000</v>
      </c>
      <c r="AR249" s="12">
        <v>1.699695</v>
      </c>
      <c r="AS249" s="12">
        <v>30000</v>
      </c>
      <c r="AT249" s="12">
        <v>1.795669</v>
      </c>
      <c r="AU249" s="12">
        <v>32000</v>
      </c>
      <c r="AV249" s="12">
        <v>1.973813</v>
      </c>
      <c r="AW249" s="12">
        <v>34000</v>
      </c>
      <c r="AX249" s="12">
        <v>2.059793</v>
      </c>
      <c r="AY249" s="12">
        <v>31102.880000000001</v>
      </c>
      <c r="AZ249" s="12">
        <v>31725.31</v>
      </c>
      <c r="BA249" s="12">
        <v>32143.96</v>
      </c>
      <c r="BB249" s="12">
        <v>31056.639999999999</v>
      </c>
      <c r="BC249" s="12">
        <v>30709.17</v>
      </c>
      <c r="BD249" s="12">
        <v>31735.83</v>
      </c>
      <c r="BE249" s="12">
        <v>31484.85</v>
      </c>
      <c r="BF249" s="12">
        <v>31150.09</v>
      </c>
      <c r="BG249" s="12">
        <v>30402.02</v>
      </c>
      <c r="BH249" s="12">
        <v>28680.48</v>
      </c>
      <c r="BI249" s="12">
        <v>28684.05</v>
      </c>
      <c r="BJ249" s="12">
        <v>27580.05</v>
      </c>
      <c r="BK249" s="12">
        <v>30178.17</v>
      </c>
      <c r="BL249" s="12">
        <v>29778.67</v>
      </c>
      <c r="BM249" s="12">
        <v>29799.63</v>
      </c>
      <c r="BN249" s="12">
        <v>30131.64</v>
      </c>
      <c r="BO249" s="12">
        <v>31615.56</v>
      </c>
      <c r="BP249" s="12">
        <v>32689.13</v>
      </c>
      <c r="BQ249" s="12">
        <v>32907.93</v>
      </c>
      <c r="BR249">
        <v>32297.51</v>
      </c>
      <c r="BS249">
        <v>33932.1</v>
      </c>
      <c r="BT249">
        <v>34412.68</v>
      </c>
      <c r="BU249">
        <v>33393.93</v>
      </c>
      <c r="BV249">
        <v>34000</v>
      </c>
      <c r="BW249">
        <v>9.3146300000000001E-2</v>
      </c>
      <c r="BX249">
        <v>1.8148999999999998E-2</v>
      </c>
      <c r="BY249">
        <v>1</v>
      </c>
      <c r="BZ249">
        <v>0.26506020000000002</v>
      </c>
      <c r="CA249">
        <v>1</v>
      </c>
      <c r="CB249">
        <v>0.51315789999999994</v>
      </c>
    </row>
    <row r="250" spans="1:80" x14ac:dyDescent="0.3">
      <c r="A250" s="13" t="s">
        <v>217</v>
      </c>
      <c r="B250" s="13" t="s">
        <v>804</v>
      </c>
      <c r="C250" s="12">
        <v>35000</v>
      </c>
      <c r="D250" s="12">
        <v>1</v>
      </c>
      <c r="E250" s="12">
        <v>35800</v>
      </c>
      <c r="F250" s="12">
        <v>1.0388139999999999</v>
      </c>
      <c r="G250" s="12">
        <v>32500</v>
      </c>
      <c r="H250" s="12">
        <v>1.0701400000000001</v>
      </c>
      <c r="I250" s="12">
        <v>40040</v>
      </c>
      <c r="J250" s="12">
        <v>1.134136</v>
      </c>
      <c r="K250" s="12">
        <v>42300</v>
      </c>
      <c r="L250" s="12">
        <v>1.1603840000000001</v>
      </c>
      <c r="M250" s="12">
        <v>42300</v>
      </c>
      <c r="N250" s="12">
        <v>1.1682779999999999</v>
      </c>
      <c r="O250" s="12">
        <v>35048</v>
      </c>
      <c r="P250" s="12">
        <v>1.1906760000000001</v>
      </c>
      <c r="Q250" s="12">
        <v>40040</v>
      </c>
      <c r="R250" s="12">
        <v>1.236534</v>
      </c>
      <c r="S250" s="12">
        <v>47500</v>
      </c>
      <c r="T250" s="12">
        <v>1.2534099999999999</v>
      </c>
      <c r="U250" s="12">
        <v>42300</v>
      </c>
      <c r="V250" s="12">
        <v>1.2927360000000001</v>
      </c>
      <c r="W250" s="12">
        <v>43300</v>
      </c>
      <c r="X250" s="12">
        <v>1.3284800000000001</v>
      </c>
      <c r="Y250" s="12">
        <v>45032</v>
      </c>
      <c r="Z250" s="12">
        <v>1.3443149999999999</v>
      </c>
      <c r="AA250" s="12">
        <v>46200</v>
      </c>
      <c r="AB250" s="12">
        <v>1.3650880000000001</v>
      </c>
      <c r="AC250" s="12">
        <v>46000</v>
      </c>
      <c r="AD250" s="12">
        <v>1.383402</v>
      </c>
      <c r="AE250" s="12">
        <v>43300</v>
      </c>
      <c r="AF250" s="12">
        <v>1.403165</v>
      </c>
      <c r="AG250" s="12">
        <v>50000</v>
      </c>
      <c r="AH250" s="12">
        <v>1.4355560000000001</v>
      </c>
      <c r="AI250" s="12">
        <v>45000</v>
      </c>
      <c r="AJ250" s="12">
        <v>1.465903</v>
      </c>
      <c r="AK250" s="12">
        <v>50024</v>
      </c>
      <c r="AL250" s="12">
        <v>1.5122770000000001</v>
      </c>
      <c r="AM250" s="12">
        <v>50024</v>
      </c>
      <c r="AN250" s="12">
        <v>1.5688219999999999</v>
      </c>
      <c r="AO250" s="12">
        <v>55016</v>
      </c>
      <c r="AP250" s="12">
        <v>1.6198999999999999</v>
      </c>
      <c r="AQ250" s="12">
        <v>60008</v>
      </c>
      <c r="AR250" s="12">
        <v>1.699695</v>
      </c>
      <c r="AS250" s="12">
        <v>66560</v>
      </c>
      <c r="AT250" s="12">
        <v>1.795669</v>
      </c>
      <c r="AU250" s="12">
        <v>75920</v>
      </c>
      <c r="AV250" s="12">
        <v>1.973813</v>
      </c>
      <c r="AW250" s="12">
        <v>84760</v>
      </c>
      <c r="AX250" s="12">
        <v>2.059793</v>
      </c>
      <c r="AY250" s="12">
        <v>72092.77</v>
      </c>
      <c r="AZ250" s="12">
        <v>70985.38</v>
      </c>
      <c r="BA250" s="12">
        <v>62555.61</v>
      </c>
      <c r="BB250" s="12">
        <v>72719.77</v>
      </c>
      <c r="BC250" s="12">
        <v>75086.58</v>
      </c>
      <c r="BD250" s="12">
        <v>74579.199999999997</v>
      </c>
      <c r="BE250" s="12">
        <v>60630.82</v>
      </c>
      <c r="BF250" s="12">
        <v>66697.84</v>
      </c>
      <c r="BG250" s="12">
        <v>78059.23</v>
      </c>
      <c r="BH250" s="12">
        <v>67399.13</v>
      </c>
      <c r="BI250" s="12">
        <v>67136.17</v>
      </c>
      <c r="BJ250" s="12">
        <v>68999.16</v>
      </c>
      <c r="BK250" s="12">
        <v>69711.58</v>
      </c>
      <c r="BL250" s="12">
        <v>68490.94</v>
      </c>
      <c r="BM250" s="12">
        <v>63562.76</v>
      </c>
      <c r="BN250" s="12">
        <v>71741.990000000005</v>
      </c>
      <c r="BO250" s="12">
        <v>63231.11</v>
      </c>
      <c r="BP250" s="12">
        <v>68135.05</v>
      </c>
      <c r="BQ250" s="12">
        <v>65679.3</v>
      </c>
      <c r="BR250">
        <v>69955.899999999994</v>
      </c>
      <c r="BS250">
        <v>72721.34</v>
      </c>
      <c r="BT250">
        <v>76350.27</v>
      </c>
      <c r="BU250">
        <v>79227.11</v>
      </c>
      <c r="BV250">
        <v>84760</v>
      </c>
      <c r="BW250">
        <v>0.17570730000000001</v>
      </c>
      <c r="BX250">
        <v>6.9835800000000003E-2</v>
      </c>
      <c r="BY250">
        <v>1</v>
      </c>
      <c r="BZ250">
        <v>0.26506020000000002</v>
      </c>
      <c r="CA250">
        <v>1</v>
      </c>
      <c r="CB250">
        <v>0.51315789999999994</v>
      </c>
    </row>
    <row r="251" spans="1:80" x14ac:dyDescent="0.3">
      <c r="A251" s="13" t="s">
        <v>218</v>
      </c>
      <c r="B251" s="13" t="s">
        <v>804</v>
      </c>
      <c r="C251" s="12">
        <v>34700</v>
      </c>
      <c r="D251" s="12">
        <v>1</v>
      </c>
      <c r="E251" s="12">
        <v>34600</v>
      </c>
      <c r="F251" s="12">
        <v>1.0388139999999999</v>
      </c>
      <c r="G251" s="12">
        <v>38064</v>
      </c>
      <c r="H251" s="12">
        <v>1.0701400000000001</v>
      </c>
      <c r="I251" s="12">
        <v>35048</v>
      </c>
      <c r="J251" s="12">
        <v>1.134136</v>
      </c>
      <c r="K251" s="12">
        <v>37500</v>
      </c>
      <c r="L251" s="12">
        <v>1.1603840000000001</v>
      </c>
      <c r="M251" s="12">
        <v>37500</v>
      </c>
      <c r="N251" s="12">
        <v>1.1682779999999999</v>
      </c>
      <c r="O251" s="12">
        <v>38064</v>
      </c>
      <c r="P251" s="12">
        <v>1.1906760000000001</v>
      </c>
      <c r="Q251" s="12">
        <v>38500</v>
      </c>
      <c r="R251" s="12">
        <v>1.236534</v>
      </c>
      <c r="S251" s="12">
        <v>38500</v>
      </c>
      <c r="T251" s="12">
        <v>1.2534099999999999</v>
      </c>
      <c r="U251" s="12">
        <v>37500</v>
      </c>
      <c r="V251" s="12">
        <v>1.2927360000000001</v>
      </c>
      <c r="W251" s="12">
        <v>40000</v>
      </c>
      <c r="X251" s="12">
        <v>1.3284800000000001</v>
      </c>
      <c r="Y251" s="12">
        <v>40040</v>
      </c>
      <c r="Z251" s="12">
        <v>1.3443149999999999</v>
      </c>
      <c r="AA251" s="12">
        <v>41000</v>
      </c>
      <c r="AB251" s="12">
        <v>1.3650880000000001</v>
      </c>
      <c r="AC251" s="12">
        <v>37800</v>
      </c>
      <c r="AD251" s="12">
        <v>1.383402</v>
      </c>
      <c r="AE251" s="12">
        <v>40040</v>
      </c>
      <c r="AF251" s="12">
        <v>1.403165</v>
      </c>
      <c r="AG251" s="12">
        <v>40040</v>
      </c>
      <c r="AH251" s="12">
        <v>1.4355560000000001</v>
      </c>
      <c r="AI251" s="12">
        <v>44980</v>
      </c>
      <c r="AJ251" s="12">
        <v>1.465903</v>
      </c>
      <c r="AK251" s="12">
        <v>43300</v>
      </c>
      <c r="AL251" s="12">
        <v>1.5122770000000001</v>
      </c>
      <c r="AM251" s="12">
        <v>47008</v>
      </c>
      <c r="AN251" s="12">
        <v>1.5688219999999999</v>
      </c>
      <c r="AO251" s="12">
        <v>46200</v>
      </c>
      <c r="AP251" s="12">
        <v>1.6198999999999999</v>
      </c>
      <c r="AQ251" s="12">
        <v>50024</v>
      </c>
      <c r="AR251" s="12">
        <v>1.699695</v>
      </c>
      <c r="AS251" s="12">
        <v>50024</v>
      </c>
      <c r="AT251" s="12">
        <v>1.795669</v>
      </c>
      <c r="AU251" s="12">
        <v>52900</v>
      </c>
      <c r="AV251" s="12">
        <v>1.973813</v>
      </c>
      <c r="AW251" s="12">
        <v>56500</v>
      </c>
      <c r="AX251" s="12">
        <v>2.059793</v>
      </c>
      <c r="AY251" s="12">
        <v>71474.84</v>
      </c>
      <c r="AZ251" s="12">
        <v>68605.98</v>
      </c>
      <c r="BA251" s="12">
        <v>73265.13</v>
      </c>
      <c r="BB251" s="12">
        <v>63653.41</v>
      </c>
      <c r="BC251" s="12">
        <v>66566.12</v>
      </c>
      <c r="BD251" s="12">
        <v>66116.31</v>
      </c>
      <c r="BE251" s="12">
        <v>65848.3</v>
      </c>
      <c r="BF251" s="12">
        <v>64132.53</v>
      </c>
      <c r="BG251" s="12">
        <v>63269.07</v>
      </c>
      <c r="BH251" s="12">
        <v>59751</v>
      </c>
      <c r="BI251" s="12">
        <v>62019.56</v>
      </c>
      <c r="BJ251" s="12">
        <v>61350.29</v>
      </c>
      <c r="BK251" s="12">
        <v>61865.25</v>
      </c>
      <c r="BL251" s="12">
        <v>56281.68</v>
      </c>
      <c r="BM251" s="12">
        <v>58777.21</v>
      </c>
      <c r="BN251" s="12">
        <v>57450.98</v>
      </c>
      <c r="BO251" s="12">
        <v>63203.01</v>
      </c>
      <c r="BP251" s="12">
        <v>58976.65</v>
      </c>
      <c r="BQ251" s="12">
        <v>61719.43</v>
      </c>
      <c r="BR251">
        <v>58745.87</v>
      </c>
      <c r="BS251">
        <v>60622.12</v>
      </c>
      <c r="BT251">
        <v>57382</v>
      </c>
      <c r="BU251">
        <v>55204.35</v>
      </c>
      <c r="BV251">
        <v>56500</v>
      </c>
      <c r="BW251">
        <v>-0.209512</v>
      </c>
      <c r="BX251">
        <v>2.3470100000000001E-2</v>
      </c>
      <c r="BY251">
        <v>0</v>
      </c>
      <c r="BZ251">
        <v>0.26506020000000002</v>
      </c>
      <c r="CA251">
        <v>1</v>
      </c>
      <c r="CB251">
        <v>0.51315789999999994</v>
      </c>
    </row>
    <row r="252" spans="1:80" ht="27" x14ac:dyDescent="0.3">
      <c r="A252" s="13" t="s">
        <v>219</v>
      </c>
      <c r="B252" s="13" t="s">
        <v>804</v>
      </c>
      <c r="C252" s="12">
        <v>50024</v>
      </c>
      <c r="D252" s="12">
        <v>1</v>
      </c>
      <c r="E252" s="12">
        <v>50024</v>
      </c>
      <c r="F252" s="12">
        <v>1.0388139999999999</v>
      </c>
      <c r="G252" s="12">
        <v>50000</v>
      </c>
      <c r="H252" s="12">
        <v>1.0701400000000001</v>
      </c>
      <c r="I252" s="12">
        <v>50000</v>
      </c>
      <c r="J252" s="12">
        <v>1.134136</v>
      </c>
      <c r="K252" s="12">
        <v>50024</v>
      </c>
      <c r="L252" s="12">
        <v>1.1603840000000001</v>
      </c>
      <c r="M252" s="12">
        <v>50024</v>
      </c>
      <c r="N252" s="12">
        <v>1.1682779999999999</v>
      </c>
      <c r="O252" s="12">
        <v>57700</v>
      </c>
      <c r="P252" s="12">
        <v>1.1906760000000001</v>
      </c>
      <c r="Q252" s="12">
        <v>55016</v>
      </c>
      <c r="R252" s="12">
        <v>1.236534</v>
      </c>
      <c r="S252" s="12">
        <v>57700</v>
      </c>
      <c r="T252" s="12">
        <v>1.2534099999999999</v>
      </c>
      <c r="U252" s="12">
        <v>59800</v>
      </c>
      <c r="V252" s="12">
        <v>1.2927360000000001</v>
      </c>
      <c r="W252" s="12">
        <v>60000</v>
      </c>
      <c r="X252" s="12">
        <v>1.3284800000000001</v>
      </c>
      <c r="Y252" s="12">
        <v>55800</v>
      </c>
      <c r="Z252" s="12">
        <v>1.3443149999999999</v>
      </c>
      <c r="AA252" s="12">
        <v>54800</v>
      </c>
      <c r="AB252" s="12">
        <v>1.3650880000000001</v>
      </c>
      <c r="AC252" s="12">
        <v>57700</v>
      </c>
      <c r="AD252" s="12">
        <v>1.383402</v>
      </c>
      <c r="AE252" s="12">
        <v>57700</v>
      </c>
      <c r="AF252" s="12">
        <v>1.403165</v>
      </c>
      <c r="AG252" s="12">
        <v>65000</v>
      </c>
      <c r="AH252" s="12">
        <v>1.4355560000000001</v>
      </c>
      <c r="AI252" s="12">
        <v>67500</v>
      </c>
      <c r="AJ252" s="12">
        <v>1.465903</v>
      </c>
      <c r="AK252" s="12">
        <v>72000</v>
      </c>
      <c r="AL252" s="12">
        <v>1.5122770000000001</v>
      </c>
      <c r="AM252" s="12">
        <v>64500</v>
      </c>
      <c r="AN252" s="12">
        <v>1.5688219999999999</v>
      </c>
      <c r="AO252" s="12">
        <v>75000</v>
      </c>
      <c r="AP252" s="12">
        <v>1.6198999999999999</v>
      </c>
      <c r="AQ252" s="12">
        <v>81500</v>
      </c>
      <c r="AR252" s="12">
        <v>1.699695</v>
      </c>
      <c r="AS252" s="12">
        <v>86000</v>
      </c>
      <c r="AT252" s="12">
        <v>1.795669</v>
      </c>
      <c r="AU252" s="12">
        <v>110240</v>
      </c>
      <c r="AV252" s="12">
        <v>1.973813</v>
      </c>
      <c r="AW252" s="12">
        <v>99840</v>
      </c>
      <c r="AX252" s="12">
        <v>2.059793</v>
      </c>
      <c r="AY252" s="12">
        <v>103039.1</v>
      </c>
      <c r="AZ252" s="12">
        <v>99189.19</v>
      </c>
      <c r="BA252" s="12">
        <v>96239.4</v>
      </c>
      <c r="BB252" s="12">
        <v>90808.9</v>
      </c>
      <c r="BC252" s="12">
        <v>88797.43</v>
      </c>
      <c r="BD252" s="12">
        <v>88197.4</v>
      </c>
      <c r="BE252" s="12">
        <v>99817.34</v>
      </c>
      <c r="BF252" s="12">
        <v>91644.55</v>
      </c>
      <c r="BG252" s="12">
        <v>94821.43</v>
      </c>
      <c r="BH252" s="12">
        <v>95282.94</v>
      </c>
      <c r="BI252" s="12">
        <v>93029.34</v>
      </c>
      <c r="BJ252" s="12">
        <v>85498.16</v>
      </c>
      <c r="BK252" s="12">
        <v>82688.19</v>
      </c>
      <c r="BL252" s="12">
        <v>85911.46</v>
      </c>
      <c r="BM252" s="12">
        <v>84701.41</v>
      </c>
      <c r="BN252" s="12">
        <v>93264.59</v>
      </c>
      <c r="BO252" s="12">
        <v>94846.67</v>
      </c>
      <c r="BP252" s="12">
        <v>98067.41</v>
      </c>
      <c r="BQ252" s="12">
        <v>84685.66</v>
      </c>
      <c r="BR252">
        <v>95366.67</v>
      </c>
      <c r="BS252">
        <v>98766.65</v>
      </c>
      <c r="BT252">
        <v>98649.7</v>
      </c>
      <c r="BU252">
        <v>115042.1</v>
      </c>
      <c r="BV252">
        <v>99840</v>
      </c>
      <c r="BW252">
        <v>-3.1047499999999999E-2</v>
      </c>
      <c r="BX252">
        <v>-0.13214380000000001</v>
      </c>
      <c r="BY252">
        <v>0</v>
      </c>
      <c r="BZ252">
        <v>0.26506020000000002</v>
      </c>
      <c r="CA252">
        <v>0</v>
      </c>
      <c r="CB252">
        <v>0.51315789999999994</v>
      </c>
    </row>
    <row r="253" spans="1:80" x14ac:dyDescent="0.3">
      <c r="A253" s="13" t="s">
        <v>220</v>
      </c>
      <c r="B253" s="13" t="s">
        <v>804</v>
      </c>
      <c r="C253" s="12"/>
      <c r="D253" s="12"/>
      <c r="E253" s="12"/>
      <c r="F253" s="12"/>
      <c r="G253" s="12">
        <v>27000</v>
      </c>
      <c r="H253" s="12">
        <v>1.0701400000000001</v>
      </c>
      <c r="I253" s="12">
        <v>28500</v>
      </c>
      <c r="J253" s="12">
        <v>1.134136</v>
      </c>
      <c r="K253" s="12">
        <v>26000</v>
      </c>
      <c r="L253" s="12">
        <v>1.1603840000000001</v>
      </c>
      <c r="M253" s="12">
        <v>24100</v>
      </c>
      <c r="N253" s="12">
        <v>1.1682779999999999</v>
      </c>
      <c r="O253" s="12">
        <v>29536</v>
      </c>
      <c r="P253" s="12">
        <v>1.1906760000000001</v>
      </c>
      <c r="Q253" s="12">
        <v>33800</v>
      </c>
      <c r="R253" s="12">
        <v>1.236534</v>
      </c>
      <c r="S253" s="12">
        <v>28000</v>
      </c>
      <c r="T253" s="12">
        <v>1.2534099999999999</v>
      </c>
      <c r="U253" s="12">
        <v>30000</v>
      </c>
      <c r="V253" s="12">
        <v>1.2927360000000001</v>
      </c>
      <c r="W253" s="12">
        <v>34300</v>
      </c>
      <c r="X253" s="12">
        <v>1.3284800000000001</v>
      </c>
      <c r="Y253" s="12">
        <v>35048</v>
      </c>
      <c r="Z253" s="12">
        <v>1.3443149999999999</v>
      </c>
      <c r="AA253" s="12">
        <v>33800</v>
      </c>
      <c r="AB253" s="12">
        <v>1.3650880000000001</v>
      </c>
      <c r="AC253" s="12">
        <v>30056</v>
      </c>
      <c r="AD253" s="12">
        <v>1.383402</v>
      </c>
      <c r="AE253" s="12">
        <v>36088</v>
      </c>
      <c r="AF253" s="12">
        <v>1.403165</v>
      </c>
      <c r="AG253" s="12">
        <v>35600</v>
      </c>
      <c r="AH253" s="12">
        <v>1.4355560000000001</v>
      </c>
      <c r="AI253" s="12">
        <v>32000</v>
      </c>
      <c r="AJ253" s="12">
        <v>1.465903</v>
      </c>
      <c r="AK253" s="12">
        <v>35300</v>
      </c>
      <c r="AL253" s="12">
        <v>1.5122770000000001</v>
      </c>
      <c r="AM253" s="12">
        <v>36000</v>
      </c>
      <c r="AN253" s="12">
        <v>1.5688219999999999</v>
      </c>
      <c r="AO253" s="12">
        <v>35048</v>
      </c>
      <c r="AP253" s="12">
        <v>1.6198999999999999</v>
      </c>
      <c r="AQ253" s="12">
        <v>38400</v>
      </c>
      <c r="AR253" s="12">
        <v>1.699695</v>
      </c>
      <c r="AS253" s="12">
        <v>44096</v>
      </c>
      <c r="AT253" s="12">
        <v>1.795669</v>
      </c>
      <c r="AU253" s="12">
        <v>45000</v>
      </c>
      <c r="AV253" s="12">
        <v>1.973813</v>
      </c>
      <c r="AW253" s="12">
        <v>54900</v>
      </c>
      <c r="AX253" s="12">
        <v>2.059793</v>
      </c>
      <c r="AY253" s="12"/>
      <c r="AZ253" s="12"/>
      <c r="BA253" s="12">
        <v>51969.27</v>
      </c>
      <c r="BB253" s="12">
        <v>51761.07</v>
      </c>
      <c r="BC253" s="12">
        <v>46152.51</v>
      </c>
      <c r="BD253" s="12">
        <v>42490.75</v>
      </c>
      <c r="BE253" s="12">
        <v>51095.41</v>
      </c>
      <c r="BF253" s="12">
        <v>56303.37</v>
      </c>
      <c r="BG253" s="12">
        <v>46013.87</v>
      </c>
      <c r="BH253" s="12">
        <v>47800.800000000003</v>
      </c>
      <c r="BI253" s="12">
        <v>53181.77</v>
      </c>
      <c r="BJ253" s="12">
        <v>53701.43</v>
      </c>
      <c r="BK253" s="12">
        <v>51001.11</v>
      </c>
      <c r="BL253" s="12">
        <v>44751.38</v>
      </c>
      <c r="BM253" s="12">
        <v>52975.82</v>
      </c>
      <c r="BN253" s="12">
        <v>51080.3</v>
      </c>
      <c r="BO253" s="12">
        <v>44964.35</v>
      </c>
      <c r="BP253" s="12">
        <v>48080.27</v>
      </c>
      <c r="BQ253" s="12">
        <v>47266.41</v>
      </c>
      <c r="BR253">
        <v>44565.48</v>
      </c>
      <c r="BS253">
        <v>46535.45</v>
      </c>
      <c r="BT253">
        <v>50582.05</v>
      </c>
      <c r="BU253">
        <v>46960.22</v>
      </c>
      <c r="BV253">
        <v>54900</v>
      </c>
      <c r="BX253">
        <v>0.16907459999999999</v>
      </c>
      <c r="BZ253">
        <v>0.26506020000000002</v>
      </c>
      <c r="CA253">
        <v>1</v>
      </c>
      <c r="CB253">
        <v>0.51315789999999994</v>
      </c>
    </row>
    <row r="254" spans="1:80" x14ac:dyDescent="0.3">
      <c r="A254" s="13" t="s">
        <v>221</v>
      </c>
      <c r="B254" s="13" t="s">
        <v>804</v>
      </c>
      <c r="C254" s="12">
        <v>33000</v>
      </c>
      <c r="D254" s="12">
        <v>1</v>
      </c>
      <c r="E254" s="12">
        <v>33800</v>
      </c>
      <c r="F254" s="12">
        <v>1.0388139999999999</v>
      </c>
      <c r="G254" s="12">
        <v>40040</v>
      </c>
      <c r="H254" s="12">
        <v>1.0701400000000001</v>
      </c>
      <c r="I254" s="12">
        <v>40000</v>
      </c>
      <c r="J254" s="12">
        <v>1.134136</v>
      </c>
      <c r="K254" s="12">
        <v>40040</v>
      </c>
      <c r="L254" s="12">
        <v>1.1603840000000001</v>
      </c>
      <c r="M254" s="12">
        <v>41600</v>
      </c>
      <c r="N254" s="12">
        <v>1.1682779999999999</v>
      </c>
      <c r="O254" s="12">
        <v>40456</v>
      </c>
      <c r="P254" s="12">
        <v>1.1906760000000001</v>
      </c>
      <c r="Q254" s="12">
        <v>45000</v>
      </c>
      <c r="R254" s="12">
        <v>1.236534</v>
      </c>
      <c r="S254" s="12">
        <v>42016</v>
      </c>
      <c r="T254" s="12">
        <v>1.2534099999999999</v>
      </c>
      <c r="U254" s="12">
        <v>43300</v>
      </c>
      <c r="V254" s="12">
        <v>1.2927360000000001</v>
      </c>
      <c r="W254" s="12">
        <v>43300</v>
      </c>
      <c r="X254" s="12">
        <v>1.3284800000000001</v>
      </c>
      <c r="Y254" s="12">
        <v>48048</v>
      </c>
      <c r="Z254" s="12">
        <v>1.3443149999999999</v>
      </c>
      <c r="AA254" s="12">
        <v>45032</v>
      </c>
      <c r="AB254" s="12">
        <v>1.3650880000000001</v>
      </c>
      <c r="AC254" s="12">
        <v>46400</v>
      </c>
      <c r="AD254" s="12">
        <v>1.383402</v>
      </c>
      <c r="AE254" s="12">
        <v>48400</v>
      </c>
      <c r="AF254" s="12">
        <v>1.403165</v>
      </c>
      <c r="AG254" s="12">
        <v>50024</v>
      </c>
      <c r="AH254" s="12">
        <v>1.4355560000000001</v>
      </c>
      <c r="AI254" s="12">
        <v>55000</v>
      </c>
      <c r="AJ254" s="12">
        <v>1.465903</v>
      </c>
      <c r="AK254" s="12">
        <v>57700</v>
      </c>
      <c r="AL254" s="12">
        <v>1.5122770000000001</v>
      </c>
      <c r="AM254" s="12">
        <v>60008</v>
      </c>
      <c r="AN254" s="12">
        <v>1.5688219999999999</v>
      </c>
      <c r="AO254" s="12">
        <v>65000</v>
      </c>
      <c r="AP254" s="12">
        <v>1.6198999999999999</v>
      </c>
      <c r="AQ254" s="12">
        <v>60008</v>
      </c>
      <c r="AR254" s="12">
        <v>1.699695</v>
      </c>
      <c r="AS254" s="12">
        <v>73000</v>
      </c>
      <c r="AT254" s="12">
        <v>1.795669</v>
      </c>
      <c r="AU254" s="12">
        <v>67500</v>
      </c>
      <c r="AV254" s="12">
        <v>1.973813</v>
      </c>
      <c r="AW254" s="12">
        <v>74880</v>
      </c>
      <c r="AX254" s="12">
        <v>2.059793</v>
      </c>
      <c r="AY254" s="12">
        <v>67973.19</v>
      </c>
      <c r="AZ254" s="12">
        <v>67019.72</v>
      </c>
      <c r="BA254" s="12">
        <v>77068.509999999995</v>
      </c>
      <c r="BB254" s="12">
        <v>72647.13</v>
      </c>
      <c r="BC254" s="12">
        <v>71074.87</v>
      </c>
      <c r="BD254" s="12">
        <v>73345.03</v>
      </c>
      <c r="BE254" s="12">
        <v>69986.31</v>
      </c>
      <c r="BF254" s="12">
        <v>74960.100000000006</v>
      </c>
      <c r="BG254" s="12">
        <v>69047.09</v>
      </c>
      <c r="BH254" s="12">
        <v>68992.490000000005</v>
      </c>
      <c r="BI254" s="12">
        <v>67136.17</v>
      </c>
      <c r="BJ254" s="12">
        <v>73620.350000000006</v>
      </c>
      <c r="BK254" s="12">
        <v>67949.17</v>
      </c>
      <c r="BL254" s="12">
        <v>69086.509999999995</v>
      </c>
      <c r="BM254" s="12">
        <v>71049.37</v>
      </c>
      <c r="BN254" s="12">
        <v>71776.429999999993</v>
      </c>
      <c r="BO254" s="12">
        <v>77282.48</v>
      </c>
      <c r="BP254" s="12">
        <v>78590.13</v>
      </c>
      <c r="BQ254" s="12">
        <v>78787.86</v>
      </c>
      <c r="BR254">
        <v>82651.11</v>
      </c>
      <c r="BS254">
        <v>72721.34</v>
      </c>
      <c r="BT254">
        <v>83737.53</v>
      </c>
      <c r="BU254">
        <v>70440.33</v>
      </c>
      <c r="BV254">
        <v>74880</v>
      </c>
      <c r="BW254">
        <v>0.1016108</v>
      </c>
      <c r="BX254">
        <v>6.3027399999999997E-2</v>
      </c>
      <c r="BY254">
        <v>1</v>
      </c>
      <c r="BZ254">
        <v>0.26506020000000002</v>
      </c>
      <c r="CA254">
        <v>1</v>
      </c>
      <c r="CB254">
        <v>0.51315789999999994</v>
      </c>
    </row>
    <row r="255" spans="1:80" x14ac:dyDescent="0.3">
      <c r="A255" s="13" t="s">
        <v>222</v>
      </c>
      <c r="B255" s="13" t="s">
        <v>804</v>
      </c>
      <c r="C255" s="12">
        <v>42400</v>
      </c>
      <c r="D255" s="12">
        <v>1</v>
      </c>
      <c r="E255" s="12">
        <v>43056</v>
      </c>
      <c r="F255" s="12">
        <v>1.0388139999999999</v>
      </c>
      <c r="G255" s="12">
        <v>45000</v>
      </c>
      <c r="H255" s="12">
        <v>1.0701400000000001</v>
      </c>
      <c r="I255" s="12">
        <v>43300</v>
      </c>
      <c r="J255" s="12">
        <v>1.134136</v>
      </c>
      <c r="K255" s="12">
        <v>45032</v>
      </c>
      <c r="L255" s="12">
        <v>1.1603840000000001</v>
      </c>
      <c r="M255" s="12">
        <v>47008</v>
      </c>
      <c r="N255" s="12">
        <v>1.1682779999999999</v>
      </c>
      <c r="O255" s="12">
        <v>48048</v>
      </c>
      <c r="P255" s="12">
        <v>1.1906760000000001</v>
      </c>
      <c r="Q255" s="12">
        <v>50000</v>
      </c>
      <c r="R255" s="12">
        <v>1.236534</v>
      </c>
      <c r="S255" s="12">
        <v>46200</v>
      </c>
      <c r="T255" s="12">
        <v>1.2534099999999999</v>
      </c>
      <c r="U255" s="12">
        <v>48100</v>
      </c>
      <c r="V255" s="12">
        <v>1.2927360000000001</v>
      </c>
      <c r="W255" s="12">
        <v>50024</v>
      </c>
      <c r="X255" s="12">
        <v>1.3284800000000001</v>
      </c>
      <c r="Y255" s="12">
        <v>53040</v>
      </c>
      <c r="Z255" s="12">
        <v>1.3443149999999999</v>
      </c>
      <c r="AA255" s="12">
        <v>50024</v>
      </c>
      <c r="AB255" s="12">
        <v>1.3650880000000001</v>
      </c>
      <c r="AC255" s="12">
        <v>50024</v>
      </c>
      <c r="AD255" s="12">
        <v>1.383402</v>
      </c>
      <c r="AE255" s="12">
        <v>50024</v>
      </c>
      <c r="AF255" s="12">
        <v>1.403165</v>
      </c>
      <c r="AG255" s="12">
        <v>51000</v>
      </c>
      <c r="AH255" s="12">
        <v>1.4355560000000001</v>
      </c>
      <c r="AI255" s="12">
        <v>57700</v>
      </c>
      <c r="AJ255" s="12">
        <v>1.465903</v>
      </c>
      <c r="AK255" s="12">
        <v>57700</v>
      </c>
      <c r="AL255" s="12">
        <v>1.5122770000000001</v>
      </c>
      <c r="AM255" s="12">
        <v>60008</v>
      </c>
      <c r="AN255" s="12">
        <v>1.5688219999999999</v>
      </c>
      <c r="AO255" s="12">
        <v>62920</v>
      </c>
      <c r="AP255" s="12">
        <v>1.6198999999999999</v>
      </c>
      <c r="AQ255" s="12">
        <v>62920</v>
      </c>
      <c r="AR255" s="12">
        <v>1.699695</v>
      </c>
      <c r="AS255" s="12">
        <v>65000</v>
      </c>
      <c r="AT255" s="12">
        <v>1.795669</v>
      </c>
      <c r="AU255" s="12">
        <v>71968</v>
      </c>
      <c r="AV255" s="12">
        <v>1.973813</v>
      </c>
      <c r="AW255" s="12">
        <v>80000</v>
      </c>
      <c r="AX255" s="12">
        <v>2.059793</v>
      </c>
      <c r="AY255" s="12">
        <v>87335.24</v>
      </c>
      <c r="AZ255" s="12">
        <v>85372.81</v>
      </c>
      <c r="BA255" s="12">
        <v>86615.45</v>
      </c>
      <c r="BB255" s="12">
        <v>78640.509999999995</v>
      </c>
      <c r="BC255" s="12">
        <v>79936.149999999994</v>
      </c>
      <c r="BD255" s="12">
        <v>82879.88</v>
      </c>
      <c r="BE255" s="12">
        <v>83119.990000000005</v>
      </c>
      <c r="BF255" s="12">
        <v>83289</v>
      </c>
      <c r="BG255" s="12">
        <v>75922.880000000005</v>
      </c>
      <c r="BH255" s="12">
        <v>76640.62</v>
      </c>
      <c r="BI255" s="12">
        <v>77561.66</v>
      </c>
      <c r="BJ255" s="12">
        <v>81269.22</v>
      </c>
      <c r="BK255" s="12">
        <v>75481.64</v>
      </c>
      <c r="BL255" s="12">
        <v>74482.41</v>
      </c>
      <c r="BM255" s="12">
        <v>73433.34</v>
      </c>
      <c r="BN255" s="12">
        <v>73176.83</v>
      </c>
      <c r="BO255" s="12">
        <v>81076.34</v>
      </c>
      <c r="BP255" s="12">
        <v>78590.13</v>
      </c>
      <c r="BQ255" s="12">
        <v>78787.86</v>
      </c>
      <c r="BR255">
        <v>80006.27</v>
      </c>
      <c r="BS255">
        <v>76250.27</v>
      </c>
      <c r="BT255">
        <v>74560.81</v>
      </c>
      <c r="BU255">
        <v>75102.960000000006</v>
      </c>
      <c r="BV255">
        <v>80000</v>
      </c>
      <c r="BW255">
        <v>-8.3989499999999995E-2</v>
      </c>
      <c r="BX255">
        <v>6.5204300000000007E-2</v>
      </c>
      <c r="BY255">
        <v>0</v>
      </c>
      <c r="BZ255">
        <v>0.26506020000000002</v>
      </c>
      <c r="CA255">
        <v>1</v>
      </c>
      <c r="CB255">
        <v>0.51315789999999994</v>
      </c>
    </row>
    <row r="256" spans="1:80" x14ac:dyDescent="0.3">
      <c r="A256" s="13" t="s">
        <v>223</v>
      </c>
      <c r="B256" s="13" t="s">
        <v>804</v>
      </c>
      <c r="C256" s="12">
        <v>11200</v>
      </c>
      <c r="D256" s="12">
        <v>1</v>
      </c>
      <c r="E256" s="12">
        <v>11400</v>
      </c>
      <c r="F256" s="12">
        <v>1.0388139999999999</v>
      </c>
      <c r="G256" s="12">
        <v>8000</v>
      </c>
      <c r="H256" s="12">
        <v>1.0701400000000001</v>
      </c>
      <c r="I256" s="12">
        <v>7500</v>
      </c>
      <c r="J256" s="12">
        <v>1.134136</v>
      </c>
      <c r="K256" s="12">
        <v>10000</v>
      </c>
      <c r="L256" s="12">
        <v>1.1603840000000001</v>
      </c>
      <c r="M256" s="12">
        <v>10500</v>
      </c>
      <c r="N256" s="12">
        <v>1.1682779999999999</v>
      </c>
      <c r="O256" s="12">
        <v>12500</v>
      </c>
      <c r="P256" s="12">
        <v>1.1906760000000001</v>
      </c>
      <c r="Q256" s="12">
        <v>13200</v>
      </c>
      <c r="R256" s="12">
        <v>1.236534</v>
      </c>
      <c r="S256" s="12">
        <v>12300</v>
      </c>
      <c r="T256" s="12">
        <v>1.2534099999999999</v>
      </c>
      <c r="U256" s="12">
        <v>12500</v>
      </c>
      <c r="V256" s="12">
        <v>1.2927360000000001</v>
      </c>
      <c r="W256" s="12">
        <v>10300</v>
      </c>
      <c r="X256" s="12">
        <v>1.3284800000000001</v>
      </c>
      <c r="Y256" s="12">
        <v>11700</v>
      </c>
      <c r="Z256" s="12">
        <v>1.3443149999999999</v>
      </c>
      <c r="AA256" s="12">
        <v>12000</v>
      </c>
      <c r="AB256" s="12">
        <v>1.3650880000000001</v>
      </c>
      <c r="AC256" s="12">
        <v>12300</v>
      </c>
      <c r="AD256" s="12">
        <v>1.383402</v>
      </c>
      <c r="AE256" s="12">
        <v>11500</v>
      </c>
      <c r="AF256" s="12">
        <v>1.403165</v>
      </c>
      <c r="AG256" s="12">
        <v>12000</v>
      </c>
      <c r="AH256" s="12">
        <v>1.4355560000000001</v>
      </c>
      <c r="AI256" s="12">
        <v>11100</v>
      </c>
      <c r="AJ256" s="12">
        <v>1.465903</v>
      </c>
      <c r="AK256" s="12">
        <v>12700</v>
      </c>
      <c r="AL256" s="12">
        <v>1.5122770000000001</v>
      </c>
      <c r="AM256" s="12">
        <v>12500</v>
      </c>
      <c r="AN256" s="12">
        <v>1.5688219999999999</v>
      </c>
      <c r="AO256" s="12">
        <v>11000</v>
      </c>
      <c r="AP256" s="12">
        <v>1.6198999999999999</v>
      </c>
      <c r="AQ256" s="12">
        <v>17500</v>
      </c>
      <c r="AR256" s="12">
        <v>1.699695</v>
      </c>
      <c r="AS256" s="12">
        <v>39800</v>
      </c>
      <c r="AT256" s="12">
        <v>1.795669</v>
      </c>
      <c r="AU256" s="12">
        <v>24000</v>
      </c>
      <c r="AV256" s="12">
        <v>1.973813</v>
      </c>
      <c r="AW256" s="12">
        <v>31500</v>
      </c>
      <c r="AX256" s="12">
        <v>2.059793</v>
      </c>
      <c r="AY256" s="12">
        <v>23069.69</v>
      </c>
      <c r="AZ256" s="12">
        <v>22604.28</v>
      </c>
      <c r="BA256" s="12">
        <v>15398.3</v>
      </c>
      <c r="BB256" s="12">
        <v>13621.33</v>
      </c>
      <c r="BC256" s="12">
        <v>17750.96</v>
      </c>
      <c r="BD256" s="12">
        <v>18512.57</v>
      </c>
      <c r="BE256" s="12">
        <v>21624.21</v>
      </c>
      <c r="BF256" s="12">
        <v>21988.3</v>
      </c>
      <c r="BG256" s="12">
        <v>20213.23</v>
      </c>
      <c r="BH256" s="12">
        <v>19917</v>
      </c>
      <c r="BI256" s="12">
        <v>15970.04</v>
      </c>
      <c r="BJ256" s="12">
        <v>17927.03</v>
      </c>
      <c r="BK256" s="12">
        <v>18106.900000000001</v>
      </c>
      <c r="BL256" s="12">
        <v>18313.88</v>
      </c>
      <c r="BM256" s="12">
        <v>16881.560000000001</v>
      </c>
      <c r="BN256" s="12">
        <v>17218.080000000002</v>
      </c>
      <c r="BO256" s="12">
        <v>15597.01</v>
      </c>
      <c r="BP256" s="12">
        <v>17298</v>
      </c>
      <c r="BQ256" s="12">
        <v>16411.95</v>
      </c>
      <c r="BR256">
        <v>13987.11</v>
      </c>
      <c r="BS256">
        <v>21207.56</v>
      </c>
      <c r="BT256">
        <v>45654.16</v>
      </c>
      <c r="BU256">
        <v>25045.45</v>
      </c>
      <c r="BV256">
        <v>31500</v>
      </c>
      <c r="BW256">
        <v>0.36542809999999998</v>
      </c>
      <c r="BX256">
        <v>0.25771339999999998</v>
      </c>
      <c r="BY256">
        <v>1</v>
      </c>
      <c r="BZ256">
        <v>0.26506020000000002</v>
      </c>
      <c r="CA256">
        <v>1</v>
      </c>
      <c r="CB256">
        <v>0.51315789999999994</v>
      </c>
    </row>
    <row r="257" spans="1:80" x14ac:dyDescent="0.3">
      <c r="A257" s="13" t="s">
        <v>224</v>
      </c>
      <c r="B257" s="13" t="s">
        <v>804</v>
      </c>
      <c r="C257" s="12">
        <v>35048</v>
      </c>
      <c r="D257" s="12">
        <v>1</v>
      </c>
      <c r="E257" s="12">
        <v>38500</v>
      </c>
      <c r="F257" s="12">
        <v>1.0388139999999999</v>
      </c>
      <c r="G257" s="12">
        <v>33700</v>
      </c>
      <c r="H257" s="12">
        <v>1.0701400000000001</v>
      </c>
      <c r="I257" s="12">
        <v>34700</v>
      </c>
      <c r="J257" s="12">
        <v>1.134136</v>
      </c>
      <c r="K257" s="12">
        <v>38500</v>
      </c>
      <c r="L257" s="12">
        <v>1.1603840000000001</v>
      </c>
      <c r="M257" s="12">
        <v>36500</v>
      </c>
      <c r="N257" s="12">
        <v>1.1682779999999999</v>
      </c>
      <c r="O257" s="12">
        <v>39520</v>
      </c>
      <c r="P257" s="12">
        <v>1.1906760000000001</v>
      </c>
      <c r="Q257" s="12">
        <v>38500</v>
      </c>
      <c r="R257" s="12">
        <v>1.236534</v>
      </c>
      <c r="S257" s="12">
        <v>36088</v>
      </c>
      <c r="T257" s="12">
        <v>1.2534099999999999</v>
      </c>
      <c r="U257" s="12">
        <v>36500</v>
      </c>
      <c r="V257" s="12">
        <v>1.2927360000000001</v>
      </c>
      <c r="W257" s="12">
        <v>37544</v>
      </c>
      <c r="X257" s="12">
        <v>1.3284800000000001</v>
      </c>
      <c r="Y257" s="12">
        <v>35048</v>
      </c>
      <c r="Z257" s="12">
        <v>1.3443149999999999</v>
      </c>
      <c r="AA257" s="12">
        <v>35152</v>
      </c>
      <c r="AB257" s="12">
        <v>1.3650880000000001</v>
      </c>
      <c r="AC257" s="12">
        <v>36200</v>
      </c>
      <c r="AD257" s="12">
        <v>1.383402</v>
      </c>
      <c r="AE257" s="12">
        <v>38500</v>
      </c>
      <c r="AF257" s="12">
        <v>1.403165</v>
      </c>
      <c r="AG257" s="12">
        <v>42900</v>
      </c>
      <c r="AH257" s="12">
        <v>1.4355560000000001</v>
      </c>
      <c r="AI257" s="12">
        <v>40400</v>
      </c>
      <c r="AJ257" s="12">
        <v>1.465903</v>
      </c>
      <c r="AK257" s="12">
        <v>46200</v>
      </c>
      <c r="AL257" s="12">
        <v>1.5122770000000001</v>
      </c>
      <c r="AM257" s="12">
        <v>48100</v>
      </c>
      <c r="AN257" s="12">
        <v>1.5688219999999999</v>
      </c>
      <c r="AO257" s="12">
        <v>51300</v>
      </c>
      <c r="AP257" s="12">
        <v>1.6198999999999999</v>
      </c>
      <c r="AQ257" s="12">
        <v>50024</v>
      </c>
      <c r="AR257" s="12">
        <v>1.699695</v>
      </c>
      <c r="AS257" s="12">
        <v>56000</v>
      </c>
      <c r="AT257" s="12">
        <v>1.795669</v>
      </c>
      <c r="AU257" s="12">
        <v>60008</v>
      </c>
      <c r="AV257" s="12">
        <v>1.973813</v>
      </c>
      <c r="AW257" s="12">
        <v>62500</v>
      </c>
      <c r="AX257" s="12">
        <v>2.059793</v>
      </c>
      <c r="AY257" s="12">
        <v>72191.64</v>
      </c>
      <c r="AZ257" s="12">
        <v>76339.03</v>
      </c>
      <c r="BA257" s="12">
        <v>64865.35</v>
      </c>
      <c r="BB257" s="12">
        <v>63021.38</v>
      </c>
      <c r="BC257" s="12">
        <v>68341.22</v>
      </c>
      <c r="BD257" s="12">
        <v>64353.21</v>
      </c>
      <c r="BE257" s="12">
        <v>68367.09</v>
      </c>
      <c r="BF257" s="12">
        <v>64132.53</v>
      </c>
      <c r="BG257" s="12">
        <v>59305.3</v>
      </c>
      <c r="BH257" s="12">
        <v>58157.64</v>
      </c>
      <c r="BI257" s="12">
        <v>58211.56</v>
      </c>
      <c r="BJ257" s="12">
        <v>53701.43</v>
      </c>
      <c r="BK257" s="12">
        <v>53041.15</v>
      </c>
      <c r="BL257" s="12">
        <v>53899.39</v>
      </c>
      <c r="BM257" s="12">
        <v>56516.54</v>
      </c>
      <c r="BN257" s="12">
        <v>61554.63</v>
      </c>
      <c r="BO257" s="12">
        <v>56767.49</v>
      </c>
      <c r="BP257" s="12">
        <v>62926.59</v>
      </c>
      <c r="BQ257" s="12">
        <v>63153.18</v>
      </c>
      <c r="BR257">
        <v>65230.8</v>
      </c>
      <c r="BS257">
        <v>60622.12</v>
      </c>
      <c r="BT257">
        <v>64237.01</v>
      </c>
      <c r="BU257">
        <v>62621.98</v>
      </c>
      <c r="BV257">
        <v>62500</v>
      </c>
      <c r="BW257">
        <v>-0.1342488</v>
      </c>
      <c r="BX257">
        <v>-1.9478E-3</v>
      </c>
      <c r="BY257">
        <v>0</v>
      </c>
      <c r="BZ257">
        <v>0.26506020000000002</v>
      </c>
      <c r="CA257">
        <v>0</v>
      </c>
      <c r="CB257">
        <v>0.51315789999999994</v>
      </c>
    </row>
    <row r="258" spans="1:80" x14ac:dyDescent="0.3">
      <c r="A258" s="13" t="s">
        <v>225</v>
      </c>
      <c r="B258" s="13" t="s">
        <v>804</v>
      </c>
      <c r="C258" s="12">
        <v>65000</v>
      </c>
      <c r="D258" s="12">
        <v>1</v>
      </c>
      <c r="E258" s="12">
        <v>55016</v>
      </c>
      <c r="F258" s="12">
        <v>1.0388139999999999</v>
      </c>
      <c r="G258" s="12">
        <v>62400</v>
      </c>
      <c r="H258" s="12">
        <v>1.0701400000000001</v>
      </c>
      <c r="I258" s="12">
        <v>65000</v>
      </c>
      <c r="J258" s="12">
        <v>1.134136</v>
      </c>
      <c r="K258" s="12">
        <v>62920</v>
      </c>
      <c r="L258" s="12">
        <v>1.1603840000000001</v>
      </c>
      <c r="M258" s="12">
        <v>84760</v>
      </c>
      <c r="N258" s="12">
        <v>1.1682779999999999</v>
      </c>
      <c r="O258" s="12">
        <v>89960</v>
      </c>
      <c r="P258" s="12">
        <v>1.1906760000000001</v>
      </c>
      <c r="Q258" s="12">
        <v>70200</v>
      </c>
      <c r="R258" s="12">
        <v>1.236534</v>
      </c>
      <c r="S258" s="12">
        <v>65000</v>
      </c>
      <c r="T258" s="12">
        <v>1.2534099999999999</v>
      </c>
      <c r="U258" s="12">
        <v>97760</v>
      </c>
      <c r="V258" s="12">
        <v>1.2927360000000001</v>
      </c>
      <c r="W258" s="12">
        <v>80080</v>
      </c>
      <c r="X258" s="12">
        <v>1.3284800000000001</v>
      </c>
      <c r="Y258" s="12">
        <v>76000</v>
      </c>
      <c r="Z258" s="12">
        <v>1.3443149999999999</v>
      </c>
      <c r="AA258" s="12">
        <v>89960</v>
      </c>
      <c r="AB258" s="12">
        <v>1.3650880000000001</v>
      </c>
      <c r="AC258" s="12">
        <v>99840</v>
      </c>
      <c r="AD258" s="12">
        <v>1.383402</v>
      </c>
      <c r="AE258" s="12">
        <v>95160</v>
      </c>
      <c r="AF258" s="12">
        <v>1.403165</v>
      </c>
      <c r="AG258" s="12">
        <v>96000</v>
      </c>
      <c r="AH258" s="12">
        <v>1.4355560000000001</v>
      </c>
      <c r="AI258" s="12">
        <v>82000</v>
      </c>
      <c r="AJ258" s="12">
        <v>1.465903</v>
      </c>
      <c r="AK258" s="12">
        <v>119600</v>
      </c>
      <c r="AL258" s="12">
        <v>1.5122770000000001</v>
      </c>
      <c r="AM258" s="12">
        <v>84760</v>
      </c>
      <c r="AN258" s="12">
        <v>1.5688219999999999</v>
      </c>
      <c r="AO258" s="12">
        <v>95160</v>
      </c>
      <c r="AP258" s="12">
        <v>1.6198999999999999</v>
      </c>
      <c r="AQ258" s="12">
        <v>106080</v>
      </c>
      <c r="AR258" s="12">
        <v>1.699695</v>
      </c>
      <c r="AS258" s="12">
        <v>89960</v>
      </c>
      <c r="AT258" s="12">
        <v>1.795669</v>
      </c>
      <c r="AU258" s="12">
        <v>99840</v>
      </c>
      <c r="AV258" s="12">
        <v>1.973813</v>
      </c>
      <c r="AW258" s="12">
        <v>99840</v>
      </c>
      <c r="AX258" s="12">
        <v>2.059793</v>
      </c>
      <c r="AY258" s="12">
        <v>133886.6</v>
      </c>
      <c r="AZ258" s="12">
        <v>109087.5</v>
      </c>
      <c r="BA258" s="12">
        <v>120106.8</v>
      </c>
      <c r="BB258" s="12">
        <v>118051.6</v>
      </c>
      <c r="BC258" s="12">
        <v>111689.1</v>
      </c>
      <c r="BD258" s="12">
        <v>149440.5</v>
      </c>
      <c r="BE258" s="12">
        <v>155625.1</v>
      </c>
      <c r="BF258" s="12">
        <v>116937.8</v>
      </c>
      <c r="BG258" s="12">
        <v>106817.9</v>
      </c>
      <c r="BH258" s="12">
        <v>155766.9</v>
      </c>
      <c r="BI258" s="12">
        <v>124163.2</v>
      </c>
      <c r="BJ258" s="12">
        <v>116449.1</v>
      </c>
      <c r="BK258" s="12">
        <v>135741.4</v>
      </c>
      <c r="BL258" s="12">
        <v>148655.1</v>
      </c>
      <c r="BM258" s="12">
        <v>139691.29999999999</v>
      </c>
      <c r="BN258" s="12">
        <v>137744.6</v>
      </c>
      <c r="BO258" s="12">
        <v>115221.1</v>
      </c>
      <c r="BP258" s="12">
        <v>162900.9</v>
      </c>
      <c r="BQ258" s="12">
        <v>111286.1</v>
      </c>
      <c r="BR258">
        <v>121001.2</v>
      </c>
      <c r="BS258">
        <v>128554.2</v>
      </c>
      <c r="BT258">
        <v>103192.2</v>
      </c>
      <c r="BU258">
        <v>104189.1</v>
      </c>
      <c r="BV258">
        <v>99840</v>
      </c>
      <c r="BW258">
        <v>-0.25429420000000003</v>
      </c>
      <c r="BX258">
        <v>-4.17422E-2</v>
      </c>
      <c r="BY258">
        <v>0</v>
      </c>
      <c r="BZ258">
        <v>0.26506020000000002</v>
      </c>
      <c r="CA258">
        <v>0</v>
      </c>
      <c r="CB258">
        <v>0.51315789999999994</v>
      </c>
    </row>
    <row r="259" spans="1:80" x14ac:dyDescent="0.3">
      <c r="A259" s="13" t="s">
        <v>226</v>
      </c>
      <c r="B259" s="13" t="s">
        <v>804</v>
      </c>
      <c r="C259" s="12"/>
      <c r="D259" s="12"/>
      <c r="E259" s="12"/>
      <c r="F259" s="12"/>
      <c r="G259" s="12">
        <v>15800</v>
      </c>
      <c r="H259" s="12">
        <v>1.0701400000000001</v>
      </c>
      <c r="I259" s="12">
        <v>14300</v>
      </c>
      <c r="J259" s="12">
        <v>1.134136</v>
      </c>
      <c r="K259" s="12">
        <v>14000</v>
      </c>
      <c r="L259" s="12">
        <v>1.1603840000000001</v>
      </c>
      <c r="M259" s="12">
        <v>16000</v>
      </c>
      <c r="N259" s="12">
        <v>1.1682779999999999</v>
      </c>
      <c r="O259" s="12">
        <v>18000</v>
      </c>
      <c r="P259" s="12">
        <v>1.1906760000000001</v>
      </c>
      <c r="Q259" s="12">
        <v>19000</v>
      </c>
      <c r="R259" s="12">
        <v>1.236534</v>
      </c>
      <c r="S259" s="12">
        <v>17500</v>
      </c>
      <c r="T259" s="12">
        <v>1.2534099999999999</v>
      </c>
      <c r="U259" s="12">
        <v>18200</v>
      </c>
      <c r="V259" s="12">
        <v>1.2927360000000001</v>
      </c>
      <c r="W259" s="12">
        <v>18000</v>
      </c>
      <c r="X259" s="12">
        <v>1.3284800000000001</v>
      </c>
      <c r="Y259" s="12">
        <v>15800</v>
      </c>
      <c r="Z259" s="12">
        <v>1.3443149999999999</v>
      </c>
      <c r="AA259" s="12">
        <v>22368</v>
      </c>
      <c r="AB259" s="12">
        <v>1.3650880000000001</v>
      </c>
      <c r="AC259" s="12">
        <v>20500</v>
      </c>
      <c r="AD259" s="12">
        <v>1.383402</v>
      </c>
      <c r="AE259" s="12">
        <v>18000</v>
      </c>
      <c r="AF259" s="12">
        <v>1.403165</v>
      </c>
      <c r="AG259" s="12">
        <v>20000</v>
      </c>
      <c r="AH259" s="12">
        <v>1.4355560000000001</v>
      </c>
      <c r="AI259" s="12">
        <v>20800</v>
      </c>
      <c r="AJ259" s="12">
        <v>1.465903</v>
      </c>
      <c r="AK259" s="12">
        <v>26600</v>
      </c>
      <c r="AL259" s="12">
        <v>1.5122770000000001</v>
      </c>
      <c r="AM259" s="12">
        <v>25000</v>
      </c>
      <c r="AN259" s="12">
        <v>1.5688219999999999</v>
      </c>
      <c r="AO259" s="12">
        <v>30000</v>
      </c>
      <c r="AP259" s="12">
        <v>1.6198999999999999</v>
      </c>
      <c r="AQ259" s="12">
        <v>33000</v>
      </c>
      <c r="AR259" s="12">
        <v>1.699695</v>
      </c>
      <c r="AS259" s="12">
        <v>30000</v>
      </c>
      <c r="AT259" s="12">
        <v>1.795669</v>
      </c>
      <c r="AU259" s="12">
        <v>34000</v>
      </c>
      <c r="AV259" s="12">
        <v>1.973813</v>
      </c>
      <c r="AW259" s="12">
        <v>28800</v>
      </c>
      <c r="AX259" s="12">
        <v>2.059793</v>
      </c>
      <c r="AY259" s="12"/>
      <c r="AZ259" s="12"/>
      <c r="BA259" s="12">
        <v>30411.65</v>
      </c>
      <c r="BB259" s="12">
        <v>25971.35</v>
      </c>
      <c r="BC259" s="12">
        <v>24851.35</v>
      </c>
      <c r="BD259" s="12">
        <v>28209.63</v>
      </c>
      <c r="BE259" s="12">
        <v>31138.86</v>
      </c>
      <c r="BF259" s="12">
        <v>31649.82</v>
      </c>
      <c r="BG259" s="12">
        <v>28758.67</v>
      </c>
      <c r="BH259" s="12">
        <v>28999.15</v>
      </c>
      <c r="BI259" s="12">
        <v>27908.799999999999</v>
      </c>
      <c r="BJ259" s="12">
        <v>24209.16</v>
      </c>
      <c r="BK259" s="12">
        <v>33751.269999999997</v>
      </c>
      <c r="BL259" s="12">
        <v>30523.13</v>
      </c>
      <c r="BM259" s="12">
        <v>26423.32</v>
      </c>
      <c r="BN259" s="12">
        <v>28696.799999999999</v>
      </c>
      <c r="BO259" s="12">
        <v>29226.83</v>
      </c>
      <c r="BP259" s="12">
        <v>36230.46</v>
      </c>
      <c r="BQ259" s="12">
        <v>32823.9</v>
      </c>
      <c r="BR259">
        <v>38146.67</v>
      </c>
      <c r="BS259">
        <v>39991.4</v>
      </c>
      <c r="BT259">
        <v>34412.68</v>
      </c>
      <c r="BU259">
        <v>35481.050000000003</v>
      </c>
      <c r="BV259">
        <v>28800</v>
      </c>
      <c r="BX259">
        <v>-0.1882992</v>
      </c>
      <c r="BZ259">
        <v>0.26506020000000002</v>
      </c>
      <c r="CA259">
        <v>0</v>
      </c>
      <c r="CB259">
        <v>0.51315789999999994</v>
      </c>
    </row>
    <row r="260" spans="1:80" ht="27" x14ac:dyDescent="0.3">
      <c r="A260" s="13" t="s">
        <v>227</v>
      </c>
      <c r="B260" s="13" t="s">
        <v>804</v>
      </c>
      <c r="C260" s="12">
        <v>16000</v>
      </c>
      <c r="D260" s="12">
        <v>1</v>
      </c>
      <c r="E260" s="12">
        <v>15000</v>
      </c>
      <c r="F260" s="12">
        <v>1.0388139999999999</v>
      </c>
      <c r="G260" s="12">
        <v>12800</v>
      </c>
      <c r="H260" s="12">
        <v>1.0701400000000001</v>
      </c>
      <c r="I260" s="12">
        <v>12600</v>
      </c>
      <c r="J260" s="12">
        <v>1.134136</v>
      </c>
      <c r="K260" s="12">
        <v>14000</v>
      </c>
      <c r="L260" s="12">
        <v>1.1603840000000001</v>
      </c>
      <c r="M260" s="12">
        <v>15000</v>
      </c>
      <c r="N260" s="12">
        <v>1.1682779999999999</v>
      </c>
      <c r="O260" s="12">
        <v>16000</v>
      </c>
      <c r="P260" s="12">
        <v>1.1906760000000001</v>
      </c>
      <c r="Q260" s="12">
        <v>13800</v>
      </c>
      <c r="R260" s="12">
        <v>1.236534</v>
      </c>
      <c r="S260" s="12">
        <v>12800</v>
      </c>
      <c r="T260" s="12">
        <v>1.2534099999999999</v>
      </c>
      <c r="U260" s="12">
        <v>15000</v>
      </c>
      <c r="V260" s="12">
        <v>1.2927360000000001</v>
      </c>
      <c r="W260" s="12">
        <v>17500</v>
      </c>
      <c r="X260" s="12">
        <v>1.3284800000000001</v>
      </c>
      <c r="Y260" s="12">
        <v>15000</v>
      </c>
      <c r="Z260" s="12">
        <v>1.3443149999999999</v>
      </c>
      <c r="AA260" s="12">
        <v>18000</v>
      </c>
      <c r="AB260" s="12">
        <v>1.3650880000000001</v>
      </c>
      <c r="AC260" s="12">
        <v>17600</v>
      </c>
      <c r="AD260" s="12">
        <v>1.383402</v>
      </c>
      <c r="AE260" s="12">
        <v>17200</v>
      </c>
      <c r="AF260" s="12">
        <v>1.403165</v>
      </c>
      <c r="AG260" s="12">
        <v>19000</v>
      </c>
      <c r="AH260" s="12">
        <v>1.4355560000000001</v>
      </c>
      <c r="AI260" s="12">
        <v>20000</v>
      </c>
      <c r="AJ260" s="12">
        <v>1.465903</v>
      </c>
      <c r="AK260" s="12">
        <v>20000</v>
      </c>
      <c r="AL260" s="12">
        <v>1.5122770000000001</v>
      </c>
      <c r="AM260" s="12">
        <v>20000</v>
      </c>
      <c r="AN260" s="12">
        <v>1.5688219999999999</v>
      </c>
      <c r="AO260" s="12">
        <v>22048</v>
      </c>
      <c r="AP260" s="12">
        <v>1.6198999999999999</v>
      </c>
      <c r="AQ260" s="12">
        <v>18096</v>
      </c>
      <c r="AR260" s="12">
        <v>1.699695</v>
      </c>
      <c r="AS260" s="12">
        <v>22500</v>
      </c>
      <c r="AT260" s="12">
        <v>1.795669</v>
      </c>
      <c r="AU260" s="12">
        <v>31000</v>
      </c>
      <c r="AV260" s="12">
        <v>1.973813</v>
      </c>
      <c r="AW260" s="12">
        <v>40000</v>
      </c>
      <c r="AX260" s="12">
        <v>2.059793</v>
      </c>
      <c r="AY260" s="12">
        <v>32956.699999999997</v>
      </c>
      <c r="AZ260" s="12">
        <v>29742.48</v>
      </c>
      <c r="BA260" s="12">
        <v>24637.29</v>
      </c>
      <c r="BB260" s="12">
        <v>22883.84</v>
      </c>
      <c r="BC260" s="12">
        <v>24851.35</v>
      </c>
      <c r="BD260" s="12">
        <v>26446.53</v>
      </c>
      <c r="BE260" s="12">
        <v>27678.98</v>
      </c>
      <c r="BF260" s="12">
        <v>22987.77</v>
      </c>
      <c r="BG260" s="12">
        <v>21034.91</v>
      </c>
      <c r="BH260" s="12">
        <v>23900.400000000001</v>
      </c>
      <c r="BI260" s="12">
        <v>27133.56</v>
      </c>
      <c r="BJ260" s="12">
        <v>22983.38</v>
      </c>
      <c r="BK260" s="12">
        <v>27160.35</v>
      </c>
      <c r="BL260" s="12">
        <v>26205.23</v>
      </c>
      <c r="BM260" s="12">
        <v>25248.95</v>
      </c>
      <c r="BN260" s="12">
        <v>27261.96</v>
      </c>
      <c r="BO260" s="12">
        <v>28102.720000000001</v>
      </c>
      <c r="BP260" s="12">
        <v>27240.95</v>
      </c>
      <c r="BQ260" s="12">
        <v>26259.119999999999</v>
      </c>
      <c r="BR260">
        <v>28035.26</v>
      </c>
      <c r="BS260">
        <v>21929.83</v>
      </c>
      <c r="BT260">
        <v>25809.51</v>
      </c>
      <c r="BU260">
        <v>32350.37</v>
      </c>
      <c r="BV260">
        <v>40000</v>
      </c>
      <c r="BW260">
        <v>0.21371390000000001</v>
      </c>
      <c r="BX260">
        <v>0.2364618</v>
      </c>
      <c r="BY260">
        <v>1</v>
      </c>
      <c r="BZ260">
        <v>0.26506020000000002</v>
      </c>
      <c r="CA260">
        <v>1</v>
      </c>
      <c r="CB260">
        <v>0.51315789999999994</v>
      </c>
    </row>
    <row r="261" spans="1:80" x14ac:dyDescent="0.3">
      <c r="A261" s="13" t="s">
        <v>228</v>
      </c>
      <c r="B261" s="13" t="s">
        <v>804</v>
      </c>
      <c r="C261" s="12">
        <v>22500</v>
      </c>
      <c r="D261" s="12">
        <v>1</v>
      </c>
      <c r="E261" s="12">
        <v>21000</v>
      </c>
      <c r="F261" s="12">
        <v>1.0388139999999999</v>
      </c>
      <c r="G261" s="12">
        <v>31300</v>
      </c>
      <c r="H261" s="12">
        <v>1.0701400000000001</v>
      </c>
      <c r="I261" s="12">
        <v>27700</v>
      </c>
      <c r="J261" s="12">
        <v>1.134136</v>
      </c>
      <c r="K261" s="12">
        <v>25800</v>
      </c>
      <c r="L261" s="12">
        <v>1.1603840000000001</v>
      </c>
      <c r="M261" s="12">
        <v>30000</v>
      </c>
      <c r="N261" s="12">
        <v>1.1682779999999999</v>
      </c>
      <c r="O261" s="12">
        <v>32700</v>
      </c>
      <c r="P261" s="12">
        <v>1.1906760000000001</v>
      </c>
      <c r="Q261" s="12">
        <v>30056</v>
      </c>
      <c r="R261" s="12">
        <v>1.236534</v>
      </c>
      <c r="S261" s="12">
        <v>34008</v>
      </c>
      <c r="T261" s="12">
        <v>1.2534099999999999</v>
      </c>
      <c r="U261" s="12">
        <v>34600</v>
      </c>
      <c r="V261" s="12">
        <v>1.2927360000000001</v>
      </c>
      <c r="W261" s="12">
        <v>30000</v>
      </c>
      <c r="X261" s="12">
        <v>1.3284800000000001</v>
      </c>
      <c r="Y261" s="12">
        <v>31000</v>
      </c>
      <c r="Z261" s="12">
        <v>1.3443149999999999</v>
      </c>
      <c r="AA261" s="12">
        <v>38500</v>
      </c>
      <c r="AB261" s="12">
        <v>1.3650880000000001</v>
      </c>
      <c r="AC261" s="12">
        <v>32500</v>
      </c>
      <c r="AD261" s="12">
        <v>1.383402</v>
      </c>
      <c r="AE261" s="12">
        <v>34600</v>
      </c>
      <c r="AF261" s="12">
        <v>1.403165</v>
      </c>
      <c r="AG261" s="12">
        <v>30004</v>
      </c>
      <c r="AH261" s="12">
        <v>1.4355560000000001</v>
      </c>
      <c r="AI261" s="12">
        <v>40040</v>
      </c>
      <c r="AJ261" s="12">
        <v>1.465903</v>
      </c>
      <c r="AK261" s="12">
        <v>45200</v>
      </c>
      <c r="AL261" s="12">
        <v>1.5122770000000001</v>
      </c>
      <c r="AM261" s="12">
        <v>42016</v>
      </c>
      <c r="AN261" s="12">
        <v>1.5688219999999999</v>
      </c>
      <c r="AO261" s="12">
        <v>35100</v>
      </c>
      <c r="AP261" s="12">
        <v>1.6198999999999999</v>
      </c>
      <c r="AQ261" s="12">
        <v>37000</v>
      </c>
      <c r="AR261" s="12">
        <v>1.699695</v>
      </c>
      <c r="AS261" s="12">
        <v>36800</v>
      </c>
      <c r="AT261" s="12">
        <v>1.795669</v>
      </c>
      <c r="AU261" s="12">
        <v>35000</v>
      </c>
      <c r="AV261" s="12">
        <v>1.973813</v>
      </c>
      <c r="AW261" s="12">
        <v>40040</v>
      </c>
      <c r="AX261" s="12">
        <v>2.059793</v>
      </c>
      <c r="AY261" s="12">
        <v>46345.35</v>
      </c>
      <c r="AZ261" s="12">
        <v>41639.47</v>
      </c>
      <c r="BA261" s="12">
        <v>60245.86</v>
      </c>
      <c r="BB261" s="12">
        <v>50308.13</v>
      </c>
      <c r="BC261" s="12">
        <v>45797.49</v>
      </c>
      <c r="BD261" s="12">
        <v>52893.05</v>
      </c>
      <c r="BE261" s="12">
        <v>56568.93</v>
      </c>
      <c r="BF261" s="12">
        <v>50066.68</v>
      </c>
      <c r="BG261" s="12">
        <v>55887.13</v>
      </c>
      <c r="BH261" s="12">
        <v>55130.26</v>
      </c>
      <c r="BI261" s="12">
        <v>46514.67</v>
      </c>
      <c r="BJ261" s="12">
        <v>47498.98</v>
      </c>
      <c r="BK261" s="12">
        <v>58092.98</v>
      </c>
      <c r="BL261" s="12">
        <v>48390.34</v>
      </c>
      <c r="BM261" s="12">
        <v>50791.49</v>
      </c>
      <c r="BN261" s="12">
        <v>43050.93</v>
      </c>
      <c r="BO261" s="12">
        <v>56261.64</v>
      </c>
      <c r="BP261" s="12">
        <v>61564.54</v>
      </c>
      <c r="BQ261" s="12">
        <v>55165.15</v>
      </c>
      <c r="BR261">
        <v>44631.6</v>
      </c>
      <c r="BS261">
        <v>44838.85</v>
      </c>
      <c r="BT261">
        <v>42212.89</v>
      </c>
      <c r="BU261">
        <v>36524.620000000003</v>
      </c>
      <c r="BV261">
        <v>40040</v>
      </c>
      <c r="BW261">
        <v>-0.13605139999999999</v>
      </c>
      <c r="BX261">
        <v>9.6246899999999996E-2</v>
      </c>
      <c r="BY261">
        <v>0</v>
      </c>
      <c r="BZ261">
        <v>0.26506020000000002</v>
      </c>
      <c r="CA261">
        <v>1</v>
      </c>
      <c r="CB261">
        <v>0.51315789999999994</v>
      </c>
    </row>
    <row r="262" spans="1:80" ht="27" x14ac:dyDescent="0.3">
      <c r="A262" s="13" t="s">
        <v>229</v>
      </c>
      <c r="B262" s="13" t="s">
        <v>482</v>
      </c>
      <c r="C262" s="12">
        <v>31200</v>
      </c>
      <c r="D262" s="12">
        <v>1</v>
      </c>
      <c r="E262" s="12">
        <v>32300</v>
      </c>
      <c r="F262" s="12">
        <v>1.0388139999999999</v>
      </c>
      <c r="G262" s="12">
        <v>32500</v>
      </c>
      <c r="H262" s="12">
        <v>1.0701400000000001</v>
      </c>
      <c r="I262" s="12">
        <v>34000</v>
      </c>
      <c r="J262" s="12">
        <v>1.134136</v>
      </c>
      <c r="K262" s="12">
        <v>34600</v>
      </c>
      <c r="L262" s="12">
        <v>1.1603840000000001</v>
      </c>
      <c r="M262" s="12">
        <v>35048</v>
      </c>
      <c r="N262" s="12">
        <v>1.1682779999999999</v>
      </c>
      <c r="O262" s="12">
        <v>35048</v>
      </c>
      <c r="P262" s="12">
        <v>1.1906760000000001</v>
      </c>
      <c r="Q262" s="12">
        <v>37024</v>
      </c>
      <c r="R262" s="12">
        <v>1.236534</v>
      </c>
      <c r="S262" s="12">
        <v>37024</v>
      </c>
      <c r="T262" s="12">
        <v>1.2534099999999999</v>
      </c>
      <c r="U262" s="12">
        <v>38400</v>
      </c>
      <c r="V262" s="12">
        <v>1.2927360000000001</v>
      </c>
      <c r="W262" s="12">
        <v>38300</v>
      </c>
      <c r="X262" s="12">
        <v>1.3284800000000001</v>
      </c>
      <c r="Y262" s="12">
        <v>40000</v>
      </c>
      <c r="Z262" s="12">
        <v>1.3443149999999999</v>
      </c>
      <c r="AA262" s="12">
        <v>38500</v>
      </c>
      <c r="AB262" s="12">
        <v>1.3650880000000001</v>
      </c>
      <c r="AC262" s="12">
        <v>40000</v>
      </c>
      <c r="AD262" s="12">
        <v>1.383402</v>
      </c>
      <c r="AE262" s="12">
        <v>40040</v>
      </c>
      <c r="AF262" s="12">
        <v>1.403165</v>
      </c>
      <c r="AG262" s="12">
        <v>42016</v>
      </c>
      <c r="AH262" s="12">
        <v>1.4355560000000001</v>
      </c>
      <c r="AI262" s="12">
        <v>43300</v>
      </c>
      <c r="AJ262" s="12">
        <v>1.465903</v>
      </c>
      <c r="AK262" s="12">
        <v>43900</v>
      </c>
      <c r="AL262" s="12">
        <v>1.5122770000000001</v>
      </c>
      <c r="AM262" s="12">
        <v>43500</v>
      </c>
      <c r="AN262" s="12">
        <v>1.5688219999999999</v>
      </c>
      <c r="AO262" s="12">
        <v>48100</v>
      </c>
      <c r="AP262" s="12">
        <v>1.6198999999999999</v>
      </c>
      <c r="AQ262" s="12">
        <v>48100</v>
      </c>
      <c r="AR262" s="12">
        <v>1.699695</v>
      </c>
      <c r="AS262" s="12">
        <v>52000</v>
      </c>
      <c r="AT262" s="12">
        <v>1.795669</v>
      </c>
      <c r="AU262" s="12">
        <v>55016</v>
      </c>
      <c r="AV262" s="12">
        <v>1.973813</v>
      </c>
      <c r="AW262" s="12">
        <v>57700</v>
      </c>
      <c r="AX262" s="12">
        <v>2.059793</v>
      </c>
      <c r="AY262" s="12">
        <v>64265.55</v>
      </c>
      <c r="AZ262" s="12">
        <v>64045.47</v>
      </c>
      <c r="BA262" s="12">
        <v>62555.61</v>
      </c>
      <c r="BB262" s="12">
        <v>61750.05</v>
      </c>
      <c r="BC262" s="12">
        <v>61418.34</v>
      </c>
      <c r="BD262" s="12">
        <v>61793.19</v>
      </c>
      <c r="BE262" s="12">
        <v>60630.82</v>
      </c>
      <c r="BF262" s="12">
        <v>61673.84</v>
      </c>
      <c r="BG262" s="12">
        <v>60843.48</v>
      </c>
      <c r="BH262" s="12">
        <v>61185.03</v>
      </c>
      <c r="BI262" s="12">
        <v>59383.73</v>
      </c>
      <c r="BJ262" s="12">
        <v>61289</v>
      </c>
      <c r="BK262" s="12">
        <v>58092.98</v>
      </c>
      <c r="BL262" s="12">
        <v>59557.34</v>
      </c>
      <c r="BM262" s="12">
        <v>58777.21</v>
      </c>
      <c r="BN262" s="12">
        <v>60286.23</v>
      </c>
      <c r="BO262" s="12">
        <v>60842.38</v>
      </c>
      <c r="BP262" s="12">
        <v>59793.88</v>
      </c>
      <c r="BQ262" s="12">
        <v>57113.58</v>
      </c>
      <c r="BR262">
        <v>61161.82</v>
      </c>
      <c r="BS262">
        <v>58290.5</v>
      </c>
      <c r="BT262">
        <v>59648.65</v>
      </c>
      <c r="BU262">
        <v>57412.52</v>
      </c>
      <c r="BV262">
        <v>57700</v>
      </c>
      <c r="BW262">
        <v>-0.1021629</v>
      </c>
      <c r="BX262">
        <v>5.0073000000000001E-3</v>
      </c>
      <c r="BY262">
        <v>0</v>
      </c>
      <c r="BZ262">
        <v>0.26506020000000002</v>
      </c>
      <c r="CA262">
        <v>1</v>
      </c>
      <c r="CB262">
        <v>0.51315789999999994</v>
      </c>
    </row>
    <row r="263" spans="1:80" x14ac:dyDescent="0.3">
      <c r="A263" s="13" t="s">
        <v>230</v>
      </c>
      <c r="B263" s="13" t="s">
        <v>482</v>
      </c>
      <c r="C263" s="12">
        <v>15000</v>
      </c>
      <c r="D263" s="12">
        <v>1</v>
      </c>
      <c r="E263" s="12">
        <v>23500</v>
      </c>
      <c r="F263" s="12">
        <v>1.0388139999999999</v>
      </c>
      <c r="G263" s="12">
        <v>20000</v>
      </c>
      <c r="H263" s="12">
        <v>1.0701400000000001</v>
      </c>
      <c r="I263" s="12">
        <v>19000</v>
      </c>
      <c r="J263" s="12">
        <v>1.134136</v>
      </c>
      <c r="K263" s="12">
        <v>21000</v>
      </c>
      <c r="L263" s="12">
        <v>1.1603840000000001</v>
      </c>
      <c r="M263" s="12">
        <v>24000</v>
      </c>
      <c r="N263" s="12">
        <v>1.1682779999999999</v>
      </c>
      <c r="O263" s="12">
        <v>20488</v>
      </c>
      <c r="P263" s="12">
        <v>1.1906760000000001</v>
      </c>
      <c r="Q263" s="12">
        <v>23088</v>
      </c>
      <c r="R263" s="12">
        <v>1.236534</v>
      </c>
      <c r="S263" s="12">
        <v>22000</v>
      </c>
      <c r="T263" s="12">
        <v>1.2534099999999999</v>
      </c>
      <c r="U263" s="12">
        <v>20000</v>
      </c>
      <c r="V263" s="12">
        <v>1.2927360000000001</v>
      </c>
      <c r="W263" s="12">
        <v>26000</v>
      </c>
      <c r="X263" s="12">
        <v>1.3284800000000001</v>
      </c>
      <c r="Y263" s="12">
        <v>25500</v>
      </c>
      <c r="Z263" s="12">
        <v>1.3443149999999999</v>
      </c>
      <c r="AA263" s="12">
        <v>25000</v>
      </c>
      <c r="AB263" s="12">
        <v>1.3650880000000001</v>
      </c>
      <c r="AC263" s="12">
        <v>21000</v>
      </c>
      <c r="AD263" s="12">
        <v>1.383402</v>
      </c>
      <c r="AE263" s="12">
        <v>31000</v>
      </c>
      <c r="AF263" s="12">
        <v>1.403165</v>
      </c>
      <c r="AG263" s="12">
        <v>25500</v>
      </c>
      <c r="AH263" s="12">
        <v>1.4355560000000001</v>
      </c>
      <c r="AI263" s="12">
        <v>26300</v>
      </c>
      <c r="AJ263" s="12">
        <v>1.465903</v>
      </c>
      <c r="AK263" s="12">
        <v>32032</v>
      </c>
      <c r="AL263" s="12">
        <v>1.5122770000000001</v>
      </c>
      <c r="AM263" s="12">
        <v>27700</v>
      </c>
      <c r="AN263" s="12">
        <v>1.5688219999999999</v>
      </c>
      <c r="AO263" s="12">
        <v>30000</v>
      </c>
      <c r="AP263" s="12">
        <v>1.6198999999999999</v>
      </c>
      <c r="AQ263" s="12">
        <v>40900</v>
      </c>
      <c r="AR263" s="12">
        <v>1.699695</v>
      </c>
      <c r="AS263" s="12">
        <v>35048</v>
      </c>
      <c r="AT263" s="12">
        <v>1.795669</v>
      </c>
      <c r="AU263" s="12">
        <v>38600</v>
      </c>
      <c r="AV263" s="12">
        <v>1.973813</v>
      </c>
      <c r="AW263" s="12">
        <v>35000</v>
      </c>
      <c r="AX263" s="12">
        <v>2.059793</v>
      </c>
      <c r="AY263" s="12">
        <v>30896.9</v>
      </c>
      <c r="AZ263" s="12">
        <v>46596.55</v>
      </c>
      <c r="BA263" s="12">
        <v>38495.760000000002</v>
      </c>
      <c r="BB263" s="12">
        <v>34507.379999999997</v>
      </c>
      <c r="BC263" s="12">
        <v>37277.03</v>
      </c>
      <c r="BD263" s="12">
        <v>42314.44</v>
      </c>
      <c r="BE263" s="12">
        <v>35442.94</v>
      </c>
      <c r="BF263" s="12">
        <v>38459.53</v>
      </c>
      <c r="BG263" s="12">
        <v>36153.75</v>
      </c>
      <c r="BH263" s="12">
        <v>31867.200000000001</v>
      </c>
      <c r="BI263" s="12">
        <v>40312.71</v>
      </c>
      <c r="BJ263" s="12">
        <v>39071.74</v>
      </c>
      <c r="BK263" s="12">
        <v>37722.71</v>
      </c>
      <c r="BL263" s="12">
        <v>31267.599999999999</v>
      </c>
      <c r="BM263" s="12">
        <v>45506.83</v>
      </c>
      <c r="BN263" s="12">
        <v>36588.410000000003</v>
      </c>
      <c r="BO263" s="12">
        <v>36955.07</v>
      </c>
      <c r="BP263" s="12">
        <v>43629.1</v>
      </c>
      <c r="BQ263" s="12">
        <v>36368.879999999997</v>
      </c>
      <c r="BR263">
        <v>38146.67</v>
      </c>
      <c r="BS263">
        <v>49565.11</v>
      </c>
      <c r="BT263">
        <v>40203.19</v>
      </c>
      <c r="BU263">
        <v>40281.43</v>
      </c>
      <c r="BV263">
        <v>35000</v>
      </c>
      <c r="BW263">
        <v>0.13279959999999999</v>
      </c>
      <c r="BX263">
        <v>-0.13111339999999999</v>
      </c>
      <c r="BY263">
        <v>1</v>
      </c>
      <c r="BZ263">
        <v>0.26506020000000002</v>
      </c>
      <c r="CA263">
        <v>0</v>
      </c>
      <c r="CB263">
        <v>0.51315789999999994</v>
      </c>
    </row>
    <row r="264" spans="1:80" x14ac:dyDescent="0.3">
      <c r="A264" s="13" t="s">
        <v>231</v>
      </c>
      <c r="B264" s="13" t="s">
        <v>482</v>
      </c>
      <c r="C264" s="12">
        <v>18800</v>
      </c>
      <c r="D264" s="12">
        <v>1</v>
      </c>
      <c r="E264" s="12">
        <v>20500</v>
      </c>
      <c r="F264" s="12">
        <v>1.0388139999999999</v>
      </c>
      <c r="G264" s="12">
        <v>17500</v>
      </c>
      <c r="H264" s="12">
        <v>1.0701400000000001</v>
      </c>
      <c r="I264" s="12">
        <v>23000</v>
      </c>
      <c r="J264" s="12">
        <v>1.134136</v>
      </c>
      <c r="K264" s="12">
        <v>22500</v>
      </c>
      <c r="L264" s="12">
        <v>1.1603840000000001</v>
      </c>
      <c r="M264" s="12">
        <v>20000</v>
      </c>
      <c r="N264" s="12">
        <v>1.1682779999999999</v>
      </c>
      <c r="O264" s="12">
        <v>24000</v>
      </c>
      <c r="P264" s="12">
        <v>1.1906760000000001</v>
      </c>
      <c r="Q264" s="12">
        <v>20600</v>
      </c>
      <c r="R264" s="12">
        <v>1.236534</v>
      </c>
      <c r="S264" s="12">
        <v>27200</v>
      </c>
      <c r="T264" s="12">
        <v>1.2534099999999999</v>
      </c>
      <c r="U264" s="12">
        <v>28600</v>
      </c>
      <c r="V264" s="12">
        <v>1.2927360000000001</v>
      </c>
      <c r="W264" s="12">
        <v>24000</v>
      </c>
      <c r="X264" s="12">
        <v>1.3284800000000001</v>
      </c>
      <c r="Y264" s="12">
        <v>25000</v>
      </c>
      <c r="Z264" s="12">
        <v>1.3443149999999999</v>
      </c>
      <c r="AA264" s="12">
        <v>24024</v>
      </c>
      <c r="AB264" s="12">
        <v>1.3650880000000001</v>
      </c>
      <c r="AC264" s="12">
        <v>28000</v>
      </c>
      <c r="AD264" s="12">
        <v>1.383402</v>
      </c>
      <c r="AE264" s="12">
        <v>21200</v>
      </c>
      <c r="AF264" s="12">
        <v>1.403165</v>
      </c>
      <c r="AG264" s="12">
        <v>29700</v>
      </c>
      <c r="AH264" s="12">
        <v>1.4355560000000001</v>
      </c>
      <c r="AI264" s="12">
        <v>30000</v>
      </c>
      <c r="AJ264" s="12">
        <v>1.465903</v>
      </c>
      <c r="AK264" s="12">
        <v>27500</v>
      </c>
      <c r="AL264" s="12">
        <v>1.5122770000000001</v>
      </c>
      <c r="AM264" s="12">
        <v>28080</v>
      </c>
      <c r="AN264" s="12">
        <v>1.5688219999999999</v>
      </c>
      <c r="AO264" s="12">
        <v>29800</v>
      </c>
      <c r="AP264" s="12">
        <v>1.6198999999999999</v>
      </c>
      <c r="AQ264" s="12">
        <v>32700</v>
      </c>
      <c r="AR264" s="12">
        <v>1.699695</v>
      </c>
      <c r="AS264" s="12">
        <v>36088</v>
      </c>
      <c r="AT264" s="12">
        <v>1.795669</v>
      </c>
      <c r="AU264" s="12">
        <v>31000</v>
      </c>
      <c r="AV264" s="12">
        <v>1.973813</v>
      </c>
      <c r="AW264" s="12">
        <v>57700</v>
      </c>
      <c r="AX264" s="12">
        <v>2.059793</v>
      </c>
      <c r="AY264" s="12">
        <v>38724.120000000003</v>
      </c>
      <c r="AZ264" s="12">
        <v>40648.050000000003</v>
      </c>
      <c r="BA264" s="12">
        <v>33683.79</v>
      </c>
      <c r="BB264" s="12">
        <v>41772.089999999997</v>
      </c>
      <c r="BC264" s="12">
        <v>39939.67</v>
      </c>
      <c r="BD264" s="12">
        <v>35262.03</v>
      </c>
      <c r="BE264" s="12">
        <v>41518.480000000003</v>
      </c>
      <c r="BF264" s="12">
        <v>34315.07</v>
      </c>
      <c r="BG264" s="12">
        <v>44699.18</v>
      </c>
      <c r="BH264" s="12">
        <v>45570.1</v>
      </c>
      <c r="BI264" s="12">
        <v>37211.74</v>
      </c>
      <c r="BJ264" s="12">
        <v>38305.629999999997</v>
      </c>
      <c r="BK264" s="12">
        <v>36250.019999999997</v>
      </c>
      <c r="BL264" s="12">
        <v>41690.14</v>
      </c>
      <c r="BM264" s="12">
        <v>31120.799999999999</v>
      </c>
      <c r="BN264" s="12">
        <v>42614.74</v>
      </c>
      <c r="BO264" s="12">
        <v>42154.080000000002</v>
      </c>
      <c r="BP264" s="12">
        <v>37456.300000000003</v>
      </c>
      <c r="BQ264" s="12">
        <v>36867.800000000003</v>
      </c>
      <c r="BR264">
        <v>37892.36</v>
      </c>
      <c r="BS264">
        <v>39627.85</v>
      </c>
      <c r="BT264">
        <v>41396.160000000003</v>
      </c>
      <c r="BU264">
        <v>32350.37</v>
      </c>
      <c r="BV264">
        <v>57700</v>
      </c>
      <c r="BW264">
        <v>0.4900275</v>
      </c>
      <c r="BX264">
        <v>0.78359610000000002</v>
      </c>
      <c r="BY264">
        <v>1</v>
      </c>
      <c r="BZ264">
        <v>0.26506020000000002</v>
      </c>
      <c r="CA264">
        <v>1</v>
      </c>
      <c r="CB264">
        <v>0.51315789999999994</v>
      </c>
    </row>
    <row r="265" spans="1:80" x14ac:dyDescent="0.3">
      <c r="A265" s="13" t="s">
        <v>232</v>
      </c>
      <c r="B265" s="13" t="s">
        <v>482</v>
      </c>
      <c r="C265" s="12"/>
      <c r="D265" s="12"/>
      <c r="E265" s="12"/>
      <c r="F265" s="12"/>
      <c r="G265" s="12">
        <v>25000</v>
      </c>
      <c r="H265" s="12">
        <v>1.0701400000000001</v>
      </c>
      <c r="I265" s="12">
        <v>37500</v>
      </c>
      <c r="J265" s="12">
        <v>1.134136</v>
      </c>
      <c r="K265" s="12">
        <v>25000</v>
      </c>
      <c r="L265" s="12">
        <v>1.1603840000000001</v>
      </c>
      <c r="M265" s="12">
        <v>25500</v>
      </c>
      <c r="N265" s="12">
        <v>1.1682779999999999</v>
      </c>
      <c r="O265" s="12">
        <v>34000</v>
      </c>
      <c r="P265" s="12">
        <v>1.1906760000000001</v>
      </c>
      <c r="Q265" s="12">
        <v>40000</v>
      </c>
      <c r="R265" s="12">
        <v>1.236534</v>
      </c>
      <c r="S265" s="12">
        <v>34000</v>
      </c>
      <c r="T265" s="12">
        <v>1.2534099999999999</v>
      </c>
      <c r="U265" s="12">
        <v>26000</v>
      </c>
      <c r="V265" s="12">
        <v>1.2927360000000001</v>
      </c>
      <c r="W265" s="12">
        <v>35000</v>
      </c>
      <c r="X265" s="12">
        <v>1.3284800000000001</v>
      </c>
      <c r="Y265" s="12">
        <v>36000</v>
      </c>
      <c r="Z265" s="12">
        <v>1.3443149999999999</v>
      </c>
      <c r="AA265" s="12">
        <v>22500</v>
      </c>
      <c r="AB265" s="12">
        <v>1.3650880000000001</v>
      </c>
      <c r="AC265" s="12">
        <v>33100</v>
      </c>
      <c r="AD265" s="12">
        <v>1.383402</v>
      </c>
      <c r="AE265" s="12">
        <v>54300</v>
      </c>
      <c r="AF265" s="12">
        <v>1.403165</v>
      </c>
      <c r="AG265" s="12">
        <v>28080</v>
      </c>
      <c r="AH265" s="12">
        <v>1.4355560000000001</v>
      </c>
      <c r="AI265" s="12">
        <v>61000</v>
      </c>
      <c r="AJ265" s="12">
        <v>1.465903</v>
      </c>
      <c r="AK265" s="12">
        <v>35048</v>
      </c>
      <c r="AL265" s="12">
        <v>1.5122770000000001</v>
      </c>
      <c r="AM265" s="12">
        <v>46900</v>
      </c>
      <c r="AN265" s="12">
        <v>1.5688219999999999</v>
      </c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  <c r="BQ265" s="12"/>
      <c r="BZ265">
        <v>0.26506020000000002</v>
      </c>
      <c r="CB265">
        <v>0.51315789999999994</v>
      </c>
    </row>
    <row r="266" spans="1:80" x14ac:dyDescent="0.3">
      <c r="A266" s="13" t="s">
        <v>233</v>
      </c>
      <c r="B266" s="13" t="s">
        <v>482</v>
      </c>
      <c r="C266" s="12">
        <v>24000</v>
      </c>
      <c r="D266" s="12">
        <v>1</v>
      </c>
      <c r="E266" s="12">
        <v>24000</v>
      </c>
      <c r="F266" s="12">
        <v>1.0388139999999999</v>
      </c>
      <c r="G266" s="12">
        <v>24000</v>
      </c>
      <c r="H266" s="12">
        <v>1.0701400000000001</v>
      </c>
      <c r="I266" s="12">
        <v>26300</v>
      </c>
      <c r="J266" s="12">
        <v>1.134136</v>
      </c>
      <c r="K266" s="12">
        <v>25500</v>
      </c>
      <c r="L266" s="12">
        <v>1.1603840000000001</v>
      </c>
      <c r="M266" s="12">
        <v>28000</v>
      </c>
      <c r="N266" s="12">
        <v>1.1682779999999999</v>
      </c>
      <c r="O266" s="12">
        <v>26700</v>
      </c>
      <c r="P266" s="12">
        <v>1.1906760000000001</v>
      </c>
      <c r="Q266" s="12">
        <v>30000</v>
      </c>
      <c r="R266" s="12">
        <v>1.236534</v>
      </c>
      <c r="S266" s="12">
        <v>28500</v>
      </c>
      <c r="T266" s="12">
        <v>1.2534099999999999</v>
      </c>
      <c r="U266" s="12">
        <v>30000</v>
      </c>
      <c r="V266" s="12">
        <v>1.2927360000000001</v>
      </c>
      <c r="W266" s="12">
        <v>30056</v>
      </c>
      <c r="X266" s="12">
        <v>1.3284800000000001</v>
      </c>
      <c r="Y266" s="12">
        <v>32000</v>
      </c>
      <c r="Z266" s="12">
        <v>1.3443149999999999</v>
      </c>
      <c r="AA266" s="12">
        <v>30000</v>
      </c>
      <c r="AB266" s="12">
        <v>1.3650880000000001</v>
      </c>
      <c r="AC266" s="12">
        <v>30000</v>
      </c>
      <c r="AD266" s="12">
        <v>1.383402</v>
      </c>
      <c r="AE266" s="12">
        <v>32300</v>
      </c>
      <c r="AF266" s="12">
        <v>1.403165</v>
      </c>
      <c r="AG266" s="12">
        <v>31096</v>
      </c>
      <c r="AH266" s="12">
        <v>1.4355560000000001</v>
      </c>
      <c r="AI266" s="12">
        <v>33072</v>
      </c>
      <c r="AJ266" s="12">
        <v>1.465903</v>
      </c>
      <c r="AK266" s="12">
        <v>34900</v>
      </c>
      <c r="AL266" s="12">
        <v>1.5122770000000001</v>
      </c>
      <c r="AM266" s="12">
        <v>34400</v>
      </c>
      <c r="AN266" s="12">
        <v>1.5688219999999999</v>
      </c>
      <c r="AO266" s="12">
        <v>38000</v>
      </c>
      <c r="AP266" s="12">
        <v>1.6198999999999999</v>
      </c>
      <c r="AQ266" s="12">
        <v>35900</v>
      </c>
      <c r="AR266" s="12">
        <v>1.699695</v>
      </c>
      <c r="AS266" s="12">
        <v>40000</v>
      </c>
      <c r="AT266" s="12">
        <v>1.795669</v>
      </c>
      <c r="AU266" s="12">
        <v>40000</v>
      </c>
      <c r="AV266" s="12">
        <v>1.973813</v>
      </c>
      <c r="AW266" s="12">
        <v>50000</v>
      </c>
      <c r="AX266" s="12">
        <v>2.059793</v>
      </c>
      <c r="AY266" s="12">
        <v>49435.040000000001</v>
      </c>
      <c r="AZ266" s="12">
        <v>47587.96</v>
      </c>
      <c r="BA266" s="12">
        <v>46194.91</v>
      </c>
      <c r="BB266" s="12">
        <v>47765.48</v>
      </c>
      <c r="BC266" s="12">
        <v>45264.959999999999</v>
      </c>
      <c r="BD266" s="12">
        <v>49366.85</v>
      </c>
      <c r="BE266" s="12">
        <v>46189.3</v>
      </c>
      <c r="BF266" s="12">
        <v>49973.4</v>
      </c>
      <c r="BG266" s="12">
        <v>46835.54</v>
      </c>
      <c r="BH266" s="12">
        <v>47800.800000000003</v>
      </c>
      <c r="BI266" s="12">
        <v>46601.5</v>
      </c>
      <c r="BJ266" s="12">
        <v>49031.199999999997</v>
      </c>
      <c r="BK266" s="12">
        <v>45267.26</v>
      </c>
      <c r="BL266" s="12">
        <v>44668</v>
      </c>
      <c r="BM266" s="12">
        <v>47415.18</v>
      </c>
      <c r="BN266" s="12">
        <v>44617.78</v>
      </c>
      <c r="BO266" s="12">
        <v>46470.65</v>
      </c>
      <c r="BP266" s="12">
        <v>47535.45</v>
      </c>
      <c r="BQ266" s="12">
        <v>45165.68</v>
      </c>
      <c r="BR266">
        <v>48319.11</v>
      </c>
      <c r="BS266">
        <v>43505.8</v>
      </c>
      <c r="BT266">
        <v>45883.58</v>
      </c>
      <c r="BU266">
        <v>41742.42</v>
      </c>
      <c r="BV266">
        <v>50000</v>
      </c>
      <c r="BW266">
        <v>1.1428300000000001E-2</v>
      </c>
      <c r="BX266">
        <v>0.19782230000000001</v>
      </c>
      <c r="BY266">
        <v>1</v>
      </c>
      <c r="BZ266">
        <v>0.26506020000000002</v>
      </c>
      <c r="CA266">
        <v>1</v>
      </c>
      <c r="CB266">
        <v>0.51315789999999994</v>
      </c>
    </row>
    <row r="267" spans="1:80" x14ac:dyDescent="0.3">
      <c r="A267" s="13" t="s">
        <v>234</v>
      </c>
      <c r="B267" s="13" t="s">
        <v>482</v>
      </c>
      <c r="C267" s="12">
        <v>22048</v>
      </c>
      <c r="D267" s="12">
        <v>1</v>
      </c>
      <c r="E267" s="12">
        <v>23800</v>
      </c>
      <c r="F267" s="12">
        <v>1.0388139999999999</v>
      </c>
      <c r="G267" s="12">
        <v>24400</v>
      </c>
      <c r="H267" s="12">
        <v>1.0701400000000001</v>
      </c>
      <c r="I267" s="12">
        <v>25000</v>
      </c>
      <c r="J267" s="12">
        <v>1.134136</v>
      </c>
      <c r="K267" s="12">
        <v>27040</v>
      </c>
      <c r="L267" s="12">
        <v>1.1603840000000001</v>
      </c>
      <c r="M267" s="12">
        <v>26100</v>
      </c>
      <c r="N267" s="12">
        <v>1.1682779999999999</v>
      </c>
      <c r="O267" s="12">
        <v>26000</v>
      </c>
      <c r="P267" s="12">
        <v>1.1906760000000001</v>
      </c>
      <c r="Q267" s="12">
        <v>28000</v>
      </c>
      <c r="R267" s="12">
        <v>1.236534</v>
      </c>
      <c r="S267" s="12">
        <v>28000</v>
      </c>
      <c r="T267" s="12">
        <v>1.2534099999999999</v>
      </c>
      <c r="U267" s="12">
        <v>29016</v>
      </c>
      <c r="V267" s="12">
        <v>1.2927360000000001</v>
      </c>
      <c r="W267" s="12">
        <v>30000</v>
      </c>
      <c r="X267" s="12">
        <v>1.3284800000000001</v>
      </c>
      <c r="Y267" s="12">
        <v>30000</v>
      </c>
      <c r="Z267" s="12">
        <v>1.3443149999999999</v>
      </c>
      <c r="AA267" s="12">
        <v>30100</v>
      </c>
      <c r="AB267" s="12">
        <v>1.3650880000000001</v>
      </c>
      <c r="AC267" s="12">
        <v>30056</v>
      </c>
      <c r="AD267" s="12">
        <v>1.383402</v>
      </c>
      <c r="AE267" s="12">
        <v>32000</v>
      </c>
      <c r="AF267" s="12">
        <v>1.403165</v>
      </c>
      <c r="AG267" s="12">
        <v>33000</v>
      </c>
      <c r="AH267" s="12">
        <v>1.4355560000000001</v>
      </c>
      <c r="AI267" s="12">
        <v>34000</v>
      </c>
      <c r="AJ267" s="12">
        <v>1.465903</v>
      </c>
      <c r="AK267" s="12">
        <v>35000</v>
      </c>
      <c r="AL267" s="12">
        <v>1.5122770000000001</v>
      </c>
      <c r="AM267" s="12">
        <v>36000</v>
      </c>
      <c r="AN267" s="12">
        <v>1.5688219999999999</v>
      </c>
      <c r="AO267" s="12">
        <v>37200</v>
      </c>
      <c r="AP267" s="12">
        <v>1.6198999999999999</v>
      </c>
      <c r="AQ267" s="12">
        <v>37024</v>
      </c>
      <c r="AR267" s="12">
        <v>1.699695</v>
      </c>
      <c r="AS267" s="12">
        <v>42016</v>
      </c>
      <c r="AT267" s="12">
        <v>1.795669</v>
      </c>
      <c r="AU267" s="12">
        <v>40000</v>
      </c>
      <c r="AV267" s="12">
        <v>1.973813</v>
      </c>
      <c r="AW267" s="12">
        <v>43992</v>
      </c>
      <c r="AX267" s="12">
        <v>2.059793</v>
      </c>
      <c r="AY267" s="12">
        <v>45414.33</v>
      </c>
      <c r="AZ267" s="12">
        <v>47191.4</v>
      </c>
      <c r="BA267" s="12">
        <v>46964.82</v>
      </c>
      <c r="BB267" s="12">
        <v>45404.45</v>
      </c>
      <c r="BC267" s="12">
        <v>47998.61</v>
      </c>
      <c r="BD267" s="12">
        <v>46016.95</v>
      </c>
      <c r="BE267" s="12">
        <v>44978.35</v>
      </c>
      <c r="BF267" s="12">
        <v>46641.84</v>
      </c>
      <c r="BG267" s="12">
        <v>46013.87</v>
      </c>
      <c r="BH267" s="12">
        <v>46232.94</v>
      </c>
      <c r="BI267" s="12">
        <v>46514.67</v>
      </c>
      <c r="BJ267" s="12">
        <v>45966.75</v>
      </c>
      <c r="BK267" s="12">
        <v>45418.15</v>
      </c>
      <c r="BL267" s="12">
        <v>44751.38</v>
      </c>
      <c r="BM267" s="12">
        <v>46974.79</v>
      </c>
      <c r="BN267" s="12">
        <v>47349.71</v>
      </c>
      <c r="BO267" s="12">
        <v>47774.62</v>
      </c>
      <c r="BP267" s="12">
        <v>47671.66</v>
      </c>
      <c r="BQ267" s="12">
        <v>47266.41</v>
      </c>
      <c r="BR267">
        <v>47301.87</v>
      </c>
      <c r="BS267">
        <v>44867.93</v>
      </c>
      <c r="BT267">
        <v>48196.11</v>
      </c>
      <c r="BU267">
        <v>41742.42</v>
      </c>
      <c r="BV267">
        <v>43992</v>
      </c>
      <c r="BW267">
        <v>-3.1318899999999997E-2</v>
      </c>
      <c r="BX267">
        <v>5.3892000000000002E-2</v>
      </c>
      <c r="BY267">
        <v>0</v>
      </c>
      <c r="BZ267">
        <v>0.26506020000000002</v>
      </c>
      <c r="CA267">
        <v>1</v>
      </c>
      <c r="CB267">
        <v>0.51315789999999994</v>
      </c>
    </row>
    <row r="268" spans="1:80" x14ac:dyDescent="0.3">
      <c r="A268" s="13" t="s">
        <v>235</v>
      </c>
      <c r="B268" s="13" t="s">
        <v>482</v>
      </c>
      <c r="C268" s="12">
        <v>22000</v>
      </c>
      <c r="D268" s="12">
        <v>1</v>
      </c>
      <c r="E268" s="12">
        <v>22800</v>
      </c>
      <c r="F268" s="12">
        <v>1.0388139999999999</v>
      </c>
      <c r="G268" s="12">
        <v>23500</v>
      </c>
      <c r="H268" s="12">
        <v>1.0701400000000001</v>
      </c>
      <c r="I268" s="12">
        <v>25000</v>
      </c>
      <c r="J268" s="12">
        <v>1.134136</v>
      </c>
      <c r="K268" s="12">
        <v>25700</v>
      </c>
      <c r="L268" s="12">
        <v>1.1603840000000001</v>
      </c>
      <c r="M268" s="12">
        <v>26700</v>
      </c>
      <c r="N268" s="12">
        <v>1.1682779999999999</v>
      </c>
      <c r="O268" s="12">
        <v>28000</v>
      </c>
      <c r="P268" s="12">
        <v>1.1906760000000001</v>
      </c>
      <c r="Q268" s="12">
        <v>27900</v>
      </c>
      <c r="R268" s="12">
        <v>1.236534</v>
      </c>
      <c r="S268" s="12">
        <v>29900</v>
      </c>
      <c r="T268" s="12">
        <v>1.2534099999999999</v>
      </c>
      <c r="U268" s="12">
        <v>29700</v>
      </c>
      <c r="V268" s="12">
        <v>1.2927360000000001</v>
      </c>
      <c r="W268" s="12">
        <v>30000</v>
      </c>
      <c r="X268" s="12">
        <v>1.3284800000000001</v>
      </c>
      <c r="Y268" s="12">
        <v>30576</v>
      </c>
      <c r="Z268" s="12">
        <v>1.3443149999999999</v>
      </c>
      <c r="AA268" s="12">
        <v>30056</v>
      </c>
      <c r="AB268" s="12">
        <v>1.3650880000000001</v>
      </c>
      <c r="AC268" s="12">
        <v>30056</v>
      </c>
      <c r="AD268" s="12">
        <v>1.383402</v>
      </c>
      <c r="AE268" s="12">
        <v>32000</v>
      </c>
      <c r="AF268" s="12">
        <v>1.403165</v>
      </c>
      <c r="AG268" s="12">
        <v>32032</v>
      </c>
      <c r="AH268" s="12">
        <v>1.4355560000000001</v>
      </c>
      <c r="AI268" s="12">
        <v>32000</v>
      </c>
      <c r="AJ268" s="12">
        <v>1.465903</v>
      </c>
      <c r="AK268" s="12">
        <v>34008</v>
      </c>
      <c r="AL268" s="12">
        <v>1.5122770000000001</v>
      </c>
      <c r="AM268" s="12">
        <v>35000</v>
      </c>
      <c r="AN268" s="12">
        <v>1.5688219999999999</v>
      </c>
      <c r="AO268" s="12">
        <v>38000</v>
      </c>
      <c r="AP268" s="12">
        <v>1.6198999999999999</v>
      </c>
      <c r="AQ268" s="12">
        <v>38064</v>
      </c>
      <c r="AR268" s="12">
        <v>1.699695</v>
      </c>
      <c r="AS268" s="12">
        <v>42000</v>
      </c>
      <c r="AT268" s="12">
        <v>1.795669</v>
      </c>
      <c r="AU268" s="12">
        <v>45000</v>
      </c>
      <c r="AV268" s="12">
        <v>1.973813</v>
      </c>
      <c r="AW268" s="12">
        <v>45032</v>
      </c>
      <c r="AX268" s="12">
        <v>2.059793</v>
      </c>
      <c r="AY268" s="12">
        <v>45315.46</v>
      </c>
      <c r="AZ268" s="12">
        <v>45208.57</v>
      </c>
      <c r="BA268" s="12">
        <v>45232.52</v>
      </c>
      <c r="BB268" s="12">
        <v>45404.45</v>
      </c>
      <c r="BC268" s="12">
        <v>45619.98</v>
      </c>
      <c r="BD268" s="12">
        <v>47074.81</v>
      </c>
      <c r="BE268" s="12">
        <v>48438.22</v>
      </c>
      <c r="BF268" s="12">
        <v>46475.26</v>
      </c>
      <c r="BG268" s="12">
        <v>49136.23</v>
      </c>
      <c r="BH268" s="12">
        <v>47322.79</v>
      </c>
      <c r="BI268" s="12">
        <v>46514.67</v>
      </c>
      <c r="BJ268" s="12">
        <v>46849.32</v>
      </c>
      <c r="BK268" s="12">
        <v>45351.75</v>
      </c>
      <c r="BL268" s="12">
        <v>44751.38</v>
      </c>
      <c r="BM268" s="12">
        <v>46974.79</v>
      </c>
      <c r="BN268" s="12">
        <v>45960.79</v>
      </c>
      <c r="BO268" s="12">
        <v>44964.35</v>
      </c>
      <c r="BP268" s="12">
        <v>46320.5</v>
      </c>
      <c r="BQ268" s="12">
        <v>45953.46</v>
      </c>
      <c r="BR268">
        <v>48319.11</v>
      </c>
      <c r="BS268">
        <v>46128.27</v>
      </c>
      <c r="BT268">
        <v>48177.760000000002</v>
      </c>
      <c r="BU268">
        <v>46960.22</v>
      </c>
      <c r="BV268">
        <v>45032</v>
      </c>
      <c r="BW268">
        <v>-6.2551999999999998E-3</v>
      </c>
      <c r="BX268">
        <v>-4.1060699999999999E-2</v>
      </c>
      <c r="BY268">
        <v>0</v>
      </c>
      <c r="BZ268">
        <v>0.26506020000000002</v>
      </c>
      <c r="CA268">
        <v>0</v>
      </c>
      <c r="CB268">
        <v>0.51315789999999994</v>
      </c>
    </row>
    <row r="269" spans="1:80" x14ac:dyDescent="0.3">
      <c r="A269" s="13" t="s">
        <v>236</v>
      </c>
      <c r="B269" s="13" t="s">
        <v>482</v>
      </c>
      <c r="C269" s="12"/>
      <c r="D269" s="12"/>
      <c r="E269" s="12"/>
      <c r="F269" s="12"/>
      <c r="G269" s="12">
        <v>19000</v>
      </c>
      <c r="H269" s="12">
        <v>1.0701400000000001</v>
      </c>
      <c r="I269" s="12">
        <v>22900</v>
      </c>
      <c r="J269" s="12">
        <v>1.134136</v>
      </c>
      <c r="K269" s="12">
        <v>20000</v>
      </c>
      <c r="L269" s="12">
        <v>1.1603840000000001</v>
      </c>
      <c r="M269" s="12">
        <v>24000</v>
      </c>
      <c r="N269" s="12">
        <v>1.1682779999999999</v>
      </c>
      <c r="O269" s="12">
        <v>18700</v>
      </c>
      <c r="P269" s="12">
        <v>1.1906760000000001</v>
      </c>
      <c r="Q269" s="12">
        <v>25000</v>
      </c>
      <c r="R269" s="12">
        <v>1.236534</v>
      </c>
      <c r="S269" s="12">
        <v>25000</v>
      </c>
      <c r="T269" s="12">
        <v>1.2534099999999999</v>
      </c>
      <c r="U269" s="12">
        <v>24800</v>
      </c>
      <c r="V269" s="12">
        <v>1.2927360000000001</v>
      </c>
      <c r="W269" s="12">
        <v>20500</v>
      </c>
      <c r="X269" s="12">
        <v>1.3284800000000001</v>
      </c>
      <c r="Y269" s="12">
        <v>26000</v>
      </c>
      <c r="Z269" s="12">
        <v>1.3443149999999999</v>
      </c>
      <c r="AA269" s="12">
        <v>30000</v>
      </c>
      <c r="AB269" s="12">
        <v>1.3650880000000001</v>
      </c>
      <c r="AC269" s="12">
        <v>28080</v>
      </c>
      <c r="AD269" s="12">
        <v>1.383402</v>
      </c>
      <c r="AE269" s="12">
        <v>24500</v>
      </c>
      <c r="AF269" s="12">
        <v>1.403165</v>
      </c>
      <c r="AG269" s="12">
        <v>28000</v>
      </c>
      <c r="AH269" s="12">
        <v>1.4355560000000001</v>
      </c>
      <c r="AI269" s="12">
        <v>30000</v>
      </c>
      <c r="AJ269" s="12">
        <v>1.465903</v>
      </c>
      <c r="AK269" s="12">
        <v>24900</v>
      </c>
      <c r="AL269" s="12">
        <v>1.5122770000000001</v>
      </c>
      <c r="AM269" s="12">
        <v>28080</v>
      </c>
      <c r="AN269" s="12">
        <v>1.5688219999999999</v>
      </c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  <c r="BQ269" s="12"/>
      <c r="BZ269">
        <v>0.26506020000000002</v>
      </c>
      <c r="CB269">
        <v>0.51315789999999994</v>
      </c>
    </row>
    <row r="270" spans="1:80" x14ac:dyDescent="0.3">
      <c r="A270" s="13" t="s">
        <v>237</v>
      </c>
      <c r="B270" s="13" t="s">
        <v>482</v>
      </c>
      <c r="C270" s="12">
        <v>27200</v>
      </c>
      <c r="D270" s="12">
        <v>1</v>
      </c>
      <c r="E270" s="12">
        <v>28000</v>
      </c>
      <c r="F270" s="12">
        <v>1.0388139999999999</v>
      </c>
      <c r="G270" s="12">
        <v>26400</v>
      </c>
      <c r="H270" s="12">
        <v>1.0701400000000001</v>
      </c>
      <c r="I270" s="12">
        <v>26300</v>
      </c>
      <c r="J270" s="12">
        <v>1.134136</v>
      </c>
      <c r="K270" s="12">
        <v>30000</v>
      </c>
      <c r="L270" s="12">
        <v>1.1603840000000001</v>
      </c>
      <c r="M270" s="12">
        <v>30160</v>
      </c>
      <c r="N270" s="12">
        <v>1.1682779999999999</v>
      </c>
      <c r="O270" s="12">
        <v>31512</v>
      </c>
      <c r="P270" s="12">
        <v>1.1906760000000001</v>
      </c>
      <c r="Q270" s="12">
        <v>33200</v>
      </c>
      <c r="R270" s="12">
        <v>1.236534</v>
      </c>
      <c r="S270" s="12">
        <v>32000</v>
      </c>
      <c r="T270" s="12">
        <v>1.2534099999999999</v>
      </c>
      <c r="U270" s="12">
        <v>33100</v>
      </c>
      <c r="V270" s="12">
        <v>1.2927360000000001</v>
      </c>
      <c r="W270" s="12">
        <v>35048</v>
      </c>
      <c r="X270" s="12">
        <v>1.3284800000000001</v>
      </c>
      <c r="Y270" s="12">
        <v>33500</v>
      </c>
      <c r="Z270" s="12">
        <v>1.3443149999999999</v>
      </c>
      <c r="AA270" s="12">
        <v>36000</v>
      </c>
      <c r="AB270" s="12">
        <v>1.3650880000000001</v>
      </c>
      <c r="AC270" s="12">
        <v>38000</v>
      </c>
      <c r="AD270" s="12">
        <v>1.383402</v>
      </c>
      <c r="AE270" s="12">
        <v>38000</v>
      </c>
      <c r="AF270" s="12">
        <v>1.403165</v>
      </c>
      <c r="AG270" s="12">
        <v>39600</v>
      </c>
      <c r="AH270" s="12">
        <v>1.4355560000000001</v>
      </c>
      <c r="AI270" s="12">
        <v>37400</v>
      </c>
      <c r="AJ270" s="12">
        <v>1.465903</v>
      </c>
      <c r="AK270" s="12">
        <v>40040</v>
      </c>
      <c r="AL270" s="12">
        <v>1.5122770000000001</v>
      </c>
      <c r="AM270" s="12">
        <v>37000</v>
      </c>
      <c r="AN270" s="12">
        <v>1.5688219999999999</v>
      </c>
      <c r="AO270" s="12">
        <v>43800</v>
      </c>
      <c r="AP270" s="12">
        <v>1.6198999999999999</v>
      </c>
      <c r="AQ270" s="12">
        <v>45700</v>
      </c>
      <c r="AR270" s="12">
        <v>1.699695</v>
      </c>
      <c r="AS270" s="12">
        <v>46200</v>
      </c>
      <c r="AT270" s="12">
        <v>1.795669</v>
      </c>
      <c r="AU270" s="12">
        <v>50024</v>
      </c>
      <c r="AV270" s="12">
        <v>1.973813</v>
      </c>
      <c r="AW270" s="12">
        <v>46600</v>
      </c>
      <c r="AX270" s="12">
        <v>2.059793</v>
      </c>
      <c r="AY270" s="12">
        <v>56026.38</v>
      </c>
      <c r="AZ270" s="12">
        <v>55519.29</v>
      </c>
      <c r="BA270" s="12">
        <v>50814.400000000001</v>
      </c>
      <c r="BB270" s="12">
        <v>47765.48</v>
      </c>
      <c r="BC270" s="12">
        <v>53252.89</v>
      </c>
      <c r="BD270" s="12">
        <v>53175.14</v>
      </c>
      <c r="BE270" s="12">
        <v>54513.760000000002</v>
      </c>
      <c r="BF270" s="12">
        <v>55303.9</v>
      </c>
      <c r="BG270" s="12">
        <v>52587.28</v>
      </c>
      <c r="BH270" s="12">
        <v>52740.22</v>
      </c>
      <c r="BI270" s="12">
        <v>54341.54</v>
      </c>
      <c r="BJ270" s="12">
        <v>51329.54</v>
      </c>
      <c r="BK270" s="12">
        <v>54320.71</v>
      </c>
      <c r="BL270" s="12">
        <v>56579.47</v>
      </c>
      <c r="BM270" s="12">
        <v>55782.559999999998</v>
      </c>
      <c r="BN270" s="12">
        <v>56819.66</v>
      </c>
      <c r="BO270" s="12">
        <v>52552.08</v>
      </c>
      <c r="BP270" s="12">
        <v>54536.38</v>
      </c>
      <c r="BQ270" s="12">
        <v>48579.37</v>
      </c>
      <c r="BR270">
        <v>55694.13</v>
      </c>
      <c r="BS270">
        <v>55382.04</v>
      </c>
      <c r="BT270">
        <v>52995.53</v>
      </c>
      <c r="BU270">
        <v>52203.07</v>
      </c>
      <c r="BV270">
        <v>46600</v>
      </c>
      <c r="BW270">
        <v>-0.16824900000000001</v>
      </c>
      <c r="BX270">
        <v>-0.1073321</v>
      </c>
      <c r="BY270">
        <v>0</v>
      </c>
      <c r="BZ270">
        <v>0.26506020000000002</v>
      </c>
      <c r="CA270">
        <v>0</v>
      </c>
      <c r="CB270">
        <v>0.51315789999999994</v>
      </c>
    </row>
    <row r="271" spans="1:80" x14ac:dyDescent="0.3">
      <c r="A271" s="13" t="s">
        <v>238</v>
      </c>
      <c r="B271" s="13" t="s">
        <v>482</v>
      </c>
      <c r="C271" s="12"/>
      <c r="D271" s="12"/>
      <c r="E271" s="12"/>
      <c r="F271" s="12"/>
      <c r="G271" s="12">
        <v>25400</v>
      </c>
      <c r="H271" s="12">
        <v>1.0701400000000001</v>
      </c>
      <c r="I271" s="12">
        <v>25064</v>
      </c>
      <c r="J271" s="12">
        <v>1.134136</v>
      </c>
      <c r="K271" s="12">
        <v>35000</v>
      </c>
      <c r="L271" s="12">
        <v>1.1603840000000001</v>
      </c>
      <c r="M271" s="12">
        <v>34000</v>
      </c>
      <c r="N271" s="12">
        <v>1.1682779999999999</v>
      </c>
      <c r="O271" s="12">
        <v>37024</v>
      </c>
      <c r="P271" s="12">
        <v>1.1906760000000001</v>
      </c>
      <c r="Q271" s="12">
        <v>39000</v>
      </c>
      <c r="R271" s="12">
        <v>1.236534</v>
      </c>
      <c r="S271" s="12">
        <v>48000</v>
      </c>
      <c r="T271" s="12">
        <v>1.2534099999999999</v>
      </c>
      <c r="U271" s="12">
        <v>37500</v>
      </c>
      <c r="V271" s="12">
        <v>1.2927360000000001</v>
      </c>
      <c r="W271" s="12">
        <v>42500</v>
      </c>
      <c r="X271" s="12">
        <v>1.3284800000000001</v>
      </c>
      <c r="Y271" s="12">
        <v>40032</v>
      </c>
      <c r="Z271" s="12">
        <v>1.3443149999999999</v>
      </c>
      <c r="AA271" s="12">
        <v>48000</v>
      </c>
      <c r="AB271" s="12">
        <v>1.3650880000000001</v>
      </c>
      <c r="AC271" s="12">
        <v>40500</v>
      </c>
      <c r="AD271" s="12">
        <v>1.383402</v>
      </c>
      <c r="AE271" s="12">
        <v>34000</v>
      </c>
      <c r="AF271" s="12">
        <v>1.403165</v>
      </c>
      <c r="AG271" s="12">
        <v>45032</v>
      </c>
      <c r="AH271" s="12">
        <v>1.4355560000000001</v>
      </c>
      <c r="AI271" s="12">
        <v>48100</v>
      </c>
      <c r="AJ271" s="12">
        <v>1.465903</v>
      </c>
      <c r="AK271" s="12">
        <v>56000</v>
      </c>
      <c r="AL271" s="12">
        <v>1.5122770000000001</v>
      </c>
      <c r="AM271" s="12">
        <v>44500</v>
      </c>
      <c r="AN271" s="12">
        <v>1.5688219999999999</v>
      </c>
      <c r="AO271" s="12">
        <v>48100</v>
      </c>
      <c r="AP271" s="12">
        <v>1.6198999999999999</v>
      </c>
      <c r="AQ271" s="12">
        <v>60008</v>
      </c>
      <c r="AR271" s="12">
        <v>1.699695</v>
      </c>
      <c r="AS271" s="12">
        <v>46800</v>
      </c>
      <c r="AT271" s="12">
        <v>1.795669</v>
      </c>
      <c r="AU271" s="12">
        <v>65000</v>
      </c>
      <c r="AV271" s="12">
        <v>1.973813</v>
      </c>
      <c r="AW271" s="12">
        <v>56992</v>
      </c>
      <c r="AX271" s="12">
        <v>2.059793</v>
      </c>
      <c r="AY271" s="12"/>
      <c r="AZ271" s="12"/>
      <c r="BA271" s="12">
        <v>48889.61</v>
      </c>
      <c r="BB271" s="12">
        <v>45520.69</v>
      </c>
      <c r="BC271" s="12">
        <v>62128.38</v>
      </c>
      <c r="BD271" s="12">
        <v>59945.46</v>
      </c>
      <c r="BE271" s="12">
        <v>64049.17</v>
      </c>
      <c r="BF271" s="12">
        <v>64965.42</v>
      </c>
      <c r="BG271" s="12">
        <v>78880.91</v>
      </c>
      <c r="BH271" s="12">
        <v>59751</v>
      </c>
      <c r="BI271" s="12">
        <v>65895.78</v>
      </c>
      <c r="BJ271" s="12">
        <v>61338.04</v>
      </c>
      <c r="BK271" s="12">
        <v>72427.61</v>
      </c>
      <c r="BL271" s="12">
        <v>60301.8</v>
      </c>
      <c r="BM271" s="12">
        <v>49910.71</v>
      </c>
      <c r="BN271" s="12">
        <v>64613.71</v>
      </c>
      <c r="BO271" s="12">
        <v>67587.039999999994</v>
      </c>
      <c r="BP271" s="12">
        <v>76274.649999999994</v>
      </c>
      <c r="BQ271" s="12">
        <v>58426.54</v>
      </c>
      <c r="BR271">
        <v>61161.82</v>
      </c>
      <c r="BS271">
        <v>72721.34</v>
      </c>
      <c r="BT271">
        <v>53683.79</v>
      </c>
      <c r="BU271">
        <v>67831.429999999993</v>
      </c>
      <c r="BV271">
        <v>56992</v>
      </c>
      <c r="BX271">
        <v>-0.15979950000000001</v>
      </c>
      <c r="BZ271">
        <v>0.26506020000000002</v>
      </c>
      <c r="CA271">
        <v>0</v>
      </c>
      <c r="CB271">
        <v>0.51315789999999994</v>
      </c>
    </row>
    <row r="272" spans="1:80" x14ac:dyDescent="0.3">
      <c r="A272" s="13" t="s">
        <v>711</v>
      </c>
      <c r="B272" s="13" t="s">
        <v>482</v>
      </c>
      <c r="C272" s="12">
        <v>17000</v>
      </c>
      <c r="D272" s="12">
        <v>1</v>
      </c>
      <c r="E272" s="12">
        <v>18000</v>
      </c>
      <c r="F272" s="12">
        <v>1.0388139999999999</v>
      </c>
      <c r="G272" s="12">
        <v>18000</v>
      </c>
      <c r="H272" s="12">
        <v>1.0701400000000001</v>
      </c>
      <c r="I272" s="12">
        <v>18000</v>
      </c>
      <c r="J272" s="12">
        <v>1.134136</v>
      </c>
      <c r="K272" s="12">
        <v>19968</v>
      </c>
      <c r="L272" s="12">
        <v>1.1603840000000001</v>
      </c>
      <c r="M272" s="12">
        <v>20000</v>
      </c>
      <c r="N272" s="12">
        <v>1.1682779999999999</v>
      </c>
      <c r="O272" s="12">
        <v>21000</v>
      </c>
      <c r="P272" s="12">
        <v>1.1906760000000001</v>
      </c>
      <c r="Q272" s="12">
        <v>21800</v>
      </c>
      <c r="R272" s="12">
        <v>1.236534</v>
      </c>
      <c r="S272" s="12">
        <v>21300</v>
      </c>
      <c r="T272" s="12">
        <v>1.2534099999999999</v>
      </c>
      <c r="U272" s="12">
        <v>22048</v>
      </c>
      <c r="V272" s="12">
        <v>1.2927360000000001</v>
      </c>
      <c r="W272" s="12">
        <v>22500</v>
      </c>
      <c r="X272" s="12">
        <v>1.3284800000000001</v>
      </c>
      <c r="Y272" s="12">
        <v>22000</v>
      </c>
      <c r="Z272" s="12">
        <v>1.3443149999999999</v>
      </c>
      <c r="AA272" s="12">
        <v>22500</v>
      </c>
      <c r="AB272" s="12">
        <v>1.3650880000000001</v>
      </c>
      <c r="AC272" s="12">
        <v>23800</v>
      </c>
      <c r="AD272" s="12">
        <v>1.383402</v>
      </c>
      <c r="AE272" s="12">
        <v>24000</v>
      </c>
      <c r="AF272" s="12">
        <v>1.403165</v>
      </c>
      <c r="AG272" s="12">
        <v>25000</v>
      </c>
      <c r="AH272" s="12">
        <v>1.4355560000000001</v>
      </c>
      <c r="AI272" s="12">
        <v>25500</v>
      </c>
      <c r="AJ272" s="12">
        <v>1.465903</v>
      </c>
      <c r="AK272" s="12">
        <v>26900</v>
      </c>
      <c r="AL272" s="12">
        <v>1.5122770000000001</v>
      </c>
      <c r="AM272" s="12">
        <v>27700</v>
      </c>
      <c r="AN272" s="12">
        <v>1.5688219999999999</v>
      </c>
      <c r="AO272" s="12">
        <v>30016</v>
      </c>
      <c r="AP272" s="12">
        <v>1.6198999999999999</v>
      </c>
      <c r="AQ272" s="12">
        <v>32300</v>
      </c>
      <c r="AR272" s="12">
        <v>1.699695</v>
      </c>
      <c r="AS272" s="12">
        <v>34500</v>
      </c>
      <c r="AT272" s="12">
        <v>1.795669</v>
      </c>
      <c r="AU272" s="12">
        <v>34900</v>
      </c>
      <c r="AV272" s="12">
        <v>1.973813</v>
      </c>
      <c r="AW272" s="12">
        <v>38000</v>
      </c>
      <c r="AX272" s="12">
        <v>2.059793</v>
      </c>
      <c r="AY272" s="12">
        <v>35016.49</v>
      </c>
      <c r="AZ272" s="12">
        <v>35690.980000000003</v>
      </c>
      <c r="BA272" s="12">
        <v>34646.18</v>
      </c>
      <c r="BB272" s="12">
        <v>32691.21</v>
      </c>
      <c r="BC272" s="12">
        <v>35445.129999999997</v>
      </c>
      <c r="BD272" s="12">
        <v>35262.03</v>
      </c>
      <c r="BE272" s="12">
        <v>36328.67</v>
      </c>
      <c r="BF272" s="12">
        <v>36314</v>
      </c>
      <c r="BG272" s="12">
        <v>35003.410000000003</v>
      </c>
      <c r="BH272" s="12">
        <v>35130.400000000001</v>
      </c>
      <c r="BI272" s="12">
        <v>34886</v>
      </c>
      <c r="BJ272" s="12">
        <v>33708.949999999997</v>
      </c>
      <c r="BK272" s="12">
        <v>33950.44</v>
      </c>
      <c r="BL272" s="12">
        <v>35436.620000000003</v>
      </c>
      <c r="BM272" s="12">
        <v>35231.089999999997</v>
      </c>
      <c r="BN272" s="12">
        <v>35871</v>
      </c>
      <c r="BO272" s="12">
        <v>35830.959999999999</v>
      </c>
      <c r="BP272" s="12">
        <v>36639.07</v>
      </c>
      <c r="BQ272" s="12">
        <v>36368.879999999997</v>
      </c>
      <c r="BR272">
        <v>38167.01</v>
      </c>
      <c r="BS272">
        <v>39143.1</v>
      </c>
      <c r="BT272">
        <v>39574.589999999997</v>
      </c>
      <c r="BU272">
        <v>36420.26</v>
      </c>
      <c r="BV272">
        <v>38000</v>
      </c>
      <c r="BW272">
        <v>8.5203100000000004E-2</v>
      </c>
      <c r="BX272">
        <v>4.3375400000000001E-2</v>
      </c>
      <c r="BY272">
        <v>1</v>
      </c>
      <c r="BZ272">
        <v>0.26506020000000002</v>
      </c>
      <c r="CA272">
        <v>1</v>
      </c>
      <c r="CB272">
        <v>0.51315789999999994</v>
      </c>
    </row>
    <row r="273" spans="1:80" x14ac:dyDescent="0.3">
      <c r="A273" s="13" t="s">
        <v>796</v>
      </c>
      <c r="B273" s="13" t="s">
        <v>482</v>
      </c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>
        <v>40400</v>
      </c>
      <c r="X273" s="12">
        <v>1.3284800000000001</v>
      </c>
      <c r="Y273" s="12">
        <v>32900</v>
      </c>
      <c r="Z273" s="12">
        <v>1.3443149999999999</v>
      </c>
      <c r="AA273" s="12">
        <v>33900</v>
      </c>
      <c r="AB273" s="12">
        <v>1.3650880000000001</v>
      </c>
      <c r="AC273" s="12">
        <v>36500</v>
      </c>
      <c r="AD273" s="12">
        <v>1.383402</v>
      </c>
      <c r="AE273" s="12">
        <v>36000</v>
      </c>
      <c r="AF273" s="12">
        <v>1.403165</v>
      </c>
      <c r="AG273" s="12">
        <v>33700</v>
      </c>
      <c r="AH273" s="12">
        <v>1.4355560000000001</v>
      </c>
      <c r="AI273" s="12">
        <v>46200</v>
      </c>
      <c r="AJ273" s="12">
        <v>1.465903</v>
      </c>
      <c r="AK273" s="12">
        <v>38500</v>
      </c>
      <c r="AL273" s="12">
        <v>1.5122770000000001</v>
      </c>
      <c r="AM273" s="12">
        <v>45200</v>
      </c>
      <c r="AN273" s="12">
        <v>1.5688219999999999</v>
      </c>
      <c r="AO273" s="12">
        <v>44600</v>
      </c>
      <c r="AP273" s="12">
        <v>1.6198999999999999</v>
      </c>
      <c r="AQ273" s="12">
        <v>44000</v>
      </c>
      <c r="AR273" s="12">
        <v>1.699695</v>
      </c>
      <c r="AS273" s="12">
        <v>48100</v>
      </c>
      <c r="AT273" s="12">
        <v>1.795669</v>
      </c>
      <c r="AU273" s="12">
        <v>48900</v>
      </c>
      <c r="AV273" s="12">
        <v>1.973813</v>
      </c>
      <c r="AW273" s="12">
        <v>51100</v>
      </c>
      <c r="AX273" s="12">
        <v>2.059793</v>
      </c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>
        <v>62639.76</v>
      </c>
      <c r="BJ273" s="12">
        <v>50410.21</v>
      </c>
      <c r="BK273" s="12">
        <v>51152</v>
      </c>
      <c r="BL273" s="12">
        <v>54346.07</v>
      </c>
      <c r="BM273" s="12">
        <v>52846.64</v>
      </c>
      <c r="BN273" s="12">
        <v>48354.1</v>
      </c>
      <c r="BO273" s="12">
        <v>64917.279999999999</v>
      </c>
      <c r="BP273" s="12">
        <v>52438.82</v>
      </c>
      <c r="BQ273" s="12">
        <v>59345.61</v>
      </c>
      <c r="BR273">
        <v>56711.38</v>
      </c>
      <c r="BS273">
        <v>53321.87</v>
      </c>
      <c r="BT273">
        <v>55175</v>
      </c>
      <c r="BU273">
        <v>51030.11</v>
      </c>
      <c r="BV273">
        <v>51100</v>
      </c>
      <c r="BX273">
        <v>1.3697E-3</v>
      </c>
      <c r="BZ273">
        <v>0.26506020000000002</v>
      </c>
      <c r="CA273">
        <v>1</v>
      </c>
      <c r="CB273">
        <v>0.51315789999999994</v>
      </c>
    </row>
    <row r="274" spans="1:80" x14ac:dyDescent="0.3">
      <c r="A274" s="13" t="s">
        <v>239</v>
      </c>
      <c r="B274" s="13" t="s">
        <v>482</v>
      </c>
      <c r="C274" s="12"/>
      <c r="D274" s="12"/>
      <c r="E274" s="12"/>
      <c r="F274" s="12"/>
      <c r="G274" s="12">
        <v>32000</v>
      </c>
      <c r="H274" s="12">
        <v>1.0701400000000001</v>
      </c>
      <c r="I274" s="12">
        <v>30056</v>
      </c>
      <c r="J274" s="12">
        <v>1.134136</v>
      </c>
      <c r="K274" s="12">
        <v>28080</v>
      </c>
      <c r="L274" s="12">
        <v>1.1603840000000001</v>
      </c>
      <c r="M274" s="12">
        <v>34700</v>
      </c>
      <c r="N274" s="12">
        <v>1.1682779999999999</v>
      </c>
      <c r="O274" s="12">
        <v>27700</v>
      </c>
      <c r="P274" s="12">
        <v>1.1906760000000001</v>
      </c>
      <c r="Q274" s="12">
        <v>32032</v>
      </c>
      <c r="R274" s="12">
        <v>1.236534</v>
      </c>
      <c r="S274" s="12">
        <v>33072</v>
      </c>
      <c r="T274" s="12">
        <v>1.2534099999999999</v>
      </c>
      <c r="U274" s="12">
        <v>32000</v>
      </c>
      <c r="V274" s="12">
        <v>1.2927360000000001</v>
      </c>
      <c r="W274" s="12">
        <v>27040</v>
      </c>
      <c r="X274" s="12">
        <v>1.3284800000000001</v>
      </c>
      <c r="Y274" s="12">
        <v>40040</v>
      </c>
      <c r="Z274" s="12">
        <v>1.3443149999999999</v>
      </c>
      <c r="AA274" s="12">
        <v>35000</v>
      </c>
      <c r="AB274" s="12">
        <v>1.3650880000000001</v>
      </c>
      <c r="AC274" s="12">
        <v>40000</v>
      </c>
      <c r="AD274" s="12">
        <v>1.383402</v>
      </c>
      <c r="AE274" s="12">
        <v>46800</v>
      </c>
      <c r="AF274" s="12">
        <v>1.403165</v>
      </c>
      <c r="AG274" s="12">
        <v>80000</v>
      </c>
      <c r="AH274" s="12">
        <v>1.4355560000000001</v>
      </c>
      <c r="AI274" s="12">
        <v>56056</v>
      </c>
      <c r="AJ274" s="12">
        <v>1.465903</v>
      </c>
      <c r="AK274" s="12">
        <v>31700</v>
      </c>
      <c r="AL274" s="12">
        <v>1.5122770000000001</v>
      </c>
      <c r="AM274" s="12">
        <v>42000</v>
      </c>
      <c r="AN274" s="12">
        <v>1.5688219999999999</v>
      </c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2"/>
      <c r="BP274" s="12"/>
      <c r="BQ274" s="12"/>
      <c r="BZ274">
        <v>0.26506020000000002</v>
      </c>
      <c r="CB274">
        <v>0.51315789999999994</v>
      </c>
    </row>
    <row r="275" spans="1:80" x14ac:dyDescent="0.3">
      <c r="A275" s="13" t="s">
        <v>240</v>
      </c>
      <c r="B275" s="13" t="s">
        <v>482</v>
      </c>
      <c r="C275" s="12"/>
      <c r="D275" s="12"/>
      <c r="E275" s="12"/>
      <c r="F275" s="12"/>
      <c r="G275" s="12">
        <v>28080</v>
      </c>
      <c r="H275" s="12">
        <v>1.0701400000000001</v>
      </c>
      <c r="I275" s="12">
        <v>28000</v>
      </c>
      <c r="J275" s="12">
        <v>1.134136</v>
      </c>
      <c r="K275" s="12">
        <v>28080</v>
      </c>
      <c r="L275" s="12">
        <v>1.1603840000000001</v>
      </c>
      <c r="M275" s="12">
        <v>28800</v>
      </c>
      <c r="N275" s="12">
        <v>1.1682779999999999</v>
      </c>
      <c r="O275" s="12">
        <v>30200</v>
      </c>
      <c r="P275" s="12">
        <v>1.1906760000000001</v>
      </c>
      <c r="Q275" s="12">
        <v>32000</v>
      </c>
      <c r="R275" s="12">
        <v>1.236534</v>
      </c>
      <c r="S275" s="12">
        <v>35048</v>
      </c>
      <c r="T275" s="12">
        <v>1.2534099999999999</v>
      </c>
      <c r="U275" s="12">
        <v>34100</v>
      </c>
      <c r="V275" s="12">
        <v>1.2927360000000001</v>
      </c>
      <c r="W275" s="12">
        <v>40000</v>
      </c>
      <c r="X275" s="12">
        <v>1.3284800000000001</v>
      </c>
      <c r="Y275" s="12">
        <v>33700</v>
      </c>
      <c r="Z275" s="12">
        <v>1.3443149999999999</v>
      </c>
      <c r="AA275" s="12">
        <v>33700</v>
      </c>
      <c r="AB275" s="12">
        <v>1.3650880000000001</v>
      </c>
      <c r="AC275" s="12">
        <v>35048</v>
      </c>
      <c r="AD275" s="12">
        <v>1.383402</v>
      </c>
      <c r="AE275" s="12">
        <v>37500</v>
      </c>
      <c r="AF275" s="12">
        <v>1.403165</v>
      </c>
      <c r="AG275" s="12">
        <v>37000</v>
      </c>
      <c r="AH275" s="12">
        <v>1.4355560000000001</v>
      </c>
      <c r="AI275" s="12">
        <v>37500</v>
      </c>
      <c r="AJ275" s="12">
        <v>1.465903</v>
      </c>
      <c r="AK275" s="12">
        <v>43300</v>
      </c>
      <c r="AL275" s="12">
        <v>1.5122770000000001</v>
      </c>
      <c r="AM275" s="12">
        <v>37000</v>
      </c>
      <c r="AN275" s="12">
        <v>1.5688219999999999</v>
      </c>
      <c r="AO275" s="12">
        <v>39000</v>
      </c>
      <c r="AP275" s="12">
        <v>1.6198999999999999</v>
      </c>
      <c r="AQ275" s="12">
        <v>42016</v>
      </c>
      <c r="AR275" s="12">
        <v>1.699695</v>
      </c>
      <c r="AS275" s="12">
        <v>40700</v>
      </c>
      <c r="AT275" s="12">
        <v>1.795669</v>
      </c>
      <c r="AU275" s="12">
        <v>48800</v>
      </c>
      <c r="AV275" s="12">
        <v>1.973813</v>
      </c>
      <c r="AW275" s="12">
        <v>50000</v>
      </c>
      <c r="AX275" s="12">
        <v>2.059793</v>
      </c>
      <c r="AY275" s="12"/>
      <c r="AZ275" s="12"/>
      <c r="BA275" s="12">
        <v>54048.04</v>
      </c>
      <c r="BB275" s="12">
        <v>50852.98</v>
      </c>
      <c r="BC275" s="12">
        <v>49844.71</v>
      </c>
      <c r="BD275" s="12">
        <v>50777.33</v>
      </c>
      <c r="BE275" s="12">
        <v>52244.08</v>
      </c>
      <c r="BF275" s="12">
        <v>53304.959999999999</v>
      </c>
      <c r="BG275" s="12">
        <v>57596.21</v>
      </c>
      <c r="BH275" s="12">
        <v>54333.58</v>
      </c>
      <c r="BI275" s="12">
        <v>62019.56</v>
      </c>
      <c r="BJ275" s="12">
        <v>51635.99</v>
      </c>
      <c r="BK275" s="12">
        <v>50850.22</v>
      </c>
      <c r="BL275" s="12">
        <v>52184.14</v>
      </c>
      <c r="BM275" s="12">
        <v>55048.58</v>
      </c>
      <c r="BN275" s="12">
        <v>53089.07</v>
      </c>
      <c r="BO275" s="12">
        <v>52692.59</v>
      </c>
      <c r="BP275" s="12">
        <v>58976.65</v>
      </c>
      <c r="BQ275" s="12">
        <v>48579.37</v>
      </c>
      <c r="BR275">
        <v>49590.67</v>
      </c>
      <c r="BS275">
        <v>50917.54</v>
      </c>
      <c r="BT275">
        <v>46686.54</v>
      </c>
      <c r="BU275">
        <v>50925.75</v>
      </c>
      <c r="BV275">
        <v>50000</v>
      </c>
      <c r="BX275">
        <v>-1.8178400000000001E-2</v>
      </c>
      <c r="BZ275">
        <v>0.26506020000000002</v>
      </c>
      <c r="CA275">
        <v>0</v>
      </c>
      <c r="CB275">
        <v>0.51315789999999994</v>
      </c>
    </row>
    <row r="276" spans="1:80" x14ac:dyDescent="0.3">
      <c r="A276" s="13" t="s">
        <v>241</v>
      </c>
      <c r="B276" s="13" t="s">
        <v>482</v>
      </c>
      <c r="C276" s="12"/>
      <c r="D276" s="12"/>
      <c r="E276" s="12"/>
      <c r="F276" s="12"/>
      <c r="G276" s="12">
        <v>27700</v>
      </c>
      <c r="H276" s="12">
        <v>1.0701400000000001</v>
      </c>
      <c r="I276" s="12">
        <v>28800</v>
      </c>
      <c r="J276" s="12">
        <v>1.134136</v>
      </c>
      <c r="K276" s="12">
        <v>32032</v>
      </c>
      <c r="L276" s="12">
        <v>1.1603840000000001</v>
      </c>
      <c r="M276" s="12">
        <v>26000</v>
      </c>
      <c r="N276" s="12">
        <v>1.1682779999999999</v>
      </c>
      <c r="O276" s="12">
        <v>30700</v>
      </c>
      <c r="P276" s="12">
        <v>1.1906760000000001</v>
      </c>
      <c r="Q276" s="12">
        <v>27600</v>
      </c>
      <c r="R276" s="12">
        <v>1.236534</v>
      </c>
      <c r="S276" s="12">
        <v>32300</v>
      </c>
      <c r="T276" s="12">
        <v>1.2534099999999999</v>
      </c>
      <c r="U276" s="12">
        <v>30000</v>
      </c>
      <c r="V276" s="12">
        <v>1.2927360000000001</v>
      </c>
      <c r="W276" s="12">
        <v>33200</v>
      </c>
      <c r="X276" s="12">
        <v>1.3284800000000001</v>
      </c>
      <c r="Y276" s="12">
        <v>43000</v>
      </c>
      <c r="Z276" s="12">
        <v>1.3443149999999999</v>
      </c>
      <c r="AA276" s="12">
        <v>33400</v>
      </c>
      <c r="AB276" s="12">
        <v>1.3650880000000001</v>
      </c>
      <c r="AC276" s="12">
        <v>30800</v>
      </c>
      <c r="AD276" s="12">
        <v>1.383402</v>
      </c>
      <c r="AE276" s="12">
        <v>33800</v>
      </c>
      <c r="AF276" s="12">
        <v>1.403165</v>
      </c>
      <c r="AG276" s="12">
        <v>43600</v>
      </c>
      <c r="AH276" s="12">
        <v>1.4355560000000001</v>
      </c>
      <c r="AI276" s="12">
        <v>40040</v>
      </c>
      <c r="AJ276" s="12">
        <v>1.465903</v>
      </c>
      <c r="AK276" s="12">
        <v>40000</v>
      </c>
      <c r="AL276" s="12">
        <v>1.5122770000000001</v>
      </c>
      <c r="AM276" s="12">
        <v>40040</v>
      </c>
      <c r="AN276" s="12">
        <v>1.5688219999999999</v>
      </c>
      <c r="AO276" s="12">
        <v>48048</v>
      </c>
      <c r="AP276" s="12">
        <v>1.6198999999999999</v>
      </c>
      <c r="AQ276" s="12">
        <v>50024</v>
      </c>
      <c r="AR276" s="12">
        <v>1.699695</v>
      </c>
      <c r="AS276" s="12">
        <v>54600</v>
      </c>
      <c r="AT276" s="12">
        <v>1.795669</v>
      </c>
      <c r="AU276" s="12">
        <v>46000</v>
      </c>
      <c r="AV276" s="12">
        <v>1.973813</v>
      </c>
      <c r="AW276" s="12">
        <v>45032</v>
      </c>
      <c r="AX276" s="12">
        <v>2.059793</v>
      </c>
      <c r="AY276" s="12"/>
      <c r="AZ276" s="12"/>
      <c r="BA276" s="12">
        <v>53316.63</v>
      </c>
      <c r="BB276" s="12">
        <v>52305.93</v>
      </c>
      <c r="BC276" s="12">
        <v>56859.89</v>
      </c>
      <c r="BD276" s="12">
        <v>45840.639999999999</v>
      </c>
      <c r="BE276" s="12">
        <v>53109.05</v>
      </c>
      <c r="BF276" s="12">
        <v>45975.53</v>
      </c>
      <c r="BG276" s="12">
        <v>53080.28</v>
      </c>
      <c r="BH276" s="12">
        <v>47800.800000000003</v>
      </c>
      <c r="BI276" s="12">
        <v>51476.23</v>
      </c>
      <c r="BJ276" s="12">
        <v>65885.679999999993</v>
      </c>
      <c r="BK276" s="12">
        <v>50397.55</v>
      </c>
      <c r="BL276" s="12">
        <v>45859.15</v>
      </c>
      <c r="BM276" s="12">
        <v>49617.120000000003</v>
      </c>
      <c r="BN276" s="12">
        <v>62559.02</v>
      </c>
      <c r="BO276" s="12">
        <v>56261.64</v>
      </c>
      <c r="BP276" s="12">
        <v>54481.89</v>
      </c>
      <c r="BQ276" s="12">
        <v>52570.75</v>
      </c>
      <c r="BR276">
        <v>61095.7</v>
      </c>
      <c r="BS276">
        <v>60622.12</v>
      </c>
      <c r="BT276">
        <v>62631.09</v>
      </c>
      <c r="BU276">
        <v>48003.78</v>
      </c>
      <c r="BV276">
        <v>45032</v>
      </c>
      <c r="BX276">
        <v>-6.1907200000000003E-2</v>
      </c>
      <c r="BZ276">
        <v>0.26506020000000002</v>
      </c>
      <c r="CA276">
        <v>0</v>
      </c>
      <c r="CB276">
        <v>0.51315789999999994</v>
      </c>
    </row>
    <row r="277" spans="1:80" x14ac:dyDescent="0.3">
      <c r="A277" s="13" t="s">
        <v>242</v>
      </c>
      <c r="B277" s="13" t="s">
        <v>482</v>
      </c>
      <c r="C277" s="12">
        <v>22500</v>
      </c>
      <c r="D277" s="12">
        <v>1</v>
      </c>
      <c r="E277" s="12">
        <v>23400</v>
      </c>
      <c r="F277" s="12">
        <v>1.0388139999999999</v>
      </c>
      <c r="G277" s="12">
        <v>24024</v>
      </c>
      <c r="H277" s="12">
        <v>1.0701400000000001</v>
      </c>
      <c r="I277" s="12">
        <v>24000</v>
      </c>
      <c r="J277" s="12">
        <v>1.134136</v>
      </c>
      <c r="K277" s="12">
        <v>24500</v>
      </c>
      <c r="L277" s="12">
        <v>1.1603840000000001</v>
      </c>
      <c r="M277" s="12">
        <v>25400</v>
      </c>
      <c r="N277" s="12">
        <v>1.1682779999999999</v>
      </c>
      <c r="O277" s="12">
        <v>25000</v>
      </c>
      <c r="P277" s="12">
        <v>1.1906760000000001</v>
      </c>
      <c r="Q277" s="12">
        <v>26000</v>
      </c>
      <c r="R277" s="12">
        <v>1.236534</v>
      </c>
      <c r="S277" s="12">
        <v>27000</v>
      </c>
      <c r="T277" s="12">
        <v>1.2534099999999999</v>
      </c>
      <c r="U277" s="12">
        <v>27000</v>
      </c>
      <c r="V277" s="12">
        <v>1.2927360000000001</v>
      </c>
      <c r="W277" s="12">
        <v>26000</v>
      </c>
      <c r="X277" s="12">
        <v>1.3284800000000001</v>
      </c>
      <c r="Y277" s="12">
        <v>27040</v>
      </c>
      <c r="Z277" s="12">
        <v>1.3443149999999999</v>
      </c>
      <c r="AA277" s="12">
        <v>27500</v>
      </c>
      <c r="AB277" s="12">
        <v>1.3650880000000001</v>
      </c>
      <c r="AC277" s="12">
        <v>27040</v>
      </c>
      <c r="AD277" s="12">
        <v>1.383402</v>
      </c>
      <c r="AE277" s="12">
        <v>28000</v>
      </c>
      <c r="AF277" s="12">
        <v>1.403165</v>
      </c>
      <c r="AG277" s="12">
        <v>28900</v>
      </c>
      <c r="AH277" s="12">
        <v>1.4355560000000001</v>
      </c>
      <c r="AI277" s="12">
        <v>30000</v>
      </c>
      <c r="AJ277" s="12">
        <v>1.465903</v>
      </c>
      <c r="AK277" s="12">
        <v>30000</v>
      </c>
      <c r="AL277" s="12">
        <v>1.5122770000000001</v>
      </c>
      <c r="AM277" s="12">
        <v>30056</v>
      </c>
      <c r="AN277" s="12">
        <v>1.5688219999999999</v>
      </c>
      <c r="AO277" s="12">
        <v>32300</v>
      </c>
      <c r="AP277" s="12">
        <v>1.6198999999999999</v>
      </c>
      <c r="AQ277" s="12">
        <v>34500</v>
      </c>
      <c r="AR277" s="12">
        <v>1.699695</v>
      </c>
      <c r="AS277" s="12">
        <v>36100</v>
      </c>
      <c r="AT277" s="12">
        <v>1.795669</v>
      </c>
      <c r="AU277" s="12">
        <v>37024</v>
      </c>
      <c r="AV277" s="12">
        <v>1.973813</v>
      </c>
      <c r="AW277" s="12">
        <v>38000</v>
      </c>
      <c r="AX277" s="12">
        <v>2.059793</v>
      </c>
      <c r="AY277" s="12">
        <v>46345.35</v>
      </c>
      <c r="AZ277" s="12">
        <v>46398.27</v>
      </c>
      <c r="BA277" s="12">
        <v>46241.11</v>
      </c>
      <c r="BB277" s="12">
        <v>43588.27</v>
      </c>
      <c r="BC277" s="12">
        <v>43489.86</v>
      </c>
      <c r="BD277" s="12">
        <v>44782.78</v>
      </c>
      <c r="BE277" s="12">
        <v>43248.41</v>
      </c>
      <c r="BF277" s="12">
        <v>43310.28</v>
      </c>
      <c r="BG277" s="12">
        <v>44370.52</v>
      </c>
      <c r="BH277" s="12">
        <v>43020.72</v>
      </c>
      <c r="BI277" s="12">
        <v>40312.71</v>
      </c>
      <c r="BJ277" s="12">
        <v>41431.370000000003</v>
      </c>
      <c r="BK277" s="12">
        <v>41494.980000000003</v>
      </c>
      <c r="BL277" s="12">
        <v>40260.76</v>
      </c>
      <c r="BM277" s="12">
        <v>41102.94</v>
      </c>
      <c r="BN277" s="12">
        <v>41466.870000000003</v>
      </c>
      <c r="BO277" s="12">
        <v>42154.080000000002</v>
      </c>
      <c r="BP277" s="12">
        <v>40861.42</v>
      </c>
      <c r="BQ277" s="12">
        <v>39462.199999999997</v>
      </c>
      <c r="BR277">
        <v>41071.25</v>
      </c>
      <c r="BS277">
        <v>41809.199999999997</v>
      </c>
      <c r="BT277">
        <v>41409.93</v>
      </c>
      <c r="BU277">
        <v>38636.78</v>
      </c>
      <c r="BV277">
        <v>38000</v>
      </c>
      <c r="BW277">
        <v>-0.1800688</v>
      </c>
      <c r="BX277">
        <v>-1.6481200000000001E-2</v>
      </c>
      <c r="BY277">
        <v>0</v>
      </c>
      <c r="BZ277">
        <v>0.26506020000000002</v>
      </c>
      <c r="CA277">
        <v>0</v>
      </c>
      <c r="CB277">
        <v>0.51315789999999994</v>
      </c>
    </row>
    <row r="278" spans="1:80" x14ac:dyDescent="0.3">
      <c r="A278" s="13" t="s">
        <v>243</v>
      </c>
      <c r="B278" s="13" t="s">
        <v>482</v>
      </c>
      <c r="C278" s="12">
        <v>25064</v>
      </c>
      <c r="D278" s="12">
        <v>1</v>
      </c>
      <c r="E278" s="12">
        <v>26500</v>
      </c>
      <c r="F278" s="12">
        <v>1.0388139999999999</v>
      </c>
      <c r="G278" s="12">
        <v>29900</v>
      </c>
      <c r="H278" s="12">
        <v>1.0701400000000001</v>
      </c>
      <c r="I278" s="12">
        <v>30100</v>
      </c>
      <c r="J278" s="12">
        <v>1.134136</v>
      </c>
      <c r="K278" s="12">
        <v>34000</v>
      </c>
      <c r="L278" s="12">
        <v>1.1603840000000001</v>
      </c>
      <c r="M278" s="12">
        <v>31800</v>
      </c>
      <c r="N278" s="12">
        <v>1.1682779999999999</v>
      </c>
      <c r="O278" s="12">
        <v>32700</v>
      </c>
      <c r="P278" s="12">
        <v>1.1906760000000001</v>
      </c>
      <c r="Q278" s="12">
        <v>34700</v>
      </c>
      <c r="R278" s="12">
        <v>1.236534</v>
      </c>
      <c r="S278" s="12">
        <v>40040</v>
      </c>
      <c r="T278" s="12">
        <v>1.2534099999999999</v>
      </c>
      <c r="U278" s="12">
        <v>36088</v>
      </c>
      <c r="V278" s="12">
        <v>1.2927360000000001</v>
      </c>
      <c r="W278" s="12">
        <v>31200</v>
      </c>
      <c r="X278" s="12">
        <v>1.3284800000000001</v>
      </c>
      <c r="Y278" s="12">
        <v>39900</v>
      </c>
      <c r="Z278" s="12">
        <v>1.3443149999999999</v>
      </c>
      <c r="AA278" s="12">
        <v>40000</v>
      </c>
      <c r="AB278" s="12">
        <v>1.3650880000000001</v>
      </c>
      <c r="AC278" s="12">
        <v>40040</v>
      </c>
      <c r="AD278" s="12">
        <v>1.383402</v>
      </c>
      <c r="AE278" s="12">
        <v>42016</v>
      </c>
      <c r="AF278" s="12">
        <v>1.403165</v>
      </c>
      <c r="AG278" s="12">
        <v>43400</v>
      </c>
      <c r="AH278" s="12">
        <v>1.4355560000000001</v>
      </c>
      <c r="AI278" s="12">
        <v>43900</v>
      </c>
      <c r="AJ278" s="12">
        <v>1.465903</v>
      </c>
      <c r="AK278" s="12">
        <v>43500</v>
      </c>
      <c r="AL278" s="12">
        <v>1.5122770000000001</v>
      </c>
      <c r="AM278" s="12">
        <v>38800</v>
      </c>
      <c r="AN278" s="12">
        <v>1.5688219999999999</v>
      </c>
      <c r="AO278" s="12">
        <v>46000</v>
      </c>
      <c r="AP278" s="12">
        <v>1.6198999999999999</v>
      </c>
      <c r="AQ278" s="12">
        <v>42300</v>
      </c>
      <c r="AR278" s="12">
        <v>1.699695</v>
      </c>
      <c r="AS278" s="12">
        <v>47500</v>
      </c>
      <c r="AT278" s="12">
        <v>1.795669</v>
      </c>
      <c r="AU278" s="12">
        <v>48048</v>
      </c>
      <c r="AV278" s="12">
        <v>1.973813</v>
      </c>
      <c r="AW278" s="12">
        <v>52000</v>
      </c>
      <c r="AX278" s="12">
        <v>2.059793</v>
      </c>
      <c r="AY278" s="12">
        <v>51626.66</v>
      </c>
      <c r="AZ278" s="12">
        <v>52545.05</v>
      </c>
      <c r="BA278" s="12">
        <v>57551.16</v>
      </c>
      <c r="BB278" s="12">
        <v>54666.96</v>
      </c>
      <c r="BC278" s="12">
        <v>60353.279999999999</v>
      </c>
      <c r="BD278" s="12">
        <v>56066.63</v>
      </c>
      <c r="BE278" s="12">
        <v>56568.93</v>
      </c>
      <c r="BF278" s="12">
        <v>57802.57</v>
      </c>
      <c r="BG278" s="12">
        <v>65799.83</v>
      </c>
      <c r="BH278" s="12">
        <v>57501.18</v>
      </c>
      <c r="BI278" s="12">
        <v>48375.26</v>
      </c>
      <c r="BJ278" s="12">
        <v>61135.78</v>
      </c>
      <c r="BK278" s="12">
        <v>60356.34</v>
      </c>
      <c r="BL278" s="12">
        <v>59616.89</v>
      </c>
      <c r="BM278" s="12">
        <v>61677.9</v>
      </c>
      <c r="BN278" s="12">
        <v>62272.05</v>
      </c>
      <c r="BO278" s="12">
        <v>61685.46</v>
      </c>
      <c r="BP278" s="12">
        <v>59249.06</v>
      </c>
      <c r="BQ278" s="12">
        <v>50942.69</v>
      </c>
      <c r="BR278">
        <v>58491.55</v>
      </c>
      <c r="BS278">
        <v>51261.71</v>
      </c>
      <c r="BT278">
        <v>54486.75</v>
      </c>
      <c r="BU278">
        <v>50140.99</v>
      </c>
      <c r="BV278">
        <v>52000</v>
      </c>
      <c r="BW278">
        <v>7.2315000000000001E-3</v>
      </c>
      <c r="BX278">
        <v>3.70756E-2</v>
      </c>
      <c r="BY278">
        <v>1</v>
      </c>
      <c r="BZ278">
        <v>0.26506020000000002</v>
      </c>
      <c r="CA278">
        <v>1</v>
      </c>
      <c r="CB278">
        <v>0.51315789999999994</v>
      </c>
    </row>
    <row r="279" spans="1:80" x14ac:dyDescent="0.3">
      <c r="A279" s="13" t="s">
        <v>244</v>
      </c>
      <c r="B279" s="13" t="s">
        <v>482</v>
      </c>
      <c r="C279" s="12">
        <v>18096</v>
      </c>
      <c r="D279" s="12">
        <v>1</v>
      </c>
      <c r="E279" s="12">
        <v>18800</v>
      </c>
      <c r="F279" s="12">
        <v>1.0388139999999999</v>
      </c>
      <c r="G279" s="12">
        <v>19032</v>
      </c>
      <c r="H279" s="12">
        <v>1.0701400000000001</v>
      </c>
      <c r="I279" s="12">
        <v>21000</v>
      </c>
      <c r="J279" s="12">
        <v>1.134136</v>
      </c>
      <c r="K279" s="12">
        <v>21400</v>
      </c>
      <c r="L279" s="12">
        <v>1.1603840000000001</v>
      </c>
      <c r="M279" s="12">
        <v>22000</v>
      </c>
      <c r="N279" s="12">
        <v>1.1682779999999999</v>
      </c>
      <c r="O279" s="12">
        <v>22568</v>
      </c>
      <c r="P279" s="12">
        <v>1.1906760000000001</v>
      </c>
      <c r="Q279" s="12">
        <v>24000</v>
      </c>
      <c r="R279" s="12">
        <v>1.236534</v>
      </c>
      <c r="S279" s="12">
        <v>24024</v>
      </c>
      <c r="T279" s="12">
        <v>1.2534099999999999</v>
      </c>
      <c r="U279" s="12">
        <v>24000</v>
      </c>
      <c r="V279" s="12">
        <v>1.2927360000000001</v>
      </c>
      <c r="W279" s="12">
        <v>25000</v>
      </c>
      <c r="X279" s="12">
        <v>1.3284800000000001</v>
      </c>
      <c r="Y279" s="12">
        <v>25400</v>
      </c>
      <c r="Z279" s="12">
        <v>1.3443149999999999</v>
      </c>
      <c r="AA279" s="12">
        <v>26600</v>
      </c>
      <c r="AB279" s="12">
        <v>1.3650880000000001</v>
      </c>
      <c r="AC279" s="12">
        <v>27100</v>
      </c>
      <c r="AD279" s="12">
        <v>1.383402</v>
      </c>
      <c r="AE279" s="12">
        <v>26000</v>
      </c>
      <c r="AF279" s="12">
        <v>1.403165</v>
      </c>
      <c r="AG279" s="12">
        <v>30000</v>
      </c>
      <c r="AH279" s="12">
        <v>1.4355560000000001</v>
      </c>
      <c r="AI279" s="12">
        <v>30000</v>
      </c>
      <c r="AJ279" s="12">
        <v>1.465903</v>
      </c>
      <c r="AK279" s="12">
        <v>30000</v>
      </c>
      <c r="AL279" s="12">
        <v>1.5122770000000001</v>
      </c>
      <c r="AM279" s="12">
        <v>32500</v>
      </c>
      <c r="AN279" s="12">
        <v>1.5688219999999999</v>
      </c>
      <c r="AO279" s="12">
        <v>34800</v>
      </c>
      <c r="AP279" s="12">
        <v>1.6198999999999999</v>
      </c>
      <c r="AQ279" s="12">
        <v>36000</v>
      </c>
      <c r="AR279" s="12">
        <v>1.699695</v>
      </c>
      <c r="AS279" s="12">
        <v>37500</v>
      </c>
      <c r="AT279" s="12">
        <v>1.795669</v>
      </c>
      <c r="AU279" s="12">
        <v>35984</v>
      </c>
      <c r="AV279" s="12">
        <v>1.973813</v>
      </c>
      <c r="AW279" s="12">
        <v>42000</v>
      </c>
      <c r="AX279" s="12">
        <v>2.059793</v>
      </c>
      <c r="AY279" s="12">
        <v>37274.019999999997</v>
      </c>
      <c r="AZ279" s="12">
        <v>37277.24</v>
      </c>
      <c r="BA279" s="12">
        <v>36632.559999999998</v>
      </c>
      <c r="BB279" s="12">
        <v>38139.74</v>
      </c>
      <c r="BC279" s="12">
        <v>37987.07</v>
      </c>
      <c r="BD279" s="12">
        <v>38788.239999999998</v>
      </c>
      <c r="BE279" s="12">
        <v>39041.21</v>
      </c>
      <c r="BF279" s="12">
        <v>39978.720000000001</v>
      </c>
      <c r="BG279" s="12">
        <v>39479.9</v>
      </c>
      <c r="BH279" s="12">
        <v>38240.639999999999</v>
      </c>
      <c r="BI279" s="12">
        <v>38762.230000000003</v>
      </c>
      <c r="BJ279" s="12">
        <v>38918.519999999997</v>
      </c>
      <c r="BK279" s="12">
        <v>40136.97</v>
      </c>
      <c r="BL279" s="12">
        <v>40350.1</v>
      </c>
      <c r="BM279" s="12">
        <v>38167.019999999997</v>
      </c>
      <c r="BN279" s="12">
        <v>43045.2</v>
      </c>
      <c r="BO279" s="12">
        <v>42154.080000000002</v>
      </c>
      <c r="BP279" s="12">
        <v>40861.42</v>
      </c>
      <c r="BQ279" s="12">
        <v>42671.07</v>
      </c>
      <c r="BR279">
        <v>44250.13</v>
      </c>
      <c r="BS279">
        <v>43626.99</v>
      </c>
      <c r="BT279">
        <v>43015.86</v>
      </c>
      <c r="BU279">
        <v>37551.480000000003</v>
      </c>
      <c r="BV279">
        <v>42000</v>
      </c>
      <c r="BW279">
        <v>0.12679009999999999</v>
      </c>
      <c r="BX279">
        <v>0.1184646</v>
      </c>
      <c r="BY279">
        <v>1</v>
      </c>
      <c r="BZ279">
        <v>0.26506020000000002</v>
      </c>
      <c r="CA279">
        <v>1</v>
      </c>
      <c r="CB279">
        <v>0.51315789999999994</v>
      </c>
    </row>
    <row r="280" spans="1:80" x14ac:dyDescent="0.3">
      <c r="A280" s="13" t="s">
        <v>245</v>
      </c>
      <c r="B280" s="13" t="s">
        <v>482</v>
      </c>
      <c r="C280" s="12">
        <v>16000</v>
      </c>
      <c r="D280" s="12">
        <v>1</v>
      </c>
      <c r="E280" s="12">
        <v>17100</v>
      </c>
      <c r="F280" s="12">
        <v>1.0388139999999999</v>
      </c>
      <c r="G280" s="12">
        <v>16000</v>
      </c>
      <c r="H280" s="12">
        <v>1.0701400000000001</v>
      </c>
      <c r="I280" s="12">
        <v>16000</v>
      </c>
      <c r="J280" s="12">
        <v>1.134136</v>
      </c>
      <c r="K280" s="12">
        <v>17400</v>
      </c>
      <c r="L280" s="12">
        <v>1.1603840000000001</v>
      </c>
      <c r="M280" s="12">
        <v>18000</v>
      </c>
      <c r="N280" s="12">
        <v>1.1682779999999999</v>
      </c>
      <c r="O280" s="12">
        <v>19000</v>
      </c>
      <c r="P280" s="12">
        <v>1.1906760000000001</v>
      </c>
      <c r="Q280" s="12">
        <v>18500</v>
      </c>
      <c r="R280" s="12">
        <v>1.236534</v>
      </c>
      <c r="S280" s="12">
        <v>19000</v>
      </c>
      <c r="T280" s="12">
        <v>1.2534099999999999</v>
      </c>
      <c r="U280" s="12">
        <v>18500</v>
      </c>
      <c r="V280" s="12">
        <v>1.2927360000000001</v>
      </c>
      <c r="W280" s="12">
        <v>17100</v>
      </c>
      <c r="X280" s="12">
        <v>1.3284800000000001</v>
      </c>
      <c r="Y280" s="12">
        <v>20000</v>
      </c>
      <c r="Z280" s="12">
        <v>1.3443149999999999</v>
      </c>
      <c r="AA280" s="12">
        <v>19000</v>
      </c>
      <c r="AB280" s="12">
        <v>1.3650880000000001</v>
      </c>
      <c r="AC280" s="12">
        <v>20000</v>
      </c>
      <c r="AD280" s="12">
        <v>1.383402</v>
      </c>
      <c r="AE280" s="12">
        <v>22900</v>
      </c>
      <c r="AF280" s="12">
        <v>1.403165</v>
      </c>
      <c r="AG280" s="12">
        <v>22000</v>
      </c>
      <c r="AH280" s="12">
        <v>1.4355560000000001</v>
      </c>
      <c r="AI280" s="12">
        <v>22000</v>
      </c>
      <c r="AJ280" s="12">
        <v>1.465903</v>
      </c>
      <c r="AK280" s="12">
        <v>25064</v>
      </c>
      <c r="AL280" s="12">
        <v>1.5122770000000001</v>
      </c>
      <c r="AM280" s="12">
        <v>24500</v>
      </c>
      <c r="AN280" s="12">
        <v>1.5688219999999999</v>
      </c>
      <c r="AO280" s="12">
        <v>21200</v>
      </c>
      <c r="AP280" s="12">
        <v>1.6198999999999999</v>
      </c>
      <c r="AQ280" s="12">
        <v>30000</v>
      </c>
      <c r="AR280" s="12">
        <v>1.699695</v>
      </c>
      <c r="AS280" s="12">
        <v>27000</v>
      </c>
      <c r="AT280" s="12">
        <v>1.795669</v>
      </c>
      <c r="AU280" s="12">
        <v>30000</v>
      </c>
      <c r="AV280" s="12">
        <v>1.973813</v>
      </c>
      <c r="AW280" s="12">
        <v>32000</v>
      </c>
      <c r="AX280" s="12">
        <v>2.059793</v>
      </c>
      <c r="AY280" s="12">
        <v>32956.699999999997</v>
      </c>
      <c r="AZ280" s="12">
        <v>33906.43</v>
      </c>
      <c r="BA280" s="12">
        <v>30796.61</v>
      </c>
      <c r="BB280" s="12">
        <v>29058.85</v>
      </c>
      <c r="BC280" s="12">
        <v>30886.68</v>
      </c>
      <c r="BD280" s="12">
        <v>31735.83</v>
      </c>
      <c r="BE280" s="12">
        <v>32868.79</v>
      </c>
      <c r="BF280" s="12">
        <v>30816.93</v>
      </c>
      <c r="BG280" s="12">
        <v>31223.7</v>
      </c>
      <c r="BH280" s="12">
        <v>29477.16</v>
      </c>
      <c r="BI280" s="12">
        <v>26513.360000000001</v>
      </c>
      <c r="BJ280" s="12">
        <v>30644.5</v>
      </c>
      <c r="BK280" s="12">
        <v>28669.26</v>
      </c>
      <c r="BL280" s="12">
        <v>29778.67</v>
      </c>
      <c r="BM280" s="12">
        <v>33616.33</v>
      </c>
      <c r="BN280" s="12">
        <v>31566.47</v>
      </c>
      <c r="BO280" s="12">
        <v>30912.99</v>
      </c>
      <c r="BP280" s="12">
        <v>34138.36</v>
      </c>
      <c r="BQ280" s="12">
        <v>32167.42</v>
      </c>
      <c r="BR280">
        <v>26956.98</v>
      </c>
      <c r="BS280">
        <v>36355.82</v>
      </c>
      <c r="BT280">
        <v>30971.42</v>
      </c>
      <c r="BU280">
        <v>31306.81</v>
      </c>
      <c r="BV280">
        <v>32000</v>
      </c>
      <c r="BW280">
        <v>-2.90289E-2</v>
      </c>
      <c r="BX280">
        <v>2.21417E-2</v>
      </c>
      <c r="BY280">
        <v>0</v>
      </c>
      <c r="BZ280">
        <v>0.26506020000000002</v>
      </c>
      <c r="CA280">
        <v>1</v>
      </c>
      <c r="CB280">
        <v>0.51315789999999994</v>
      </c>
    </row>
    <row r="281" spans="1:80" x14ac:dyDescent="0.3">
      <c r="A281" s="13" t="s">
        <v>246</v>
      </c>
      <c r="B281" s="13" t="s">
        <v>482</v>
      </c>
      <c r="C281" s="12">
        <v>19700</v>
      </c>
      <c r="D281" s="12">
        <v>1</v>
      </c>
      <c r="E281" s="12">
        <v>19200</v>
      </c>
      <c r="F281" s="12">
        <v>1.0388139999999999</v>
      </c>
      <c r="G281" s="12">
        <v>22000</v>
      </c>
      <c r="H281" s="12">
        <v>1.0701400000000001</v>
      </c>
      <c r="I281" s="12">
        <v>22000</v>
      </c>
      <c r="J281" s="12">
        <v>1.134136</v>
      </c>
      <c r="K281" s="12">
        <v>24000</v>
      </c>
      <c r="L281" s="12">
        <v>1.1603840000000001</v>
      </c>
      <c r="M281" s="12">
        <v>23400</v>
      </c>
      <c r="N281" s="12">
        <v>1.1682779999999999</v>
      </c>
      <c r="O281" s="12">
        <v>26200</v>
      </c>
      <c r="P281" s="12">
        <v>1.1906760000000001</v>
      </c>
      <c r="Q281" s="12">
        <v>24000</v>
      </c>
      <c r="R281" s="12">
        <v>1.236534</v>
      </c>
      <c r="S281" s="12">
        <v>27900</v>
      </c>
      <c r="T281" s="12">
        <v>1.2534099999999999</v>
      </c>
      <c r="U281" s="12">
        <v>24000</v>
      </c>
      <c r="V281" s="12">
        <v>1.2927360000000001</v>
      </c>
      <c r="W281" s="12">
        <v>25000</v>
      </c>
      <c r="X281" s="12">
        <v>1.3284800000000001</v>
      </c>
      <c r="Y281" s="12">
        <v>25064</v>
      </c>
      <c r="Z281" s="12">
        <v>1.3443149999999999</v>
      </c>
      <c r="AA281" s="12">
        <v>27800</v>
      </c>
      <c r="AB281" s="12">
        <v>1.3650880000000001</v>
      </c>
      <c r="AC281" s="12">
        <v>30056</v>
      </c>
      <c r="AD281" s="12">
        <v>1.383402</v>
      </c>
      <c r="AE281" s="12">
        <v>28000</v>
      </c>
      <c r="AF281" s="12">
        <v>1.403165</v>
      </c>
      <c r="AG281" s="12">
        <v>29800</v>
      </c>
      <c r="AH281" s="12">
        <v>1.4355560000000001</v>
      </c>
      <c r="AI281" s="12">
        <v>31000</v>
      </c>
      <c r="AJ281" s="12">
        <v>1.465903</v>
      </c>
      <c r="AK281" s="12">
        <v>33700</v>
      </c>
      <c r="AL281" s="12">
        <v>1.5122770000000001</v>
      </c>
      <c r="AM281" s="12">
        <v>33000</v>
      </c>
      <c r="AN281" s="12">
        <v>1.5688219999999999</v>
      </c>
      <c r="AO281" s="12">
        <v>33000</v>
      </c>
      <c r="AP281" s="12">
        <v>1.6198999999999999</v>
      </c>
      <c r="AQ281" s="12">
        <v>36500</v>
      </c>
      <c r="AR281" s="12">
        <v>1.699695</v>
      </c>
      <c r="AS281" s="12">
        <v>36100</v>
      </c>
      <c r="AT281" s="12">
        <v>1.795669</v>
      </c>
      <c r="AU281" s="12">
        <v>36000</v>
      </c>
      <c r="AV281" s="12">
        <v>1.973813</v>
      </c>
      <c r="AW281" s="12">
        <v>44800</v>
      </c>
      <c r="AX281" s="12">
        <v>2.059793</v>
      </c>
      <c r="AY281" s="12">
        <v>40577.93</v>
      </c>
      <c r="AZ281" s="12">
        <v>38070.379999999997</v>
      </c>
      <c r="BA281" s="12">
        <v>42345.34</v>
      </c>
      <c r="BB281" s="12">
        <v>39955.919999999998</v>
      </c>
      <c r="BC281" s="12">
        <v>42602.32</v>
      </c>
      <c r="BD281" s="12">
        <v>41256.58</v>
      </c>
      <c r="BE281" s="12">
        <v>45324.34</v>
      </c>
      <c r="BF281" s="12">
        <v>39978.720000000001</v>
      </c>
      <c r="BG281" s="12">
        <v>45849.53</v>
      </c>
      <c r="BH281" s="12">
        <v>38240.639999999999</v>
      </c>
      <c r="BI281" s="12">
        <v>38762.230000000003</v>
      </c>
      <c r="BJ281" s="12">
        <v>38403.69</v>
      </c>
      <c r="BK281" s="12">
        <v>41947.66</v>
      </c>
      <c r="BL281" s="12">
        <v>44751.38</v>
      </c>
      <c r="BM281" s="12">
        <v>41102.94</v>
      </c>
      <c r="BN281" s="12">
        <v>42758.23</v>
      </c>
      <c r="BO281" s="12">
        <v>43559.21</v>
      </c>
      <c r="BP281" s="12">
        <v>45901</v>
      </c>
      <c r="BQ281" s="12">
        <v>43327.54</v>
      </c>
      <c r="BR281">
        <v>41961.34</v>
      </c>
      <c r="BS281">
        <v>44232.92</v>
      </c>
      <c r="BT281">
        <v>41409.93</v>
      </c>
      <c r="BU281">
        <v>37568.18</v>
      </c>
      <c r="BV281">
        <v>44800</v>
      </c>
      <c r="BW281">
        <v>0.1040484</v>
      </c>
      <c r="BX281">
        <v>0.19249869999999999</v>
      </c>
      <c r="BY281">
        <v>1</v>
      </c>
      <c r="BZ281">
        <v>0.26506020000000002</v>
      </c>
      <c r="CA281">
        <v>1</v>
      </c>
      <c r="CB281">
        <v>0.51315789999999994</v>
      </c>
    </row>
    <row r="282" spans="1:80" x14ac:dyDescent="0.3">
      <c r="A282" s="13" t="s">
        <v>247</v>
      </c>
      <c r="B282" s="13" t="s">
        <v>482</v>
      </c>
      <c r="C282" s="12">
        <v>12012</v>
      </c>
      <c r="D282" s="12">
        <v>1</v>
      </c>
      <c r="E282" s="12">
        <v>12000</v>
      </c>
      <c r="F282" s="12">
        <v>1.0388139999999999</v>
      </c>
      <c r="G282" s="12">
        <v>12800</v>
      </c>
      <c r="H282" s="12">
        <v>1.0701400000000001</v>
      </c>
      <c r="I282" s="12">
        <v>13900</v>
      </c>
      <c r="J282" s="12">
        <v>1.134136</v>
      </c>
      <c r="K282" s="12">
        <v>16300</v>
      </c>
      <c r="L282" s="12">
        <v>1.1603840000000001</v>
      </c>
      <c r="M282" s="12">
        <v>12900</v>
      </c>
      <c r="N282" s="12">
        <v>1.1682779999999999</v>
      </c>
      <c r="O282" s="12">
        <v>12200</v>
      </c>
      <c r="P282" s="12">
        <v>1.1906760000000001</v>
      </c>
      <c r="Q282" s="12">
        <v>15048</v>
      </c>
      <c r="R282" s="12">
        <v>1.236534</v>
      </c>
      <c r="S282" s="12">
        <v>15200</v>
      </c>
      <c r="T282" s="12">
        <v>1.2534099999999999</v>
      </c>
      <c r="U282" s="12">
        <v>13000</v>
      </c>
      <c r="V282" s="12">
        <v>1.2927360000000001</v>
      </c>
      <c r="W282" s="12">
        <v>14000</v>
      </c>
      <c r="X282" s="12">
        <v>1.3284800000000001</v>
      </c>
      <c r="Y282" s="12">
        <v>15080</v>
      </c>
      <c r="Z282" s="12">
        <v>1.3443149999999999</v>
      </c>
      <c r="AA282" s="12">
        <v>20000</v>
      </c>
      <c r="AB282" s="12">
        <v>1.3650880000000001</v>
      </c>
      <c r="AC282" s="12">
        <v>16200</v>
      </c>
      <c r="AD282" s="12">
        <v>1.383402</v>
      </c>
      <c r="AE282" s="12">
        <v>19300</v>
      </c>
      <c r="AF282" s="12">
        <v>1.403165</v>
      </c>
      <c r="AG282" s="12">
        <v>25000</v>
      </c>
      <c r="AH282" s="12">
        <v>1.4355560000000001</v>
      </c>
      <c r="AI282" s="12">
        <v>22048</v>
      </c>
      <c r="AJ282" s="12">
        <v>1.465903</v>
      </c>
      <c r="AK282" s="12">
        <v>16016</v>
      </c>
      <c r="AL282" s="12">
        <v>1.5122770000000001</v>
      </c>
      <c r="AM282" s="12">
        <v>19200</v>
      </c>
      <c r="AN282" s="12">
        <v>1.5688219999999999</v>
      </c>
      <c r="AO282" s="12">
        <v>15000</v>
      </c>
      <c r="AP282" s="12">
        <v>1.6198999999999999</v>
      </c>
      <c r="AQ282" s="12">
        <v>19200</v>
      </c>
      <c r="AR282" s="12">
        <v>1.699695</v>
      </c>
      <c r="AS282" s="12">
        <v>20700</v>
      </c>
      <c r="AT282" s="12">
        <v>1.795669</v>
      </c>
      <c r="AU282" s="12">
        <v>23000</v>
      </c>
      <c r="AV282" s="12">
        <v>1.973813</v>
      </c>
      <c r="AW282" s="12">
        <v>22500</v>
      </c>
      <c r="AX282" s="12">
        <v>2.059793</v>
      </c>
      <c r="AY282" s="12">
        <v>24742.240000000002</v>
      </c>
      <c r="AZ282" s="12">
        <v>23793.98</v>
      </c>
      <c r="BA282" s="12">
        <v>24637.29</v>
      </c>
      <c r="BB282" s="12">
        <v>25244.880000000001</v>
      </c>
      <c r="BC282" s="12">
        <v>28934.07</v>
      </c>
      <c r="BD282" s="12">
        <v>22744.01</v>
      </c>
      <c r="BE282" s="12">
        <v>21105.23</v>
      </c>
      <c r="BF282" s="12">
        <v>25066.66</v>
      </c>
      <c r="BG282" s="12">
        <v>24978.959999999999</v>
      </c>
      <c r="BH282" s="12">
        <v>20713.68</v>
      </c>
      <c r="BI282" s="12">
        <v>21706.85</v>
      </c>
      <c r="BJ282" s="12">
        <v>23105.96</v>
      </c>
      <c r="BK282" s="12">
        <v>30178.17</v>
      </c>
      <c r="BL282" s="12">
        <v>24120.720000000001</v>
      </c>
      <c r="BM282" s="12">
        <v>28331.67</v>
      </c>
      <c r="BN282" s="12">
        <v>35871</v>
      </c>
      <c r="BO282" s="12">
        <v>30980.44</v>
      </c>
      <c r="BP282" s="12">
        <v>21814.55</v>
      </c>
      <c r="BQ282" s="12">
        <v>25208.75</v>
      </c>
      <c r="BR282">
        <v>19073.330000000002</v>
      </c>
      <c r="BS282">
        <v>23267.73</v>
      </c>
      <c r="BT282">
        <v>23744.75</v>
      </c>
      <c r="BU282">
        <v>24001.89</v>
      </c>
      <c r="BV282">
        <v>22500</v>
      </c>
      <c r="BW282">
        <v>-9.0623899999999993E-2</v>
      </c>
      <c r="BX282">
        <v>-6.2573900000000002E-2</v>
      </c>
      <c r="BY282">
        <v>0</v>
      </c>
      <c r="BZ282">
        <v>0.26506020000000002</v>
      </c>
      <c r="CA282">
        <v>0</v>
      </c>
      <c r="CB282">
        <v>0.51315789999999994</v>
      </c>
    </row>
    <row r="283" spans="1:80" x14ac:dyDescent="0.3">
      <c r="A283" s="13" t="s">
        <v>248</v>
      </c>
      <c r="B283" s="13" t="s">
        <v>482</v>
      </c>
      <c r="C283" s="12"/>
      <c r="D283" s="12"/>
      <c r="E283" s="12"/>
      <c r="F283" s="12"/>
      <c r="G283" s="12">
        <v>28000</v>
      </c>
      <c r="H283" s="12">
        <v>1.0701400000000001</v>
      </c>
      <c r="I283" s="12">
        <v>26700</v>
      </c>
      <c r="J283" s="12">
        <v>1.134136</v>
      </c>
      <c r="K283" s="12">
        <v>32000</v>
      </c>
      <c r="L283" s="12">
        <v>1.1603840000000001</v>
      </c>
      <c r="M283" s="12">
        <v>32000</v>
      </c>
      <c r="N283" s="12">
        <v>1.1682779999999999</v>
      </c>
      <c r="O283" s="12">
        <v>31700</v>
      </c>
      <c r="P283" s="12">
        <v>1.1906760000000001</v>
      </c>
      <c r="Q283" s="12">
        <v>33072</v>
      </c>
      <c r="R283" s="12">
        <v>1.236534</v>
      </c>
      <c r="S283" s="12">
        <v>32500</v>
      </c>
      <c r="T283" s="12">
        <v>1.2534099999999999</v>
      </c>
      <c r="U283" s="12">
        <v>35048</v>
      </c>
      <c r="V283" s="12">
        <v>1.2927360000000001</v>
      </c>
      <c r="W283" s="12">
        <v>35048</v>
      </c>
      <c r="X283" s="12">
        <v>1.3284800000000001</v>
      </c>
      <c r="Y283" s="12">
        <v>34700</v>
      </c>
      <c r="Z283" s="12">
        <v>1.3443149999999999</v>
      </c>
      <c r="AA283" s="12">
        <v>36500</v>
      </c>
      <c r="AB283" s="12">
        <v>1.3650880000000001</v>
      </c>
      <c r="AC283" s="12">
        <v>35000</v>
      </c>
      <c r="AD283" s="12">
        <v>1.383402</v>
      </c>
      <c r="AE283" s="12">
        <v>36000</v>
      </c>
      <c r="AF283" s="12">
        <v>1.403165</v>
      </c>
      <c r="AG283" s="12">
        <v>39000</v>
      </c>
      <c r="AH283" s="12">
        <v>1.4355560000000001</v>
      </c>
      <c r="AI283" s="12">
        <v>40000</v>
      </c>
      <c r="AJ283" s="12">
        <v>1.465903</v>
      </c>
      <c r="AK283" s="12">
        <v>42000</v>
      </c>
      <c r="AL283" s="12">
        <v>1.5122770000000001</v>
      </c>
      <c r="AM283" s="12">
        <v>42000</v>
      </c>
      <c r="AN283" s="12">
        <v>1.5688219999999999</v>
      </c>
      <c r="AO283" s="12">
        <v>46000</v>
      </c>
      <c r="AP283" s="12">
        <v>1.6198999999999999</v>
      </c>
      <c r="AQ283" s="12">
        <v>46200</v>
      </c>
      <c r="AR283" s="12">
        <v>1.699695</v>
      </c>
      <c r="AS283" s="12">
        <v>50000</v>
      </c>
      <c r="AT283" s="12">
        <v>1.795669</v>
      </c>
      <c r="AU283" s="12">
        <v>46000</v>
      </c>
      <c r="AV283" s="12">
        <v>1.973813</v>
      </c>
      <c r="AW283" s="12">
        <v>50024</v>
      </c>
      <c r="AX283" s="12">
        <v>2.059793</v>
      </c>
      <c r="AY283" s="12"/>
      <c r="AZ283" s="12"/>
      <c r="BA283" s="12">
        <v>53894.06</v>
      </c>
      <c r="BB283" s="12">
        <v>48491.95</v>
      </c>
      <c r="BC283" s="12">
        <v>56803.09</v>
      </c>
      <c r="BD283" s="12">
        <v>56419.25</v>
      </c>
      <c r="BE283" s="12">
        <v>54838.99</v>
      </c>
      <c r="BF283" s="12">
        <v>55090.68</v>
      </c>
      <c r="BG283" s="12">
        <v>53408.95</v>
      </c>
      <c r="BH283" s="12">
        <v>55844.09</v>
      </c>
      <c r="BI283" s="12">
        <v>54341.54</v>
      </c>
      <c r="BJ283" s="12">
        <v>53168.21</v>
      </c>
      <c r="BK283" s="12">
        <v>55075.16</v>
      </c>
      <c r="BL283" s="12">
        <v>52112.67</v>
      </c>
      <c r="BM283" s="12">
        <v>52846.64</v>
      </c>
      <c r="BN283" s="12">
        <v>55958.75</v>
      </c>
      <c r="BO283" s="12">
        <v>56205.43</v>
      </c>
      <c r="BP283" s="12">
        <v>57205.99</v>
      </c>
      <c r="BQ283" s="12">
        <v>55144.15</v>
      </c>
      <c r="BR283">
        <v>58491.55</v>
      </c>
      <c r="BS283">
        <v>55987.96</v>
      </c>
      <c r="BT283">
        <v>57354.47</v>
      </c>
      <c r="BU283">
        <v>48003.78</v>
      </c>
      <c r="BV283">
        <v>50024</v>
      </c>
      <c r="BX283">
        <v>4.20846E-2</v>
      </c>
      <c r="BZ283">
        <v>0.26506020000000002</v>
      </c>
      <c r="CA283">
        <v>1</v>
      </c>
      <c r="CB283">
        <v>0.51315789999999994</v>
      </c>
    </row>
    <row r="284" spans="1:80" x14ac:dyDescent="0.3">
      <c r="A284" s="13" t="s">
        <v>797</v>
      </c>
      <c r="B284" s="13" t="s">
        <v>482</v>
      </c>
      <c r="C284" s="12"/>
      <c r="D284" s="12"/>
      <c r="E284" s="12"/>
      <c r="F284" s="12"/>
      <c r="G284" s="12">
        <v>25064</v>
      </c>
      <c r="H284" s="12">
        <v>1.0701400000000001</v>
      </c>
      <c r="I284" s="12">
        <v>21000</v>
      </c>
      <c r="J284" s="12">
        <v>1.134136</v>
      </c>
      <c r="K284" s="12">
        <v>24900</v>
      </c>
      <c r="L284" s="12">
        <v>1.1603840000000001</v>
      </c>
      <c r="M284" s="12">
        <v>26500</v>
      </c>
      <c r="N284" s="12">
        <v>1.1682779999999999</v>
      </c>
      <c r="O284" s="12">
        <v>27800</v>
      </c>
      <c r="P284" s="12">
        <v>1.1906760000000001</v>
      </c>
      <c r="Q284" s="12">
        <v>27500</v>
      </c>
      <c r="R284" s="12">
        <v>1.236534</v>
      </c>
      <c r="S284" s="12">
        <v>28600</v>
      </c>
      <c r="T284" s="12">
        <v>1.2534099999999999</v>
      </c>
      <c r="U284" s="12">
        <v>29300</v>
      </c>
      <c r="V284" s="12">
        <v>1.2927360000000001</v>
      </c>
      <c r="W284" s="12">
        <v>27000</v>
      </c>
      <c r="X284" s="12">
        <v>1.3284800000000001</v>
      </c>
      <c r="Y284" s="12">
        <v>30000</v>
      </c>
      <c r="Z284" s="12">
        <v>1.3443149999999999</v>
      </c>
      <c r="AA284" s="12">
        <v>35000</v>
      </c>
      <c r="AB284" s="12">
        <v>1.3650880000000001</v>
      </c>
      <c r="AC284" s="12">
        <v>33700</v>
      </c>
      <c r="AD284" s="12">
        <v>1.383402</v>
      </c>
      <c r="AE284" s="12">
        <v>32000</v>
      </c>
      <c r="AF284" s="12">
        <v>1.403165</v>
      </c>
      <c r="AG284" s="12">
        <v>31700</v>
      </c>
      <c r="AH284" s="12">
        <v>1.4355560000000001</v>
      </c>
      <c r="AI284" s="12">
        <v>38064</v>
      </c>
      <c r="AJ284" s="12">
        <v>1.465903</v>
      </c>
      <c r="AK284" s="12">
        <v>40000</v>
      </c>
      <c r="AL284" s="12">
        <v>1.5122770000000001</v>
      </c>
      <c r="AM284" s="12">
        <v>40000</v>
      </c>
      <c r="AN284" s="12">
        <v>1.5688219999999999</v>
      </c>
      <c r="AO284" s="12">
        <v>48100</v>
      </c>
      <c r="AP284" s="12">
        <v>1.6198999999999999</v>
      </c>
      <c r="AQ284" s="12">
        <v>66500</v>
      </c>
      <c r="AR284" s="12">
        <v>1.699695</v>
      </c>
      <c r="AS284" s="12">
        <v>41080</v>
      </c>
      <c r="AT284" s="12">
        <v>1.795669</v>
      </c>
      <c r="AU284" s="12">
        <v>40040</v>
      </c>
      <c r="AV284" s="12">
        <v>1.973813</v>
      </c>
      <c r="AW284" s="12">
        <v>40000</v>
      </c>
      <c r="AX284" s="12">
        <v>2.059793</v>
      </c>
      <c r="AY284" s="12"/>
      <c r="AZ284" s="12"/>
      <c r="BA284" s="12">
        <v>48242.879999999997</v>
      </c>
      <c r="BB284" s="12">
        <v>38139.74</v>
      </c>
      <c r="BC284" s="12">
        <v>44199.9</v>
      </c>
      <c r="BD284" s="12">
        <v>46722.2</v>
      </c>
      <c r="BE284" s="12">
        <v>48092.23</v>
      </c>
      <c r="BF284" s="12">
        <v>45808.95</v>
      </c>
      <c r="BG284" s="12">
        <v>46999.88</v>
      </c>
      <c r="BH284" s="12">
        <v>46685.45</v>
      </c>
      <c r="BI284" s="12">
        <v>41863.199999999997</v>
      </c>
      <c r="BJ284" s="12">
        <v>45966.75</v>
      </c>
      <c r="BK284" s="12">
        <v>52811.8</v>
      </c>
      <c r="BL284" s="12">
        <v>50177.06</v>
      </c>
      <c r="BM284" s="12">
        <v>46974.79</v>
      </c>
      <c r="BN284" s="12">
        <v>45484.42</v>
      </c>
      <c r="BO284" s="12">
        <v>53485.09</v>
      </c>
      <c r="BP284" s="12">
        <v>54481.89</v>
      </c>
      <c r="BQ284" s="12">
        <v>52518.23</v>
      </c>
      <c r="BR284">
        <v>61161.82</v>
      </c>
      <c r="BS284">
        <v>80588.740000000005</v>
      </c>
      <c r="BT284">
        <v>47122.43</v>
      </c>
      <c r="BU284">
        <v>41784.160000000003</v>
      </c>
      <c r="BV284">
        <v>40000</v>
      </c>
      <c r="BX284">
        <v>-4.2699399999999998E-2</v>
      </c>
      <c r="BZ284">
        <v>0.26506020000000002</v>
      </c>
      <c r="CA284">
        <v>0</v>
      </c>
      <c r="CB284">
        <v>0.51315789999999994</v>
      </c>
    </row>
    <row r="285" spans="1:80" x14ac:dyDescent="0.3">
      <c r="A285" s="13" t="s">
        <v>712</v>
      </c>
      <c r="B285" s="13" t="s">
        <v>482</v>
      </c>
      <c r="C285" s="12">
        <v>25000</v>
      </c>
      <c r="D285" s="12">
        <v>1</v>
      </c>
      <c r="E285" s="12">
        <v>25000</v>
      </c>
      <c r="F285" s="12">
        <v>1.0388139999999999</v>
      </c>
      <c r="G285" s="12">
        <v>24000</v>
      </c>
      <c r="H285" s="12">
        <v>1.0701400000000001</v>
      </c>
      <c r="I285" s="12">
        <v>25000</v>
      </c>
      <c r="J285" s="12">
        <v>1.134136</v>
      </c>
      <c r="K285" s="12">
        <v>25000</v>
      </c>
      <c r="L285" s="12">
        <v>1.1603840000000001</v>
      </c>
      <c r="M285" s="12">
        <v>24000</v>
      </c>
      <c r="N285" s="12">
        <v>1.1682779999999999</v>
      </c>
      <c r="O285" s="12">
        <v>26700</v>
      </c>
      <c r="P285" s="12">
        <v>1.1906760000000001</v>
      </c>
      <c r="Q285" s="12">
        <v>26000</v>
      </c>
      <c r="R285" s="12">
        <v>1.236534</v>
      </c>
      <c r="S285" s="12">
        <v>28000</v>
      </c>
      <c r="T285" s="12">
        <v>1.2534099999999999</v>
      </c>
      <c r="U285" s="12">
        <v>26600</v>
      </c>
      <c r="V285" s="12">
        <v>1.2927360000000001</v>
      </c>
      <c r="W285" s="12">
        <v>26000</v>
      </c>
      <c r="X285" s="12">
        <v>1.3284800000000001</v>
      </c>
      <c r="Y285" s="12">
        <v>26800</v>
      </c>
      <c r="Z285" s="12">
        <v>1.3443149999999999</v>
      </c>
      <c r="AA285" s="12">
        <v>28000</v>
      </c>
      <c r="AB285" s="12">
        <v>1.3650880000000001</v>
      </c>
      <c r="AC285" s="12">
        <v>28080</v>
      </c>
      <c r="AD285" s="12">
        <v>1.383402</v>
      </c>
      <c r="AE285" s="12">
        <v>28900</v>
      </c>
      <c r="AF285" s="12">
        <v>1.403165</v>
      </c>
      <c r="AG285" s="12">
        <v>30700</v>
      </c>
      <c r="AH285" s="12">
        <v>1.4355560000000001</v>
      </c>
      <c r="AI285" s="12">
        <v>28800</v>
      </c>
      <c r="AJ285" s="12">
        <v>1.465903</v>
      </c>
      <c r="AK285" s="12">
        <v>30600</v>
      </c>
      <c r="AL285" s="12">
        <v>1.5122770000000001</v>
      </c>
      <c r="AM285" s="12">
        <v>36000</v>
      </c>
      <c r="AN285" s="12">
        <v>1.5688219999999999</v>
      </c>
      <c r="AO285" s="12">
        <v>30000</v>
      </c>
      <c r="AP285" s="12">
        <v>1.6198999999999999</v>
      </c>
      <c r="AQ285" s="12">
        <v>32000</v>
      </c>
      <c r="AR285" s="12">
        <v>1.699695</v>
      </c>
      <c r="AS285" s="12">
        <v>35000</v>
      </c>
      <c r="AT285" s="12">
        <v>1.795669</v>
      </c>
      <c r="AU285" s="12">
        <v>34000</v>
      </c>
      <c r="AV285" s="12">
        <v>1.973813</v>
      </c>
      <c r="AW285" s="12">
        <v>40000</v>
      </c>
      <c r="AX285" s="12">
        <v>2.059793</v>
      </c>
      <c r="AY285" s="12">
        <v>51494.84</v>
      </c>
      <c r="AZ285" s="12">
        <v>49570.8</v>
      </c>
      <c r="BA285" s="12">
        <v>46194.91</v>
      </c>
      <c r="BB285" s="12">
        <v>45404.45</v>
      </c>
      <c r="BC285" s="12">
        <v>44377.41</v>
      </c>
      <c r="BD285" s="12">
        <v>42314.44</v>
      </c>
      <c r="BE285" s="12">
        <v>46189.3</v>
      </c>
      <c r="BF285" s="12">
        <v>43310.28</v>
      </c>
      <c r="BG285" s="12">
        <v>46013.87</v>
      </c>
      <c r="BH285" s="12">
        <v>42383.38</v>
      </c>
      <c r="BI285" s="12">
        <v>40312.71</v>
      </c>
      <c r="BJ285" s="12">
        <v>41063.629999999997</v>
      </c>
      <c r="BK285" s="12">
        <v>42249.440000000002</v>
      </c>
      <c r="BL285" s="12">
        <v>41809.25</v>
      </c>
      <c r="BM285" s="12">
        <v>42424.11</v>
      </c>
      <c r="BN285" s="12">
        <v>44049.58</v>
      </c>
      <c r="BO285" s="12">
        <v>40467.910000000003</v>
      </c>
      <c r="BP285" s="12">
        <v>41678.65</v>
      </c>
      <c r="BQ285" s="12">
        <v>47266.41</v>
      </c>
      <c r="BR285">
        <v>38146.67</v>
      </c>
      <c r="BS285">
        <v>38779.54</v>
      </c>
      <c r="BT285">
        <v>40148.129999999997</v>
      </c>
      <c r="BU285">
        <v>35481.050000000003</v>
      </c>
      <c r="BV285">
        <v>40000</v>
      </c>
      <c r="BW285">
        <v>-0.22322310000000001</v>
      </c>
      <c r="BX285">
        <v>0.12736220000000001</v>
      </c>
      <c r="BY285">
        <v>0</v>
      </c>
      <c r="BZ285">
        <v>0.26506020000000002</v>
      </c>
      <c r="CA285">
        <v>1</v>
      </c>
      <c r="CB285">
        <v>0.51315789999999994</v>
      </c>
    </row>
    <row r="286" spans="1:80" ht="27" x14ac:dyDescent="0.3">
      <c r="A286" s="13" t="s">
        <v>713</v>
      </c>
      <c r="B286" s="13" t="s">
        <v>482</v>
      </c>
      <c r="C286" s="12">
        <v>27040</v>
      </c>
      <c r="D286" s="12">
        <v>1</v>
      </c>
      <c r="E286" s="12">
        <v>25200</v>
      </c>
      <c r="F286" s="12">
        <v>1.0388139999999999</v>
      </c>
      <c r="G286" s="12">
        <v>29224</v>
      </c>
      <c r="H286" s="12">
        <v>1.0701400000000001</v>
      </c>
      <c r="I286" s="12">
        <v>30000</v>
      </c>
      <c r="J286" s="12">
        <v>1.134136</v>
      </c>
      <c r="K286" s="12">
        <v>30000</v>
      </c>
      <c r="L286" s="12">
        <v>1.1603840000000001</v>
      </c>
      <c r="M286" s="12">
        <v>31200</v>
      </c>
      <c r="N286" s="12">
        <v>1.1682779999999999</v>
      </c>
      <c r="O286" s="12">
        <v>29016</v>
      </c>
      <c r="P286" s="12">
        <v>1.1906760000000001</v>
      </c>
      <c r="Q286" s="12">
        <v>29700</v>
      </c>
      <c r="R286" s="12">
        <v>1.236534</v>
      </c>
      <c r="S286" s="12">
        <v>34700</v>
      </c>
      <c r="T286" s="12">
        <v>1.2534099999999999</v>
      </c>
      <c r="U286" s="12">
        <v>37000</v>
      </c>
      <c r="V286" s="12">
        <v>1.2927360000000001</v>
      </c>
      <c r="W286" s="12">
        <v>37500</v>
      </c>
      <c r="X286" s="12">
        <v>1.3284800000000001</v>
      </c>
      <c r="Y286" s="12">
        <v>38000</v>
      </c>
      <c r="Z286" s="12">
        <v>1.3443149999999999</v>
      </c>
      <c r="AA286" s="12">
        <v>43800</v>
      </c>
      <c r="AB286" s="12">
        <v>1.3650880000000001</v>
      </c>
      <c r="AC286" s="12">
        <v>37500</v>
      </c>
      <c r="AD286" s="12">
        <v>1.383402</v>
      </c>
      <c r="AE286" s="12">
        <v>36000</v>
      </c>
      <c r="AF286" s="12">
        <v>1.403165</v>
      </c>
      <c r="AG286" s="12">
        <v>39000</v>
      </c>
      <c r="AH286" s="12">
        <v>1.4355560000000001</v>
      </c>
      <c r="AI286" s="12">
        <v>40000</v>
      </c>
      <c r="AJ286" s="12">
        <v>1.465903</v>
      </c>
      <c r="AK286" s="12">
        <v>40400</v>
      </c>
      <c r="AL286" s="12">
        <v>1.5122770000000001</v>
      </c>
      <c r="AM286" s="12">
        <v>33700</v>
      </c>
      <c r="AN286" s="12">
        <v>1.5688219999999999</v>
      </c>
      <c r="AO286" s="12">
        <v>36900</v>
      </c>
      <c r="AP286" s="12">
        <v>1.6198999999999999</v>
      </c>
      <c r="AQ286" s="12">
        <v>42000</v>
      </c>
      <c r="AR286" s="12">
        <v>1.699695</v>
      </c>
      <c r="AS286" s="12">
        <v>57700</v>
      </c>
      <c r="AT286" s="12">
        <v>1.795669</v>
      </c>
      <c r="AU286" s="12">
        <v>48100</v>
      </c>
      <c r="AV286" s="12">
        <v>1.973813</v>
      </c>
      <c r="AW286" s="12">
        <v>54000</v>
      </c>
      <c r="AX286" s="12">
        <v>2.059793</v>
      </c>
      <c r="AY286" s="12">
        <v>55696.82</v>
      </c>
      <c r="AZ286" s="12">
        <v>49967.360000000001</v>
      </c>
      <c r="BA286" s="12">
        <v>56250</v>
      </c>
      <c r="BB286" s="12">
        <v>54485.34</v>
      </c>
      <c r="BC286" s="12">
        <v>53252.89</v>
      </c>
      <c r="BD286" s="12">
        <v>55008.77</v>
      </c>
      <c r="BE286" s="12">
        <v>50195.839999999997</v>
      </c>
      <c r="BF286" s="12">
        <v>49473.67</v>
      </c>
      <c r="BG286" s="12">
        <v>57024.33</v>
      </c>
      <c r="BH286" s="12">
        <v>58954.32</v>
      </c>
      <c r="BI286" s="12">
        <v>58143.34</v>
      </c>
      <c r="BJ286" s="12">
        <v>58224.55</v>
      </c>
      <c r="BK286" s="12">
        <v>66090.2</v>
      </c>
      <c r="BL286" s="12">
        <v>55835</v>
      </c>
      <c r="BM286" s="12">
        <v>52846.64</v>
      </c>
      <c r="BN286" s="12">
        <v>55958.75</v>
      </c>
      <c r="BO286" s="12">
        <v>56205.43</v>
      </c>
      <c r="BP286" s="12">
        <v>55026.71</v>
      </c>
      <c r="BQ286" s="12">
        <v>44246.61</v>
      </c>
      <c r="BR286">
        <v>46920.4</v>
      </c>
      <c r="BS286">
        <v>50898.15</v>
      </c>
      <c r="BT286">
        <v>66187.06</v>
      </c>
      <c r="BU286">
        <v>50195.26</v>
      </c>
      <c r="BV286">
        <v>54000</v>
      </c>
      <c r="BW286">
        <v>-3.0465200000000001E-2</v>
      </c>
      <c r="BX286">
        <v>7.57988E-2</v>
      </c>
      <c r="BY286">
        <v>0</v>
      </c>
      <c r="BZ286">
        <v>0.26506020000000002</v>
      </c>
      <c r="CA286">
        <v>1</v>
      </c>
      <c r="CB286">
        <v>0.51315789999999994</v>
      </c>
    </row>
    <row r="287" spans="1:80" x14ac:dyDescent="0.3">
      <c r="A287" s="13" t="s">
        <v>249</v>
      </c>
      <c r="B287" s="13" t="s">
        <v>482</v>
      </c>
      <c r="C287" s="12">
        <v>18300</v>
      </c>
      <c r="D287" s="12">
        <v>1</v>
      </c>
      <c r="E287" s="12">
        <v>19400</v>
      </c>
      <c r="F287" s="12">
        <v>1.0388139999999999</v>
      </c>
      <c r="G287" s="12">
        <v>19200</v>
      </c>
      <c r="H287" s="12">
        <v>1.0701400000000001</v>
      </c>
      <c r="I287" s="12">
        <v>19500</v>
      </c>
      <c r="J287" s="12">
        <v>1.134136</v>
      </c>
      <c r="K287" s="12">
        <v>20000</v>
      </c>
      <c r="L287" s="12">
        <v>1.1603840000000001</v>
      </c>
      <c r="M287" s="12">
        <v>20000</v>
      </c>
      <c r="N287" s="12">
        <v>1.1682779999999999</v>
      </c>
      <c r="O287" s="12">
        <v>20400</v>
      </c>
      <c r="P287" s="12">
        <v>1.1906760000000001</v>
      </c>
      <c r="Q287" s="12">
        <v>22000</v>
      </c>
      <c r="R287" s="12">
        <v>1.236534</v>
      </c>
      <c r="S287" s="12">
        <v>22048</v>
      </c>
      <c r="T287" s="12">
        <v>1.2534099999999999</v>
      </c>
      <c r="U287" s="12">
        <v>24000</v>
      </c>
      <c r="V287" s="12">
        <v>1.2927360000000001</v>
      </c>
      <c r="W287" s="12">
        <v>23088</v>
      </c>
      <c r="X287" s="12">
        <v>1.3284800000000001</v>
      </c>
      <c r="Y287" s="12">
        <v>23000</v>
      </c>
      <c r="Z287" s="12">
        <v>1.3443149999999999</v>
      </c>
      <c r="AA287" s="12">
        <v>24000</v>
      </c>
      <c r="AB287" s="12">
        <v>1.3650880000000001</v>
      </c>
      <c r="AC287" s="12">
        <v>23500</v>
      </c>
      <c r="AD287" s="12">
        <v>1.383402</v>
      </c>
      <c r="AE287" s="12">
        <v>24600</v>
      </c>
      <c r="AF287" s="12">
        <v>1.403165</v>
      </c>
      <c r="AG287" s="12">
        <v>25000</v>
      </c>
      <c r="AH287" s="12">
        <v>1.4355560000000001</v>
      </c>
      <c r="AI287" s="12">
        <v>26000</v>
      </c>
      <c r="AJ287" s="12">
        <v>1.465903</v>
      </c>
      <c r="AK287" s="12">
        <v>27800</v>
      </c>
      <c r="AL287" s="12">
        <v>1.5122770000000001</v>
      </c>
      <c r="AM287" s="12">
        <v>28000</v>
      </c>
      <c r="AN287" s="12">
        <v>1.5688219999999999</v>
      </c>
      <c r="AO287" s="12">
        <v>30000</v>
      </c>
      <c r="AP287" s="12">
        <v>1.6198999999999999</v>
      </c>
      <c r="AQ287" s="12">
        <v>30600</v>
      </c>
      <c r="AR287" s="12">
        <v>1.699695</v>
      </c>
      <c r="AS287" s="12">
        <v>32700</v>
      </c>
      <c r="AT287" s="12">
        <v>1.795669</v>
      </c>
      <c r="AU287" s="12">
        <v>34000</v>
      </c>
      <c r="AV287" s="12">
        <v>1.973813</v>
      </c>
      <c r="AW287" s="12">
        <v>35000</v>
      </c>
      <c r="AX287" s="12">
        <v>2.059793</v>
      </c>
      <c r="AY287" s="12">
        <v>37694.22</v>
      </c>
      <c r="AZ287" s="12">
        <v>38466.94</v>
      </c>
      <c r="BA287" s="12">
        <v>36955.93</v>
      </c>
      <c r="BB287" s="12">
        <v>35415.47</v>
      </c>
      <c r="BC287" s="12">
        <v>35501.93</v>
      </c>
      <c r="BD287" s="12">
        <v>35262.03</v>
      </c>
      <c r="BE287" s="12">
        <v>35290.71</v>
      </c>
      <c r="BF287" s="12">
        <v>36647.160000000003</v>
      </c>
      <c r="BG287" s="12">
        <v>36232.629999999997</v>
      </c>
      <c r="BH287" s="12">
        <v>38240.639999999999</v>
      </c>
      <c r="BI287" s="12">
        <v>35797.69</v>
      </c>
      <c r="BJ287" s="12">
        <v>35241.18</v>
      </c>
      <c r="BK287" s="12">
        <v>36213.800000000003</v>
      </c>
      <c r="BL287" s="12">
        <v>34989.94</v>
      </c>
      <c r="BM287" s="12">
        <v>36111.870000000003</v>
      </c>
      <c r="BN287" s="12">
        <v>35871</v>
      </c>
      <c r="BO287" s="12">
        <v>36533.53</v>
      </c>
      <c r="BP287" s="12">
        <v>37864.910000000003</v>
      </c>
      <c r="BQ287" s="12">
        <v>36762.769999999997</v>
      </c>
      <c r="BR287">
        <v>38146.67</v>
      </c>
      <c r="BS287">
        <v>37082.94</v>
      </c>
      <c r="BT287">
        <v>37509.82</v>
      </c>
      <c r="BU287">
        <v>35481.050000000003</v>
      </c>
      <c r="BV287">
        <v>35000</v>
      </c>
      <c r="BW287">
        <v>-7.14756E-2</v>
      </c>
      <c r="BX287">
        <v>-1.35581E-2</v>
      </c>
      <c r="BY287">
        <v>0</v>
      </c>
      <c r="BZ287">
        <v>0.26506020000000002</v>
      </c>
      <c r="CA287">
        <v>0</v>
      </c>
      <c r="CB287">
        <v>0.51315789999999994</v>
      </c>
    </row>
    <row r="288" spans="1:80" ht="27" x14ac:dyDescent="0.3">
      <c r="A288" s="13" t="s">
        <v>250</v>
      </c>
      <c r="B288" s="13" t="s">
        <v>482</v>
      </c>
      <c r="C288" s="12">
        <v>25064</v>
      </c>
      <c r="D288" s="12">
        <v>1</v>
      </c>
      <c r="E288" s="12">
        <v>27040</v>
      </c>
      <c r="F288" s="12">
        <v>1.0388139999999999</v>
      </c>
      <c r="G288" s="12">
        <v>26000</v>
      </c>
      <c r="H288" s="12">
        <v>1.0701400000000001</v>
      </c>
      <c r="I288" s="12">
        <v>23100</v>
      </c>
      <c r="J288" s="12">
        <v>1.134136</v>
      </c>
      <c r="K288" s="12">
        <v>28000</v>
      </c>
      <c r="L288" s="12">
        <v>1.1603840000000001</v>
      </c>
      <c r="M288" s="12">
        <v>28500</v>
      </c>
      <c r="N288" s="12">
        <v>1.1682779999999999</v>
      </c>
      <c r="O288" s="12">
        <v>26100</v>
      </c>
      <c r="P288" s="12">
        <v>1.1906760000000001</v>
      </c>
      <c r="Q288" s="12">
        <v>27000</v>
      </c>
      <c r="R288" s="12">
        <v>1.236534</v>
      </c>
      <c r="S288" s="12">
        <v>30300</v>
      </c>
      <c r="T288" s="12">
        <v>1.2534099999999999</v>
      </c>
      <c r="U288" s="12">
        <v>31000</v>
      </c>
      <c r="V288" s="12">
        <v>1.2927360000000001</v>
      </c>
      <c r="W288" s="12">
        <v>30800</v>
      </c>
      <c r="X288" s="12">
        <v>1.3284800000000001</v>
      </c>
      <c r="Y288" s="12">
        <v>30200</v>
      </c>
      <c r="Z288" s="12">
        <v>1.3443149999999999</v>
      </c>
      <c r="AA288" s="12">
        <v>32000</v>
      </c>
      <c r="AB288" s="12">
        <v>1.3650880000000001</v>
      </c>
      <c r="AC288" s="12">
        <v>30056</v>
      </c>
      <c r="AD288" s="12">
        <v>1.383402</v>
      </c>
      <c r="AE288" s="12">
        <v>33072</v>
      </c>
      <c r="AF288" s="12">
        <v>1.403165</v>
      </c>
      <c r="AG288" s="12">
        <v>30056</v>
      </c>
      <c r="AH288" s="12">
        <v>1.4355560000000001</v>
      </c>
      <c r="AI288" s="12">
        <v>33700</v>
      </c>
      <c r="AJ288" s="12">
        <v>1.465903</v>
      </c>
      <c r="AK288" s="12">
        <v>32552</v>
      </c>
      <c r="AL288" s="12">
        <v>1.5122770000000001</v>
      </c>
      <c r="AM288" s="12">
        <v>36000</v>
      </c>
      <c r="AN288" s="12">
        <v>1.5688219999999999</v>
      </c>
      <c r="AO288" s="12">
        <v>40000</v>
      </c>
      <c r="AP288" s="12">
        <v>1.6198999999999999</v>
      </c>
      <c r="AQ288" s="12">
        <v>37000</v>
      </c>
      <c r="AR288" s="12">
        <v>1.699695</v>
      </c>
      <c r="AS288" s="12">
        <v>50000</v>
      </c>
      <c r="AT288" s="12">
        <v>1.795669</v>
      </c>
      <c r="AU288" s="12">
        <v>45000</v>
      </c>
      <c r="AV288" s="12">
        <v>1.973813</v>
      </c>
      <c r="AW288" s="12">
        <v>45032</v>
      </c>
      <c r="AX288" s="12">
        <v>2.059793</v>
      </c>
      <c r="AY288" s="12">
        <v>51626.66</v>
      </c>
      <c r="AZ288" s="12">
        <v>53615.78</v>
      </c>
      <c r="BA288" s="12">
        <v>50044.480000000003</v>
      </c>
      <c r="BB288" s="12">
        <v>41953.71</v>
      </c>
      <c r="BC288" s="12">
        <v>49702.7</v>
      </c>
      <c r="BD288" s="12">
        <v>50248.4</v>
      </c>
      <c r="BE288" s="12">
        <v>45151.34</v>
      </c>
      <c r="BF288" s="12">
        <v>44976.06</v>
      </c>
      <c r="BG288" s="12">
        <v>49793.58</v>
      </c>
      <c r="BH288" s="12">
        <v>49394.16</v>
      </c>
      <c r="BI288" s="12">
        <v>47755.06</v>
      </c>
      <c r="BJ288" s="12">
        <v>46273.2</v>
      </c>
      <c r="BK288" s="12">
        <v>48285.07</v>
      </c>
      <c r="BL288" s="12">
        <v>44751.38</v>
      </c>
      <c r="BM288" s="12">
        <v>48548.45</v>
      </c>
      <c r="BN288" s="12">
        <v>43125.55</v>
      </c>
      <c r="BO288" s="12">
        <v>47353.08</v>
      </c>
      <c r="BP288" s="12">
        <v>44337.36</v>
      </c>
      <c r="BQ288" s="12">
        <v>47266.41</v>
      </c>
      <c r="BR288">
        <v>50862.22</v>
      </c>
      <c r="BS288">
        <v>44838.85</v>
      </c>
      <c r="BT288">
        <v>57354.47</v>
      </c>
      <c r="BU288">
        <v>46960.22</v>
      </c>
      <c r="BV288">
        <v>45032</v>
      </c>
      <c r="BW288">
        <v>-0.12773760000000001</v>
      </c>
      <c r="BX288">
        <v>-4.1060699999999999E-2</v>
      </c>
      <c r="BY288">
        <v>0</v>
      </c>
      <c r="BZ288">
        <v>0.26506020000000002</v>
      </c>
      <c r="CA288">
        <v>0</v>
      </c>
      <c r="CB288">
        <v>0.51315789999999994</v>
      </c>
    </row>
    <row r="289" spans="1:80" x14ac:dyDescent="0.3">
      <c r="A289" s="13" t="s">
        <v>251</v>
      </c>
      <c r="B289" s="13" t="s">
        <v>482</v>
      </c>
      <c r="C289" s="12"/>
      <c r="D289" s="12"/>
      <c r="E289" s="12"/>
      <c r="F289" s="12"/>
      <c r="G289" s="12">
        <v>25500</v>
      </c>
      <c r="H289" s="12">
        <v>1.0701400000000001</v>
      </c>
      <c r="I289" s="12">
        <v>26000</v>
      </c>
      <c r="J289" s="12">
        <v>1.134136</v>
      </c>
      <c r="K289" s="12">
        <v>24000</v>
      </c>
      <c r="L289" s="12">
        <v>1.1603840000000001</v>
      </c>
      <c r="M289" s="12">
        <v>28900</v>
      </c>
      <c r="N289" s="12">
        <v>1.1682779999999999</v>
      </c>
      <c r="O289" s="12">
        <v>30000</v>
      </c>
      <c r="P289" s="12">
        <v>1.1906760000000001</v>
      </c>
      <c r="Q289" s="12">
        <v>32500</v>
      </c>
      <c r="R289" s="12">
        <v>1.236534</v>
      </c>
      <c r="S289" s="12">
        <v>32500</v>
      </c>
      <c r="T289" s="12">
        <v>1.2534099999999999</v>
      </c>
      <c r="U289" s="12">
        <v>28800</v>
      </c>
      <c r="V289" s="12">
        <v>1.2927360000000001</v>
      </c>
      <c r="W289" s="12">
        <v>33004</v>
      </c>
      <c r="X289" s="12">
        <v>1.3284800000000001</v>
      </c>
      <c r="Y289" s="12">
        <v>30056</v>
      </c>
      <c r="Z289" s="12">
        <v>1.3443149999999999</v>
      </c>
      <c r="AA289" s="12">
        <v>34000</v>
      </c>
      <c r="AB289" s="12">
        <v>1.3650880000000001</v>
      </c>
      <c r="AC289" s="12">
        <v>29000</v>
      </c>
      <c r="AD289" s="12">
        <v>1.383402</v>
      </c>
      <c r="AE289" s="12">
        <v>31900</v>
      </c>
      <c r="AF289" s="12">
        <v>1.403165</v>
      </c>
      <c r="AG289" s="12">
        <v>30000</v>
      </c>
      <c r="AH289" s="12">
        <v>1.4355560000000001</v>
      </c>
      <c r="AI289" s="12">
        <v>30000</v>
      </c>
      <c r="AJ289" s="12">
        <v>1.465903</v>
      </c>
      <c r="AK289" s="12">
        <v>34600</v>
      </c>
      <c r="AL289" s="12">
        <v>1.5122770000000001</v>
      </c>
      <c r="AM289" s="12">
        <v>36000</v>
      </c>
      <c r="AN289" s="12">
        <v>1.5688219999999999</v>
      </c>
      <c r="AO289" s="12">
        <v>35048</v>
      </c>
      <c r="AP289" s="12">
        <v>1.6198999999999999</v>
      </c>
      <c r="AQ289" s="12">
        <v>38500</v>
      </c>
      <c r="AR289" s="12">
        <v>1.699695</v>
      </c>
      <c r="AS289" s="12">
        <v>40000</v>
      </c>
      <c r="AT289" s="12">
        <v>1.795669</v>
      </c>
      <c r="AU289" s="12">
        <v>39300</v>
      </c>
      <c r="AV289" s="12">
        <v>1.973813</v>
      </c>
      <c r="AW289" s="12">
        <v>38500</v>
      </c>
      <c r="AX289" s="12">
        <v>2.059793</v>
      </c>
      <c r="AY289" s="12"/>
      <c r="AZ289" s="12"/>
      <c r="BA289" s="12">
        <v>49082.09</v>
      </c>
      <c r="BB289" s="12">
        <v>47220.63</v>
      </c>
      <c r="BC289" s="12">
        <v>42602.32</v>
      </c>
      <c r="BD289" s="12">
        <v>50953.64</v>
      </c>
      <c r="BE289" s="12">
        <v>51898.1</v>
      </c>
      <c r="BF289" s="12">
        <v>54137.85</v>
      </c>
      <c r="BG289" s="12">
        <v>53408.95</v>
      </c>
      <c r="BH289" s="12">
        <v>45888.77</v>
      </c>
      <c r="BI289" s="12">
        <v>51172.34</v>
      </c>
      <c r="BJ289" s="12">
        <v>46052.56</v>
      </c>
      <c r="BK289" s="12">
        <v>51302.89</v>
      </c>
      <c r="BL289" s="12">
        <v>43179.07</v>
      </c>
      <c r="BM289" s="12">
        <v>46827.99</v>
      </c>
      <c r="BN289" s="12">
        <v>43045.2</v>
      </c>
      <c r="BO289" s="12">
        <v>42154.080000000002</v>
      </c>
      <c r="BP289" s="12">
        <v>47126.84</v>
      </c>
      <c r="BQ289" s="12">
        <v>47266.41</v>
      </c>
      <c r="BR289">
        <v>44565.48</v>
      </c>
      <c r="BS289">
        <v>46656.639999999999</v>
      </c>
      <c r="BT289">
        <v>45883.58</v>
      </c>
      <c r="BU289">
        <v>41011.93</v>
      </c>
      <c r="BV289">
        <v>38500</v>
      </c>
      <c r="BX289">
        <v>-6.1248700000000003E-2</v>
      </c>
      <c r="BZ289">
        <v>0.26506020000000002</v>
      </c>
      <c r="CA289">
        <v>0</v>
      </c>
      <c r="CB289">
        <v>0.51315789999999994</v>
      </c>
    </row>
    <row r="290" spans="1:80" x14ac:dyDescent="0.3">
      <c r="A290" s="13" t="s">
        <v>252</v>
      </c>
      <c r="B290" s="13" t="s">
        <v>482</v>
      </c>
      <c r="C290" s="12"/>
      <c r="D290" s="12"/>
      <c r="E290" s="12"/>
      <c r="F290" s="12"/>
      <c r="G290" s="12">
        <v>27500</v>
      </c>
      <c r="H290" s="12">
        <v>1.0701400000000001</v>
      </c>
      <c r="I290" s="12">
        <v>28000</v>
      </c>
      <c r="J290" s="12">
        <v>1.134136</v>
      </c>
      <c r="K290" s="12">
        <v>38000</v>
      </c>
      <c r="L290" s="12">
        <v>1.1603840000000001</v>
      </c>
      <c r="M290" s="12">
        <v>25900</v>
      </c>
      <c r="N290" s="12">
        <v>1.1682779999999999</v>
      </c>
      <c r="O290" s="12">
        <v>33700</v>
      </c>
      <c r="P290" s="12">
        <v>1.1906760000000001</v>
      </c>
      <c r="Q290" s="12">
        <v>37500</v>
      </c>
      <c r="R290" s="12">
        <v>1.236534</v>
      </c>
      <c r="S290" s="12">
        <v>32400</v>
      </c>
      <c r="T290" s="12">
        <v>1.2534099999999999</v>
      </c>
      <c r="U290" s="12">
        <v>37024</v>
      </c>
      <c r="V290" s="12">
        <v>1.2927360000000001</v>
      </c>
      <c r="W290" s="12">
        <v>42800</v>
      </c>
      <c r="X290" s="12">
        <v>1.3284800000000001</v>
      </c>
      <c r="Y290" s="12">
        <v>39000</v>
      </c>
      <c r="Z290" s="12">
        <v>1.3443149999999999</v>
      </c>
      <c r="AA290" s="12">
        <v>32000</v>
      </c>
      <c r="AB290" s="12">
        <v>1.3650880000000001</v>
      </c>
      <c r="AC290" s="12">
        <v>42800</v>
      </c>
      <c r="AD290" s="12">
        <v>1.383402</v>
      </c>
      <c r="AE290" s="12">
        <v>43300</v>
      </c>
      <c r="AF290" s="12">
        <v>1.403165</v>
      </c>
      <c r="AG290" s="12">
        <v>40040</v>
      </c>
      <c r="AH290" s="12">
        <v>1.4355560000000001</v>
      </c>
      <c r="AI290" s="12">
        <v>43056</v>
      </c>
      <c r="AJ290" s="12">
        <v>1.465903</v>
      </c>
      <c r="AK290" s="12">
        <v>44900</v>
      </c>
      <c r="AL290" s="12">
        <v>1.5122770000000001</v>
      </c>
      <c r="AM290" s="12">
        <v>40000</v>
      </c>
      <c r="AN290" s="12">
        <v>1.5688219999999999</v>
      </c>
      <c r="AO290" s="12">
        <v>35000</v>
      </c>
      <c r="AP290" s="12">
        <v>1.6198999999999999</v>
      </c>
      <c r="AQ290" s="12">
        <v>49900</v>
      </c>
      <c r="AR290" s="12">
        <v>1.699695</v>
      </c>
      <c r="AS290" s="12">
        <v>44000</v>
      </c>
      <c r="AT290" s="12">
        <v>1.795669</v>
      </c>
      <c r="AU290" s="12">
        <v>48100</v>
      </c>
      <c r="AV290" s="12">
        <v>1.973813</v>
      </c>
      <c r="AW290" s="12">
        <v>51200</v>
      </c>
      <c r="AX290" s="12">
        <v>2.059793</v>
      </c>
      <c r="AY290" s="12"/>
      <c r="AZ290" s="12"/>
      <c r="BA290" s="12">
        <v>52931.67</v>
      </c>
      <c r="BB290" s="12">
        <v>50852.98</v>
      </c>
      <c r="BC290" s="12">
        <v>67453.66</v>
      </c>
      <c r="BD290" s="12">
        <v>45664.33</v>
      </c>
      <c r="BE290" s="12">
        <v>58298.86</v>
      </c>
      <c r="BF290" s="12">
        <v>62466.75</v>
      </c>
      <c r="BG290" s="12">
        <v>53244.62</v>
      </c>
      <c r="BH290" s="12">
        <v>58992.56</v>
      </c>
      <c r="BI290" s="12">
        <v>66360.929999999993</v>
      </c>
      <c r="BJ290" s="12">
        <v>59756.78</v>
      </c>
      <c r="BK290" s="12">
        <v>48285.07</v>
      </c>
      <c r="BL290" s="12">
        <v>63726.35</v>
      </c>
      <c r="BM290" s="12">
        <v>63562.76</v>
      </c>
      <c r="BN290" s="12">
        <v>57450.98</v>
      </c>
      <c r="BO290" s="12">
        <v>60499.53</v>
      </c>
      <c r="BP290" s="12">
        <v>61155.93</v>
      </c>
      <c r="BQ290" s="12">
        <v>52518.23</v>
      </c>
      <c r="BR290">
        <v>44504.45</v>
      </c>
      <c r="BS290">
        <v>60471.85</v>
      </c>
      <c r="BT290">
        <v>50471.94</v>
      </c>
      <c r="BU290">
        <v>50195.26</v>
      </c>
      <c r="BV290">
        <v>51200</v>
      </c>
      <c r="BX290">
        <v>2.0016699999999998E-2</v>
      </c>
      <c r="BZ290">
        <v>0.26506020000000002</v>
      </c>
      <c r="CA290">
        <v>1</v>
      </c>
      <c r="CB290">
        <v>0.51315789999999994</v>
      </c>
    </row>
    <row r="291" spans="1:80" x14ac:dyDescent="0.3">
      <c r="A291" s="13" t="s">
        <v>253</v>
      </c>
      <c r="B291" s="13" t="s">
        <v>482</v>
      </c>
      <c r="C291" s="12">
        <v>17056</v>
      </c>
      <c r="D291" s="12">
        <v>1</v>
      </c>
      <c r="E291" s="12">
        <v>20000</v>
      </c>
      <c r="F291" s="12">
        <v>1.0388139999999999</v>
      </c>
      <c r="G291" s="12">
        <v>25000</v>
      </c>
      <c r="H291" s="12">
        <v>1.0701400000000001</v>
      </c>
      <c r="I291" s="12">
        <v>27040</v>
      </c>
      <c r="J291" s="12">
        <v>1.134136</v>
      </c>
      <c r="K291" s="12">
        <v>25400</v>
      </c>
      <c r="L291" s="12">
        <v>1.1603840000000001</v>
      </c>
      <c r="M291" s="12">
        <v>28000</v>
      </c>
      <c r="N291" s="12">
        <v>1.1682779999999999</v>
      </c>
      <c r="O291" s="12">
        <v>30000</v>
      </c>
      <c r="P291" s="12">
        <v>1.1906760000000001</v>
      </c>
      <c r="Q291" s="12">
        <v>30056</v>
      </c>
      <c r="R291" s="12">
        <v>1.236534</v>
      </c>
      <c r="S291" s="12">
        <v>28800</v>
      </c>
      <c r="T291" s="12">
        <v>1.2534099999999999</v>
      </c>
      <c r="U291" s="12">
        <v>28900</v>
      </c>
      <c r="V291" s="12">
        <v>1.2927360000000001</v>
      </c>
      <c r="W291" s="12">
        <v>31700</v>
      </c>
      <c r="X291" s="12">
        <v>1.3284800000000001</v>
      </c>
      <c r="Y291" s="12">
        <v>27500</v>
      </c>
      <c r="Z291" s="12">
        <v>1.3443149999999999</v>
      </c>
      <c r="AA291" s="12">
        <v>30000</v>
      </c>
      <c r="AB291" s="12">
        <v>1.3650880000000001</v>
      </c>
      <c r="AC291" s="12">
        <v>30056</v>
      </c>
      <c r="AD291" s="12">
        <v>1.383402</v>
      </c>
      <c r="AE291" s="12">
        <v>30300</v>
      </c>
      <c r="AF291" s="12">
        <v>1.403165</v>
      </c>
      <c r="AG291" s="12">
        <v>30000</v>
      </c>
      <c r="AH291" s="12">
        <v>1.4355560000000001</v>
      </c>
      <c r="AI291" s="12">
        <v>32300</v>
      </c>
      <c r="AJ291" s="12">
        <v>1.465903</v>
      </c>
      <c r="AK291" s="12">
        <v>35000</v>
      </c>
      <c r="AL291" s="12">
        <v>1.5122770000000001</v>
      </c>
      <c r="AM291" s="12">
        <v>33000</v>
      </c>
      <c r="AN291" s="12">
        <v>1.5688219999999999</v>
      </c>
      <c r="AO291" s="12">
        <v>34000</v>
      </c>
      <c r="AP291" s="12">
        <v>1.6198999999999999</v>
      </c>
      <c r="AQ291" s="12">
        <v>32500</v>
      </c>
      <c r="AR291" s="12">
        <v>1.699695</v>
      </c>
      <c r="AS291" s="12">
        <v>34500</v>
      </c>
      <c r="AT291" s="12">
        <v>1.795669</v>
      </c>
      <c r="AU291" s="12">
        <v>35000</v>
      </c>
      <c r="AV291" s="12">
        <v>1.973813</v>
      </c>
      <c r="AW291" s="12">
        <v>36000</v>
      </c>
      <c r="AX291" s="12">
        <v>2.059793</v>
      </c>
      <c r="AY291" s="12">
        <v>35131.839999999997</v>
      </c>
      <c r="AZ291" s="12">
        <v>39656.639999999999</v>
      </c>
      <c r="BA291" s="12">
        <v>48119.7</v>
      </c>
      <c r="BB291" s="12">
        <v>49109.45</v>
      </c>
      <c r="BC291" s="12">
        <v>45087.45</v>
      </c>
      <c r="BD291" s="12">
        <v>49366.85</v>
      </c>
      <c r="BE291" s="12">
        <v>51898.1</v>
      </c>
      <c r="BF291" s="12">
        <v>50066.68</v>
      </c>
      <c r="BG291" s="12">
        <v>47328.55</v>
      </c>
      <c r="BH291" s="12">
        <v>46048.11</v>
      </c>
      <c r="BI291" s="12">
        <v>49150.5</v>
      </c>
      <c r="BJ291" s="12">
        <v>42136.19</v>
      </c>
      <c r="BK291" s="12">
        <v>45267.26</v>
      </c>
      <c r="BL291" s="12">
        <v>44751.38</v>
      </c>
      <c r="BM291" s="12">
        <v>44479.25</v>
      </c>
      <c r="BN291" s="12">
        <v>43045.2</v>
      </c>
      <c r="BO291" s="12">
        <v>45385.89</v>
      </c>
      <c r="BP291" s="12">
        <v>47671.66</v>
      </c>
      <c r="BQ291" s="12">
        <v>43327.54</v>
      </c>
      <c r="BR291">
        <v>43232.89</v>
      </c>
      <c r="BS291">
        <v>39385.47</v>
      </c>
      <c r="BT291">
        <v>39574.589999999997</v>
      </c>
      <c r="BU291">
        <v>36524.620000000003</v>
      </c>
      <c r="BV291">
        <v>36000</v>
      </c>
      <c r="BW291">
        <v>2.47116E-2</v>
      </c>
      <c r="BX291">
        <v>-1.43634E-2</v>
      </c>
      <c r="BY291">
        <v>1</v>
      </c>
      <c r="BZ291">
        <v>0.26506020000000002</v>
      </c>
      <c r="CA291">
        <v>0</v>
      </c>
      <c r="CB291">
        <v>0.51315789999999994</v>
      </c>
    </row>
    <row r="292" spans="1:80" x14ac:dyDescent="0.3">
      <c r="A292" s="13" t="s">
        <v>254</v>
      </c>
      <c r="B292" s="13" t="s">
        <v>482</v>
      </c>
      <c r="C292" s="12">
        <v>28080</v>
      </c>
      <c r="D292" s="12">
        <v>1</v>
      </c>
      <c r="E292" s="12">
        <v>28800</v>
      </c>
      <c r="F292" s="12">
        <v>1.0388139999999999</v>
      </c>
      <c r="G292" s="12">
        <v>27000</v>
      </c>
      <c r="H292" s="12">
        <v>1.0701400000000001</v>
      </c>
      <c r="I292" s="12">
        <v>28800</v>
      </c>
      <c r="J292" s="12">
        <v>1.134136</v>
      </c>
      <c r="K292" s="12">
        <v>28900</v>
      </c>
      <c r="L292" s="12">
        <v>1.1603840000000001</v>
      </c>
      <c r="M292" s="12">
        <v>29016</v>
      </c>
      <c r="N292" s="12">
        <v>1.1682779999999999</v>
      </c>
      <c r="O292" s="12">
        <v>29016</v>
      </c>
      <c r="P292" s="12">
        <v>1.1906760000000001</v>
      </c>
      <c r="Q292" s="12">
        <v>32000</v>
      </c>
      <c r="R292" s="12">
        <v>1.236534</v>
      </c>
      <c r="S292" s="12">
        <v>32000</v>
      </c>
      <c r="T292" s="12">
        <v>1.2534099999999999</v>
      </c>
      <c r="U292" s="12">
        <v>32500</v>
      </c>
      <c r="V292" s="12">
        <v>1.2927360000000001</v>
      </c>
      <c r="W292" s="12">
        <v>32000</v>
      </c>
      <c r="X292" s="12">
        <v>1.3284800000000001</v>
      </c>
      <c r="Y292" s="12">
        <v>31300</v>
      </c>
      <c r="Z292" s="12">
        <v>1.3443149999999999</v>
      </c>
      <c r="AA292" s="12">
        <v>34000</v>
      </c>
      <c r="AB292" s="12">
        <v>1.3650880000000001</v>
      </c>
      <c r="AC292" s="12">
        <v>34500</v>
      </c>
      <c r="AD292" s="12">
        <v>1.383402</v>
      </c>
      <c r="AE292" s="12">
        <v>34400</v>
      </c>
      <c r="AF292" s="12">
        <v>1.403165</v>
      </c>
      <c r="AG292" s="12">
        <v>36000</v>
      </c>
      <c r="AH292" s="12">
        <v>1.4355560000000001</v>
      </c>
      <c r="AI292" s="12">
        <v>35200</v>
      </c>
      <c r="AJ292" s="12">
        <v>1.465903</v>
      </c>
      <c r="AK292" s="12">
        <v>38400</v>
      </c>
      <c r="AL292" s="12">
        <v>1.5122770000000001</v>
      </c>
      <c r="AM292" s="12">
        <v>40040</v>
      </c>
      <c r="AN292" s="12">
        <v>1.5688219999999999</v>
      </c>
      <c r="AO292" s="12">
        <v>40040</v>
      </c>
      <c r="AP292" s="12">
        <v>1.6198999999999999</v>
      </c>
      <c r="AQ292" s="12">
        <v>41600</v>
      </c>
      <c r="AR292" s="12">
        <v>1.699695</v>
      </c>
      <c r="AS292" s="12">
        <v>41800</v>
      </c>
      <c r="AT292" s="12">
        <v>1.795669</v>
      </c>
      <c r="AU292" s="12">
        <v>48000</v>
      </c>
      <c r="AV292" s="12">
        <v>1.973813</v>
      </c>
      <c r="AW292" s="12">
        <v>50000</v>
      </c>
      <c r="AX292" s="12">
        <v>2.059793</v>
      </c>
      <c r="AY292" s="12">
        <v>57839</v>
      </c>
      <c r="AZ292" s="12">
        <v>57105.56</v>
      </c>
      <c r="BA292" s="12">
        <v>51969.27</v>
      </c>
      <c r="BB292" s="12">
        <v>52305.93</v>
      </c>
      <c r="BC292" s="12">
        <v>51300.29</v>
      </c>
      <c r="BD292" s="12">
        <v>51158.16</v>
      </c>
      <c r="BE292" s="12">
        <v>50195.839999999997</v>
      </c>
      <c r="BF292" s="12">
        <v>53304.959999999999</v>
      </c>
      <c r="BG292" s="12">
        <v>52587.28</v>
      </c>
      <c r="BH292" s="12">
        <v>51784.2</v>
      </c>
      <c r="BI292" s="12">
        <v>49615.65</v>
      </c>
      <c r="BJ292" s="12">
        <v>47958.64</v>
      </c>
      <c r="BK292" s="12">
        <v>51302.89</v>
      </c>
      <c r="BL292" s="12">
        <v>51368.2</v>
      </c>
      <c r="BM292" s="12">
        <v>50497.9</v>
      </c>
      <c r="BN292" s="12">
        <v>51654.23</v>
      </c>
      <c r="BO292" s="12">
        <v>49460.78</v>
      </c>
      <c r="BP292" s="12">
        <v>52302.62</v>
      </c>
      <c r="BQ292" s="12">
        <v>52570.75</v>
      </c>
      <c r="BR292">
        <v>50913.09</v>
      </c>
      <c r="BS292">
        <v>50413.41</v>
      </c>
      <c r="BT292">
        <v>47948.34</v>
      </c>
      <c r="BU292">
        <v>50090.9</v>
      </c>
      <c r="BV292">
        <v>50000</v>
      </c>
      <c r="BW292">
        <v>-0.1355314</v>
      </c>
      <c r="BX292">
        <v>-1.8147E-3</v>
      </c>
      <c r="BY292">
        <v>0</v>
      </c>
      <c r="BZ292">
        <v>0.26506020000000002</v>
      </c>
      <c r="CA292">
        <v>0</v>
      </c>
      <c r="CB292">
        <v>0.51315789999999994</v>
      </c>
    </row>
    <row r="293" spans="1:80" x14ac:dyDescent="0.3">
      <c r="A293" s="13" t="s">
        <v>255</v>
      </c>
      <c r="B293" s="13" t="s">
        <v>482</v>
      </c>
      <c r="C293" s="12">
        <v>29500</v>
      </c>
      <c r="D293" s="12">
        <v>1</v>
      </c>
      <c r="E293" s="12">
        <v>31300</v>
      </c>
      <c r="F293" s="12">
        <v>1.0388139999999999</v>
      </c>
      <c r="G293" s="12">
        <v>30000</v>
      </c>
      <c r="H293" s="12">
        <v>1.0701400000000001</v>
      </c>
      <c r="I293" s="12">
        <v>32500</v>
      </c>
      <c r="J293" s="12">
        <v>1.134136</v>
      </c>
      <c r="K293" s="12">
        <v>32200</v>
      </c>
      <c r="L293" s="12">
        <v>1.1603840000000001</v>
      </c>
      <c r="M293" s="12">
        <v>31600</v>
      </c>
      <c r="N293" s="12">
        <v>1.1682779999999999</v>
      </c>
      <c r="O293" s="12">
        <v>29700</v>
      </c>
      <c r="P293" s="12">
        <v>1.1906760000000001</v>
      </c>
      <c r="Q293" s="12">
        <v>30056</v>
      </c>
      <c r="R293" s="12">
        <v>1.236534</v>
      </c>
      <c r="S293" s="12">
        <v>35600</v>
      </c>
      <c r="T293" s="12">
        <v>1.2534099999999999</v>
      </c>
      <c r="U293" s="12">
        <v>36600</v>
      </c>
      <c r="V293" s="12">
        <v>1.2927360000000001</v>
      </c>
      <c r="W293" s="12">
        <v>31400</v>
      </c>
      <c r="X293" s="12">
        <v>1.3284800000000001</v>
      </c>
      <c r="Y293" s="12">
        <v>34700</v>
      </c>
      <c r="Z293" s="12">
        <v>1.3443149999999999</v>
      </c>
      <c r="AA293" s="12">
        <v>29400</v>
      </c>
      <c r="AB293" s="12">
        <v>1.3650880000000001</v>
      </c>
      <c r="AC293" s="12">
        <v>42016</v>
      </c>
      <c r="AD293" s="12">
        <v>1.383402</v>
      </c>
      <c r="AE293" s="12">
        <v>38500</v>
      </c>
      <c r="AF293" s="12">
        <v>1.403165</v>
      </c>
      <c r="AG293" s="12">
        <v>46000</v>
      </c>
      <c r="AH293" s="12">
        <v>1.4355560000000001</v>
      </c>
      <c r="AI293" s="12">
        <v>42500</v>
      </c>
      <c r="AJ293" s="12">
        <v>1.465903</v>
      </c>
      <c r="AK293" s="12">
        <v>30000</v>
      </c>
      <c r="AL293" s="12">
        <v>1.5122770000000001</v>
      </c>
      <c r="AM293" s="12">
        <v>32000</v>
      </c>
      <c r="AN293" s="12">
        <v>1.5688219999999999</v>
      </c>
      <c r="AO293" s="12">
        <v>42000</v>
      </c>
      <c r="AP293" s="12">
        <v>1.6198999999999999</v>
      </c>
      <c r="AQ293" s="12">
        <v>32000</v>
      </c>
      <c r="AR293" s="12">
        <v>1.699695</v>
      </c>
      <c r="AS293" s="12">
        <v>56000</v>
      </c>
      <c r="AT293" s="12">
        <v>1.795669</v>
      </c>
      <c r="AU293" s="12">
        <v>40040</v>
      </c>
      <c r="AV293" s="12">
        <v>1.973813</v>
      </c>
      <c r="AW293" s="12">
        <v>51900</v>
      </c>
      <c r="AX293" s="12">
        <v>2.059793</v>
      </c>
      <c r="AY293" s="12">
        <v>60763.91</v>
      </c>
      <c r="AZ293" s="12">
        <v>62062.64</v>
      </c>
      <c r="BA293" s="12">
        <v>57743.64</v>
      </c>
      <c r="BB293" s="12">
        <v>59025.79</v>
      </c>
      <c r="BC293" s="12">
        <v>57158.11</v>
      </c>
      <c r="BD293" s="12">
        <v>55714.01</v>
      </c>
      <c r="BE293" s="12">
        <v>51379.12</v>
      </c>
      <c r="BF293" s="12">
        <v>50066.68</v>
      </c>
      <c r="BG293" s="12">
        <v>58503.34</v>
      </c>
      <c r="BH293" s="12">
        <v>58316.98</v>
      </c>
      <c r="BI293" s="12">
        <v>48685.36</v>
      </c>
      <c r="BJ293" s="12">
        <v>53168.21</v>
      </c>
      <c r="BK293" s="12">
        <v>44361.91</v>
      </c>
      <c r="BL293" s="12">
        <v>62559.03</v>
      </c>
      <c r="BM293" s="12">
        <v>56516.54</v>
      </c>
      <c r="BN293" s="12">
        <v>66002.63</v>
      </c>
      <c r="BO293" s="12">
        <v>59718.27</v>
      </c>
      <c r="BP293" s="12">
        <v>40861.42</v>
      </c>
      <c r="BQ293" s="12">
        <v>42014.59</v>
      </c>
      <c r="BR293">
        <v>53405.34</v>
      </c>
      <c r="BS293">
        <v>38779.54</v>
      </c>
      <c r="BT293">
        <v>64237.01</v>
      </c>
      <c r="BU293">
        <v>41784.160000000003</v>
      </c>
      <c r="BV293">
        <v>51900</v>
      </c>
      <c r="BW293">
        <v>-0.14587449999999999</v>
      </c>
      <c r="BX293">
        <v>0.24209749999999999</v>
      </c>
      <c r="BY293">
        <v>0</v>
      </c>
      <c r="BZ293">
        <v>0.26506020000000002</v>
      </c>
      <c r="CA293">
        <v>1</v>
      </c>
      <c r="CB293">
        <v>0.51315789999999994</v>
      </c>
    </row>
    <row r="294" spans="1:80" x14ac:dyDescent="0.3">
      <c r="A294" s="13" t="s">
        <v>256</v>
      </c>
      <c r="B294" s="13" t="s">
        <v>482</v>
      </c>
      <c r="C294" s="12">
        <v>35000</v>
      </c>
      <c r="D294" s="12">
        <v>1</v>
      </c>
      <c r="E294" s="12">
        <v>38500</v>
      </c>
      <c r="F294" s="12">
        <v>1.0388139999999999</v>
      </c>
      <c r="G294" s="12">
        <v>39000</v>
      </c>
      <c r="H294" s="12">
        <v>1.0701400000000001</v>
      </c>
      <c r="I294" s="12">
        <v>40000</v>
      </c>
      <c r="J294" s="12">
        <v>1.134136</v>
      </c>
      <c r="K294" s="12">
        <v>40000</v>
      </c>
      <c r="L294" s="12">
        <v>1.1603840000000001</v>
      </c>
      <c r="M294" s="12">
        <v>40300</v>
      </c>
      <c r="N294" s="12">
        <v>1.1682779999999999</v>
      </c>
      <c r="O294" s="12">
        <v>40040</v>
      </c>
      <c r="P294" s="12">
        <v>1.1906760000000001</v>
      </c>
      <c r="Q294" s="12">
        <v>44200</v>
      </c>
      <c r="R294" s="12">
        <v>1.236534</v>
      </c>
      <c r="S294" s="12">
        <v>45032</v>
      </c>
      <c r="T294" s="12">
        <v>1.2534099999999999</v>
      </c>
      <c r="U294" s="12">
        <v>45032</v>
      </c>
      <c r="V294" s="12">
        <v>1.2927360000000001</v>
      </c>
      <c r="W294" s="12">
        <v>49500</v>
      </c>
      <c r="X294" s="12">
        <v>1.3284800000000001</v>
      </c>
      <c r="Y294" s="12">
        <v>50000</v>
      </c>
      <c r="Z294" s="12">
        <v>1.3443149999999999</v>
      </c>
      <c r="AA294" s="12">
        <v>49192</v>
      </c>
      <c r="AB294" s="12">
        <v>1.3650880000000001</v>
      </c>
      <c r="AC294" s="12">
        <v>50000</v>
      </c>
      <c r="AD294" s="12">
        <v>1.383402</v>
      </c>
      <c r="AE294" s="12">
        <v>42000</v>
      </c>
      <c r="AF294" s="12">
        <v>1.403165</v>
      </c>
      <c r="AG294" s="12">
        <v>42800</v>
      </c>
      <c r="AH294" s="12">
        <v>1.4355560000000001</v>
      </c>
      <c r="AI294" s="12">
        <v>45000</v>
      </c>
      <c r="AJ294" s="12">
        <v>1.465903</v>
      </c>
      <c r="AK294" s="12">
        <v>36300</v>
      </c>
      <c r="AL294" s="12">
        <v>1.5122770000000001</v>
      </c>
      <c r="AM294" s="12">
        <v>46000</v>
      </c>
      <c r="AN294" s="12">
        <v>1.5688219999999999</v>
      </c>
      <c r="AO294" s="12">
        <v>50000</v>
      </c>
      <c r="AP294" s="12">
        <v>1.6198999999999999</v>
      </c>
      <c r="AQ294" s="12">
        <v>52000</v>
      </c>
      <c r="AR294" s="12">
        <v>1.699695</v>
      </c>
      <c r="AS294" s="12">
        <v>46500</v>
      </c>
      <c r="AT294" s="12">
        <v>1.795669</v>
      </c>
      <c r="AU294" s="12">
        <v>42000</v>
      </c>
      <c r="AV294" s="12">
        <v>1.973813</v>
      </c>
      <c r="AW294" s="12">
        <v>50024</v>
      </c>
      <c r="AX294" s="12">
        <v>2.059793</v>
      </c>
      <c r="AY294" s="12">
        <v>72092.77</v>
      </c>
      <c r="AZ294" s="12">
        <v>76339.03</v>
      </c>
      <c r="BA294" s="12">
        <v>75066.73</v>
      </c>
      <c r="BB294" s="12">
        <v>72647.13</v>
      </c>
      <c r="BC294" s="12">
        <v>71003.86</v>
      </c>
      <c r="BD294" s="12">
        <v>71053</v>
      </c>
      <c r="BE294" s="12">
        <v>69266.66</v>
      </c>
      <c r="BF294" s="12">
        <v>73627.48</v>
      </c>
      <c r="BG294" s="12">
        <v>74003.45</v>
      </c>
      <c r="BH294" s="12">
        <v>71752.2</v>
      </c>
      <c r="BI294" s="12">
        <v>76749.2</v>
      </c>
      <c r="BJ294" s="12">
        <v>76611.259999999995</v>
      </c>
      <c r="BK294" s="12">
        <v>74226.23</v>
      </c>
      <c r="BL294" s="12">
        <v>74446.67</v>
      </c>
      <c r="BM294" s="12">
        <v>61654.41</v>
      </c>
      <c r="BN294" s="12">
        <v>61411.14</v>
      </c>
      <c r="BO294" s="12">
        <v>63231.11</v>
      </c>
      <c r="BP294" s="12">
        <v>49442.32</v>
      </c>
      <c r="BQ294" s="12">
        <v>60395.97</v>
      </c>
      <c r="BR294">
        <v>63577.78</v>
      </c>
      <c r="BS294">
        <v>63016.76</v>
      </c>
      <c r="BT294">
        <v>53339.66</v>
      </c>
      <c r="BU294">
        <v>43829.54</v>
      </c>
      <c r="BV294">
        <v>50024</v>
      </c>
      <c r="BW294">
        <v>-0.30611630000000001</v>
      </c>
      <c r="BX294">
        <v>0.1413307</v>
      </c>
      <c r="BY294">
        <v>0</v>
      </c>
      <c r="BZ294">
        <v>0.26506020000000002</v>
      </c>
      <c r="CA294">
        <v>1</v>
      </c>
      <c r="CB294">
        <v>0.51315789999999994</v>
      </c>
    </row>
    <row r="295" spans="1:80" x14ac:dyDescent="0.3">
      <c r="A295" s="13" t="s">
        <v>257</v>
      </c>
      <c r="B295" s="13" t="s">
        <v>482</v>
      </c>
      <c r="C295" s="12">
        <v>35900</v>
      </c>
      <c r="D295" s="12">
        <v>1</v>
      </c>
      <c r="E295" s="12">
        <v>37648</v>
      </c>
      <c r="F295" s="12">
        <v>1.0388139999999999</v>
      </c>
      <c r="G295" s="12">
        <v>40000</v>
      </c>
      <c r="H295" s="12">
        <v>1.0701400000000001</v>
      </c>
      <c r="I295" s="12">
        <v>40000</v>
      </c>
      <c r="J295" s="12">
        <v>1.134136</v>
      </c>
      <c r="K295" s="12">
        <v>40900</v>
      </c>
      <c r="L295" s="12">
        <v>1.1603840000000001</v>
      </c>
      <c r="M295" s="12">
        <v>43300</v>
      </c>
      <c r="N295" s="12">
        <v>1.1682779999999999</v>
      </c>
      <c r="O295" s="12">
        <v>45032</v>
      </c>
      <c r="P295" s="12">
        <v>1.1906760000000001</v>
      </c>
      <c r="Q295" s="12">
        <v>45032</v>
      </c>
      <c r="R295" s="12">
        <v>1.236534</v>
      </c>
      <c r="S295" s="12">
        <v>47700</v>
      </c>
      <c r="T295" s="12">
        <v>1.2534099999999999</v>
      </c>
      <c r="U295" s="12">
        <v>46072</v>
      </c>
      <c r="V295" s="12">
        <v>1.2927360000000001</v>
      </c>
      <c r="W295" s="12">
        <v>48700</v>
      </c>
      <c r="X295" s="12">
        <v>1.3284800000000001</v>
      </c>
      <c r="Y295" s="12">
        <v>50024</v>
      </c>
      <c r="Z295" s="12">
        <v>1.3443149999999999</v>
      </c>
      <c r="AA295" s="12">
        <v>48048</v>
      </c>
      <c r="AB295" s="12">
        <v>1.3650880000000001</v>
      </c>
      <c r="AC295" s="12">
        <v>45400</v>
      </c>
      <c r="AD295" s="12">
        <v>1.383402</v>
      </c>
      <c r="AE295" s="12">
        <v>48000</v>
      </c>
      <c r="AF295" s="12">
        <v>1.403165</v>
      </c>
      <c r="AG295" s="12">
        <v>50000</v>
      </c>
      <c r="AH295" s="12">
        <v>1.4355560000000001</v>
      </c>
      <c r="AI295" s="12">
        <v>45000</v>
      </c>
      <c r="AJ295" s="12">
        <v>1.465903</v>
      </c>
      <c r="AK295" s="12">
        <v>45032</v>
      </c>
      <c r="AL295" s="12">
        <v>1.5122770000000001</v>
      </c>
      <c r="AM295" s="12">
        <v>47008</v>
      </c>
      <c r="AN295" s="12">
        <v>1.5688219999999999</v>
      </c>
      <c r="AO295" s="12">
        <v>50024</v>
      </c>
      <c r="AP295" s="12">
        <v>1.6198999999999999</v>
      </c>
      <c r="AQ295" s="12">
        <v>50024</v>
      </c>
      <c r="AR295" s="12">
        <v>1.699695</v>
      </c>
      <c r="AS295" s="12">
        <v>54000</v>
      </c>
      <c r="AT295" s="12">
        <v>1.795669</v>
      </c>
      <c r="AU295" s="12">
        <v>56300</v>
      </c>
      <c r="AV295" s="12">
        <v>1.973813</v>
      </c>
      <c r="AW295" s="12">
        <v>62500</v>
      </c>
      <c r="AX295" s="12">
        <v>2.059793</v>
      </c>
      <c r="AY295" s="12">
        <v>73946.59</v>
      </c>
      <c r="AZ295" s="12">
        <v>74649.66</v>
      </c>
      <c r="BA295" s="12">
        <v>76991.520000000004</v>
      </c>
      <c r="BB295" s="12">
        <v>72647.13</v>
      </c>
      <c r="BC295" s="12">
        <v>72601.45</v>
      </c>
      <c r="BD295" s="12">
        <v>76342.3</v>
      </c>
      <c r="BE295" s="12">
        <v>77902.5</v>
      </c>
      <c r="BF295" s="12">
        <v>75013.41</v>
      </c>
      <c r="BG295" s="12">
        <v>78387.91</v>
      </c>
      <c r="BH295" s="12">
        <v>73409.289999999994</v>
      </c>
      <c r="BI295" s="12">
        <v>75508.81</v>
      </c>
      <c r="BJ295" s="12">
        <v>76648.03</v>
      </c>
      <c r="BK295" s="12">
        <v>72500.039999999994</v>
      </c>
      <c r="BL295" s="12">
        <v>67597.58</v>
      </c>
      <c r="BM295" s="12">
        <v>70462.19</v>
      </c>
      <c r="BN295" s="12">
        <v>71741.990000000005</v>
      </c>
      <c r="BO295" s="12">
        <v>63231.11</v>
      </c>
      <c r="BP295" s="12">
        <v>61335.71</v>
      </c>
      <c r="BQ295" s="12">
        <v>61719.43</v>
      </c>
      <c r="BR295">
        <v>63608.3</v>
      </c>
      <c r="BS295">
        <v>60622.12</v>
      </c>
      <c r="BT295">
        <v>61942.83</v>
      </c>
      <c r="BU295">
        <v>58752.45</v>
      </c>
      <c r="BV295">
        <v>62500</v>
      </c>
      <c r="BW295">
        <v>-0.1547953</v>
      </c>
      <c r="BX295">
        <v>6.3785400000000006E-2</v>
      </c>
      <c r="BY295">
        <v>0</v>
      </c>
      <c r="BZ295">
        <v>0.26506020000000002</v>
      </c>
      <c r="CA295">
        <v>1</v>
      </c>
      <c r="CB295">
        <v>0.51315789999999994</v>
      </c>
    </row>
    <row r="296" spans="1:80" ht="27" x14ac:dyDescent="0.3">
      <c r="A296" s="13" t="s">
        <v>258</v>
      </c>
      <c r="B296" s="13" t="s">
        <v>482</v>
      </c>
      <c r="C296" s="12"/>
      <c r="D296" s="12"/>
      <c r="E296" s="12"/>
      <c r="F296" s="12"/>
      <c r="G296" s="12">
        <v>39700</v>
      </c>
      <c r="H296" s="12">
        <v>1.0701400000000001</v>
      </c>
      <c r="I296" s="12">
        <v>35048</v>
      </c>
      <c r="J296" s="12">
        <v>1.134136</v>
      </c>
      <c r="K296" s="12">
        <v>38000</v>
      </c>
      <c r="L296" s="12">
        <v>1.1603840000000001</v>
      </c>
      <c r="M296" s="12">
        <v>41600</v>
      </c>
      <c r="N296" s="12">
        <v>1.1682779999999999</v>
      </c>
      <c r="O296" s="12">
        <v>40000</v>
      </c>
      <c r="P296" s="12">
        <v>1.1906760000000001</v>
      </c>
      <c r="Q296" s="12">
        <v>40400</v>
      </c>
      <c r="R296" s="12">
        <v>1.236534</v>
      </c>
      <c r="S296" s="12">
        <v>46000</v>
      </c>
      <c r="T296" s="12">
        <v>1.2534099999999999</v>
      </c>
      <c r="U296" s="12">
        <v>50000</v>
      </c>
      <c r="V296" s="12">
        <v>1.2927360000000001</v>
      </c>
      <c r="W296" s="12">
        <v>45000</v>
      </c>
      <c r="X296" s="12">
        <v>1.3284800000000001</v>
      </c>
      <c r="Y296" s="12">
        <v>39000</v>
      </c>
      <c r="Z296" s="12">
        <v>1.3443149999999999</v>
      </c>
      <c r="AA296" s="12">
        <v>42000</v>
      </c>
      <c r="AB296" s="12">
        <v>1.3650880000000001</v>
      </c>
      <c r="AC296" s="12">
        <v>40040</v>
      </c>
      <c r="AD296" s="12">
        <v>1.383402</v>
      </c>
      <c r="AE296" s="12">
        <v>38000</v>
      </c>
      <c r="AF296" s="12">
        <v>1.403165</v>
      </c>
      <c r="AG296" s="12">
        <v>37500</v>
      </c>
      <c r="AH296" s="12">
        <v>1.4355560000000001</v>
      </c>
      <c r="AI296" s="12">
        <v>40000</v>
      </c>
      <c r="AJ296" s="12">
        <v>1.465903</v>
      </c>
      <c r="AK296" s="12">
        <v>42016</v>
      </c>
      <c r="AL296" s="12">
        <v>1.5122770000000001</v>
      </c>
      <c r="AM296" s="12">
        <v>57700</v>
      </c>
      <c r="AN296" s="12">
        <v>1.5688219999999999</v>
      </c>
      <c r="AO296" s="12">
        <v>44200</v>
      </c>
      <c r="AP296" s="12">
        <v>1.6198999999999999</v>
      </c>
      <c r="AQ296" s="12">
        <v>39400</v>
      </c>
      <c r="AR296" s="12">
        <v>1.699695</v>
      </c>
      <c r="AS296" s="12">
        <v>45000</v>
      </c>
      <c r="AT296" s="12">
        <v>1.795669</v>
      </c>
      <c r="AU296" s="12">
        <v>41500</v>
      </c>
      <c r="AV296" s="12">
        <v>1.973813</v>
      </c>
      <c r="AW296" s="12">
        <v>53040</v>
      </c>
      <c r="AX296" s="12">
        <v>2.059793</v>
      </c>
      <c r="AY296" s="12"/>
      <c r="AZ296" s="12"/>
      <c r="BA296" s="12">
        <v>76414.080000000002</v>
      </c>
      <c r="BB296" s="12">
        <v>63653.41</v>
      </c>
      <c r="BC296" s="12">
        <v>67453.66</v>
      </c>
      <c r="BD296" s="12">
        <v>73345.03</v>
      </c>
      <c r="BE296" s="12">
        <v>69197.460000000006</v>
      </c>
      <c r="BF296" s="12">
        <v>67297.52</v>
      </c>
      <c r="BG296" s="12">
        <v>75594.210000000006</v>
      </c>
      <c r="BH296" s="12">
        <v>79668.009999999995</v>
      </c>
      <c r="BI296" s="12">
        <v>69772.009999999995</v>
      </c>
      <c r="BJ296" s="12">
        <v>59756.78</v>
      </c>
      <c r="BK296" s="12">
        <v>63374.16</v>
      </c>
      <c r="BL296" s="12">
        <v>59616.89</v>
      </c>
      <c r="BM296" s="12">
        <v>55782.559999999998</v>
      </c>
      <c r="BN296" s="12">
        <v>53806.49</v>
      </c>
      <c r="BO296" s="12">
        <v>56205.43</v>
      </c>
      <c r="BP296" s="12">
        <v>57227.78</v>
      </c>
      <c r="BQ296" s="12">
        <v>75757.55</v>
      </c>
      <c r="BR296">
        <v>56202.76</v>
      </c>
      <c r="BS296">
        <v>47747.31</v>
      </c>
      <c r="BT296">
        <v>51619.03</v>
      </c>
      <c r="BU296">
        <v>43307.76</v>
      </c>
      <c r="BV296">
        <v>53040</v>
      </c>
      <c r="BX296">
        <v>0.2247228</v>
      </c>
      <c r="BZ296">
        <v>0.26506020000000002</v>
      </c>
      <c r="CA296">
        <v>1</v>
      </c>
      <c r="CB296">
        <v>0.51315789999999994</v>
      </c>
    </row>
    <row r="297" spans="1:80" x14ac:dyDescent="0.3">
      <c r="A297" s="13" t="s">
        <v>259</v>
      </c>
      <c r="B297" s="13" t="s">
        <v>482</v>
      </c>
      <c r="C297" s="12">
        <v>34000</v>
      </c>
      <c r="D297" s="12">
        <v>1</v>
      </c>
      <c r="E297" s="12">
        <v>30800</v>
      </c>
      <c r="F297" s="12">
        <v>1.0388139999999999</v>
      </c>
      <c r="G297" s="12">
        <v>32032</v>
      </c>
      <c r="H297" s="12">
        <v>1.0701400000000001</v>
      </c>
      <c r="I297" s="12">
        <v>35048</v>
      </c>
      <c r="J297" s="12">
        <v>1.134136</v>
      </c>
      <c r="K297" s="12">
        <v>35000</v>
      </c>
      <c r="L297" s="12">
        <v>1.1603840000000001</v>
      </c>
      <c r="M297" s="12">
        <v>34000</v>
      </c>
      <c r="N297" s="12">
        <v>1.1682779999999999</v>
      </c>
      <c r="O297" s="12">
        <v>37000</v>
      </c>
      <c r="P297" s="12">
        <v>1.1906760000000001</v>
      </c>
      <c r="Q297" s="12">
        <v>37000</v>
      </c>
      <c r="R297" s="12">
        <v>1.236534</v>
      </c>
      <c r="S297" s="12">
        <v>35048</v>
      </c>
      <c r="T297" s="12">
        <v>1.2534099999999999</v>
      </c>
      <c r="U297" s="12">
        <v>37500</v>
      </c>
      <c r="V297" s="12">
        <v>1.2927360000000001</v>
      </c>
      <c r="W297" s="12">
        <v>40700</v>
      </c>
      <c r="X297" s="12">
        <v>1.3284800000000001</v>
      </c>
      <c r="Y297" s="12">
        <v>42016</v>
      </c>
      <c r="Z297" s="12">
        <v>1.3443149999999999</v>
      </c>
      <c r="AA297" s="12">
        <v>36000</v>
      </c>
      <c r="AB297" s="12">
        <v>1.3650880000000001</v>
      </c>
      <c r="AC297" s="12">
        <v>40040</v>
      </c>
      <c r="AD297" s="12">
        <v>1.383402</v>
      </c>
      <c r="AE297" s="12">
        <v>40400</v>
      </c>
      <c r="AF297" s="12">
        <v>1.403165</v>
      </c>
      <c r="AG297" s="12">
        <v>41000</v>
      </c>
      <c r="AH297" s="12">
        <v>1.4355560000000001</v>
      </c>
      <c r="AI297" s="12">
        <v>45032</v>
      </c>
      <c r="AJ297" s="12">
        <v>1.465903</v>
      </c>
      <c r="AK297" s="12">
        <v>44000</v>
      </c>
      <c r="AL297" s="12">
        <v>1.5122770000000001</v>
      </c>
      <c r="AM297" s="12">
        <v>46000</v>
      </c>
      <c r="AN297" s="12">
        <v>1.5688219999999999</v>
      </c>
      <c r="AO297" s="12">
        <v>52900</v>
      </c>
      <c r="AP297" s="12">
        <v>1.6198999999999999</v>
      </c>
      <c r="AQ297" s="12">
        <v>56100</v>
      </c>
      <c r="AR297" s="12">
        <v>1.699695</v>
      </c>
      <c r="AS297" s="12">
        <v>60000</v>
      </c>
      <c r="AT297" s="12">
        <v>1.795669</v>
      </c>
      <c r="AU297" s="12">
        <v>65000</v>
      </c>
      <c r="AV297" s="12">
        <v>1.973813</v>
      </c>
      <c r="AW297" s="12">
        <v>62500</v>
      </c>
      <c r="AX297" s="12">
        <v>2.059793</v>
      </c>
      <c r="AY297" s="12">
        <v>70032.98</v>
      </c>
      <c r="AZ297" s="12">
        <v>61071.22</v>
      </c>
      <c r="BA297" s="12">
        <v>61654.81</v>
      </c>
      <c r="BB297" s="12">
        <v>63653.41</v>
      </c>
      <c r="BC297" s="12">
        <v>62128.38</v>
      </c>
      <c r="BD297" s="12">
        <v>59945.46</v>
      </c>
      <c r="BE297" s="12">
        <v>64007.65</v>
      </c>
      <c r="BF297" s="12">
        <v>61633.86</v>
      </c>
      <c r="BG297" s="12">
        <v>57596.21</v>
      </c>
      <c r="BH297" s="12">
        <v>59751</v>
      </c>
      <c r="BI297" s="12">
        <v>63104.9</v>
      </c>
      <c r="BJ297" s="12">
        <v>64377.97</v>
      </c>
      <c r="BK297" s="12">
        <v>54320.71</v>
      </c>
      <c r="BL297" s="12">
        <v>59616.89</v>
      </c>
      <c r="BM297" s="12">
        <v>59305.67</v>
      </c>
      <c r="BN297" s="12">
        <v>58828.43</v>
      </c>
      <c r="BO297" s="12">
        <v>63276.08</v>
      </c>
      <c r="BP297" s="12">
        <v>59930.080000000002</v>
      </c>
      <c r="BQ297" s="12">
        <v>60395.97</v>
      </c>
      <c r="BR297">
        <v>67265.289999999994</v>
      </c>
      <c r="BS297">
        <v>67985.39</v>
      </c>
      <c r="BT297">
        <v>68825.37</v>
      </c>
      <c r="BU297">
        <v>67831.429999999993</v>
      </c>
      <c r="BV297">
        <v>62500</v>
      </c>
      <c r="BW297">
        <v>-0.1075633</v>
      </c>
      <c r="BX297">
        <v>-7.8598199999999993E-2</v>
      </c>
      <c r="BY297">
        <v>0</v>
      </c>
      <c r="BZ297">
        <v>0.26506020000000002</v>
      </c>
      <c r="CA297">
        <v>0</v>
      </c>
      <c r="CB297">
        <v>0.51315789999999994</v>
      </c>
    </row>
    <row r="298" spans="1:80" x14ac:dyDescent="0.3">
      <c r="A298" s="13" t="s">
        <v>260</v>
      </c>
      <c r="B298" s="13" t="s">
        <v>482</v>
      </c>
      <c r="C298" s="12">
        <v>22000</v>
      </c>
      <c r="D298" s="12">
        <v>1</v>
      </c>
      <c r="E298" s="12">
        <v>24000</v>
      </c>
      <c r="F298" s="12">
        <v>1.0388139999999999</v>
      </c>
      <c r="G298" s="12">
        <v>23000</v>
      </c>
      <c r="H298" s="12">
        <v>1.0701400000000001</v>
      </c>
      <c r="I298" s="12">
        <v>24024</v>
      </c>
      <c r="J298" s="12">
        <v>1.134136</v>
      </c>
      <c r="K298" s="12">
        <v>23700</v>
      </c>
      <c r="L298" s="12">
        <v>1.1603840000000001</v>
      </c>
      <c r="M298" s="12">
        <v>25200</v>
      </c>
      <c r="N298" s="12">
        <v>1.1682779999999999</v>
      </c>
      <c r="O298" s="12">
        <v>25000</v>
      </c>
      <c r="P298" s="12">
        <v>1.1906760000000001</v>
      </c>
      <c r="Q298" s="12">
        <v>25064</v>
      </c>
      <c r="R298" s="12">
        <v>1.236534</v>
      </c>
      <c r="S298" s="12">
        <v>25700</v>
      </c>
      <c r="T298" s="12">
        <v>1.2534099999999999</v>
      </c>
      <c r="U298" s="12">
        <v>26000</v>
      </c>
      <c r="V298" s="12">
        <v>1.2927360000000001</v>
      </c>
      <c r="W298" s="12">
        <v>26900</v>
      </c>
      <c r="X298" s="12">
        <v>1.3284800000000001</v>
      </c>
      <c r="Y298" s="12">
        <v>26000</v>
      </c>
      <c r="Z298" s="12">
        <v>1.3443149999999999</v>
      </c>
      <c r="AA298" s="12">
        <v>26000</v>
      </c>
      <c r="AB298" s="12">
        <v>1.3650880000000001</v>
      </c>
      <c r="AC298" s="12">
        <v>28800</v>
      </c>
      <c r="AD298" s="12">
        <v>1.383402</v>
      </c>
      <c r="AE298" s="12">
        <v>28200</v>
      </c>
      <c r="AF298" s="12">
        <v>1.403165</v>
      </c>
      <c r="AG298" s="12">
        <v>29300</v>
      </c>
      <c r="AH298" s="12">
        <v>1.4355560000000001</v>
      </c>
      <c r="AI298" s="12">
        <v>30000</v>
      </c>
      <c r="AJ298" s="12">
        <v>1.465903</v>
      </c>
      <c r="AK298" s="12">
        <v>30800</v>
      </c>
      <c r="AL298" s="12">
        <v>1.5122770000000001</v>
      </c>
      <c r="AM298" s="12">
        <v>33072</v>
      </c>
      <c r="AN298" s="12">
        <v>1.5688219999999999</v>
      </c>
      <c r="AO298" s="12">
        <v>33700</v>
      </c>
      <c r="AP298" s="12">
        <v>1.6198999999999999</v>
      </c>
      <c r="AQ298" s="12">
        <v>35200</v>
      </c>
      <c r="AR298" s="12">
        <v>1.699695</v>
      </c>
      <c r="AS298" s="12">
        <v>37600</v>
      </c>
      <c r="AT298" s="12">
        <v>1.795669</v>
      </c>
      <c r="AU298" s="12">
        <v>40000</v>
      </c>
      <c r="AV298" s="12">
        <v>1.973813</v>
      </c>
      <c r="AW298" s="12">
        <v>41300</v>
      </c>
      <c r="AX298" s="12">
        <v>2.059793</v>
      </c>
      <c r="AY298" s="12">
        <v>45315.46</v>
      </c>
      <c r="AZ298" s="12">
        <v>47587.96</v>
      </c>
      <c r="BA298" s="12">
        <v>44270.12</v>
      </c>
      <c r="BB298" s="12">
        <v>43631.86</v>
      </c>
      <c r="BC298" s="12">
        <v>42069.79</v>
      </c>
      <c r="BD298" s="12">
        <v>44430.16</v>
      </c>
      <c r="BE298" s="12">
        <v>43248.41</v>
      </c>
      <c r="BF298" s="12">
        <v>41751.11</v>
      </c>
      <c r="BG298" s="12">
        <v>42234.16</v>
      </c>
      <c r="BH298" s="12">
        <v>41427.360000000001</v>
      </c>
      <c r="BI298" s="12">
        <v>41708.160000000003</v>
      </c>
      <c r="BJ298" s="12">
        <v>39837.85</v>
      </c>
      <c r="BK298" s="12">
        <v>39231.620000000003</v>
      </c>
      <c r="BL298" s="12">
        <v>42881.279999999999</v>
      </c>
      <c r="BM298" s="12">
        <v>41396.54</v>
      </c>
      <c r="BN298" s="12">
        <v>42040.800000000003</v>
      </c>
      <c r="BO298" s="12">
        <v>42154.080000000002</v>
      </c>
      <c r="BP298" s="12">
        <v>41951.06</v>
      </c>
      <c r="BQ298" s="12">
        <v>43422.080000000002</v>
      </c>
      <c r="BR298">
        <v>42851.42</v>
      </c>
      <c r="BS298">
        <v>42657.5</v>
      </c>
      <c r="BT298">
        <v>43130.559999999998</v>
      </c>
      <c r="BU298">
        <v>41742.42</v>
      </c>
      <c r="BV298">
        <v>41300</v>
      </c>
      <c r="BW298">
        <v>-8.8611200000000001E-2</v>
      </c>
      <c r="BX298">
        <v>-1.05988E-2</v>
      </c>
      <c r="BY298">
        <v>0</v>
      </c>
      <c r="BZ298">
        <v>0.26506020000000002</v>
      </c>
      <c r="CA298">
        <v>0</v>
      </c>
      <c r="CB298">
        <v>0.51315789999999994</v>
      </c>
    </row>
    <row r="299" spans="1:80" x14ac:dyDescent="0.3">
      <c r="A299" s="13" t="s">
        <v>261</v>
      </c>
      <c r="B299" s="13" t="s">
        <v>482</v>
      </c>
      <c r="C299" s="12">
        <v>14500</v>
      </c>
      <c r="D299" s="12">
        <v>1</v>
      </c>
      <c r="E299" s="12">
        <v>16000</v>
      </c>
      <c r="F299" s="12">
        <v>1.0388139999999999</v>
      </c>
      <c r="G299" s="12">
        <v>17400</v>
      </c>
      <c r="H299" s="12">
        <v>1.0701400000000001</v>
      </c>
      <c r="I299" s="12">
        <v>18000</v>
      </c>
      <c r="J299" s="12">
        <v>1.134136</v>
      </c>
      <c r="K299" s="12">
        <v>18000</v>
      </c>
      <c r="L299" s="12">
        <v>1.1603840000000001</v>
      </c>
      <c r="M299" s="12">
        <v>19000</v>
      </c>
      <c r="N299" s="12">
        <v>1.1682779999999999</v>
      </c>
      <c r="O299" s="12">
        <v>19300</v>
      </c>
      <c r="P299" s="12">
        <v>1.1906760000000001</v>
      </c>
      <c r="Q299" s="12">
        <v>19900</v>
      </c>
      <c r="R299" s="12">
        <v>1.236534</v>
      </c>
      <c r="S299" s="12">
        <v>20000</v>
      </c>
      <c r="T299" s="12">
        <v>1.2534099999999999</v>
      </c>
      <c r="U299" s="12">
        <v>19000</v>
      </c>
      <c r="V299" s="12">
        <v>1.2927360000000001</v>
      </c>
      <c r="W299" s="12">
        <v>20000</v>
      </c>
      <c r="X299" s="12">
        <v>1.3284800000000001</v>
      </c>
      <c r="Y299" s="12">
        <v>20000</v>
      </c>
      <c r="Z299" s="12">
        <v>1.3443149999999999</v>
      </c>
      <c r="AA299" s="12">
        <v>19500</v>
      </c>
      <c r="AB299" s="12">
        <v>1.3650880000000001</v>
      </c>
      <c r="AC299" s="12">
        <v>20000</v>
      </c>
      <c r="AD299" s="12">
        <v>1.383402</v>
      </c>
      <c r="AE299" s="12">
        <v>20900</v>
      </c>
      <c r="AF299" s="12">
        <v>1.403165</v>
      </c>
      <c r="AG299" s="12">
        <v>21400</v>
      </c>
      <c r="AH299" s="12">
        <v>1.4355560000000001</v>
      </c>
      <c r="AI299" s="12">
        <v>22000</v>
      </c>
      <c r="AJ299" s="12">
        <v>1.465903</v>
      </c>
      <c r="AK299" s="12">
        <v>23000</v>
      </c>
      <c r="AL299" s="12">
        <v>1.5122770000000001</v>
      </c>
      <c r="AM299" s="12">
        <v>25000</v>
      </c>
      <c r="AN299" s="12">
        <v>1.5688219999999999</v>
      </c>
      <c r="AO299" s="12">
        <v>24500</v>
      </c>
      <c r="AP299" s="12">
        <v>1.6198999999999999</v>
      </c>
      <c r="AQ299" s="12">
        <v>27500</v>
      </c>
      <c r="AR299" s="12">
        <v>1.699695</v>
      </c>
      <c r="AS299" s="12">
        <v>30000</v>
      </c>
      <c r="AT299" s="12">
        <v>1.795669</v>
      </c>
      <c r="AU299" s="12">
        <v>30400</v>
      </c>
      <c r="AV299" s="12">
        <v>1.973813</v>
      </c>
      <c r="AW299" s="12">
        <v>30000</v>
      </c>
      <c r="AX299" s="12">
        <v>2.059793</v>
      </c>
      <c r="AY299" s="12">
        <v>29867.01</v>
      </c>
      <c r="AZ299" s="12">
        <v>31725.31</v>
      </c>
      <c r="BA299" s="12">
        <v>33491.31</v>
      </c>
      <c r="BB299" s="12">
        <v>32691.21</v>
      </c>
      <c r="BC299" s="12">
        <v>31951.74</v>
      </c>
      <c r="BD299" s="12">
        <v>33498.93</v>
      </c>
      <c r="BE299" s="12">
        <v>33387.769999999997</v>
      </c>
      <c r="BF299" s="12">
        <v>33149.019999999997</v>
      </c>
      <c r="BG299" s="12">
        <v>32867.050000000003</v>
      </c>
      <c r="BH299" s="12">
        <v>30273.84</v>
      </c>
      <c r="BI299" s="12">
        <v>31009.78</v>
      </c>
      <c r="BJ299" s="12">
        <v>30644.5</v>
      </c>
      <c r="BK299" s="12">
        <v>29423.72</v>
      </c>
      <c r="BL299" s="12">
        <v>29778.67</v>
      </c>
      <c r="BM299" s="12">
        <v>30680.41</v>
      </c>
      <c r="BN299" s="12">
        <v>30705.57</v>
      </c>
      <c r="BO299" s="12">
        <v>30912.99</v>
      </c>
      <c r="BP299" s="12">
        <v>31327.09</v>
      </c>
      <c r="BQ299" s="12">
        <v>32823.9</v>
      </c>
      <c r="BR299">
        <v>31153.11</v>
      </c>
      <c r="BS299">
        <v>33326.17</v>
      </c>
      <c r="BT299">
        <v>34412.68</v>
      </c>
      <c r="BU299">
        <v>31724.240000000002</v>
      </c>
      <c r="BV299">
        <v>30000</v>
      </c>
      <c r="BW299">
        <v>4.4529000000000001E-3</v>
      </c>
      <c r="BX299">
        <v>-5.4350799999999998E-2</v>
      </c>
      <c r="BY299">
        <v>1</v>
      </c>
      <c r="BZ299">
        <v>0.26506020000000002</v>
      </c>
      <c r="CA299">
        <v>0</v>
      </c>
      <c r="CB299">
        <v>0.51315789999999994</v>
      </c>
    </row>
    <row r="300" spans="1:80" ht="27" x14ac:dyDescent="0.3">
      <c r="A300" s="13" t="s">
        <v>262</v>
      </c>
      <c r="B300" s="13" t="s">
        <v>482</v>
      </c>
      <c r="C300" s="12">
        <v>21400</v>
      </c>
      <c r="D300" s="12">
        <v>1</v>
      </c>
      <c r="E300" s="12">
        <v>20500</v>
      </c>
      <c r="F300" s="12">
        <v>1.0388139999999999</v>
      </c>
      <c r="G300" s="12">
        <v>24100</v>
      </c>
      <c r="H300" s="12">
        <v>1.0701400000000001</v>
      </c>
      <c r="I300" s="12">
        <v>24700</v>
      </c>
      <c r="J300" s="12">
        <v>1.134136</v>
      </c>
      <c r="K300" s="12">
        <v>21000</v>
      </c>
      <c r="L300" s="12">
        <v>1.1603840000000001</v>
      </c>
      <c r="M300" s="12">
        <v>25500</v>
      </c>
      <c r="N300" s="12">
        <v>1.1682779999999999</v>
      </c>
      <c r="O300" s="12">
        <v>25000</v>
      </c>
      <c r="P300" s="12">
        <v>1.1906760000000001</v>
      </c>
      <c r="Q300" s="12">
        <v>30000</v>
      </c>
      <c r="R300" s="12">
        <v>1.236534</v>
      </c>
      <c r="S300" s="12">
        <v>26300</v>
      </c>
      <c r="T300" s="12">
        <v>1.2534099999999999</v>
      </c>
      <c r="U300" s="12">
        <v>28000</v>
      </c>
      <c r="V300" s="12">
        <v>1.2927360000000001</v>
      </c>
      <c r="W300" s="12">
        <v>29400</v>
      </c>
      <c r="X300" s="12">
        <v>1.3284800000000001</v>
      </c>
      <c r="Y300" s="12">
        <v>33000</v>
      </c>
      <c r="Z300" s="12">
        <v>1.3443149999999999</v>
      </c>
      <c r="AA300" s="12">
        <v>30800</v>
      </c>
      <c r="AB300" s="12">
        <v>1.3650880000000001</v>
      </c>
      <c r="AC300" s="12">
        <v>31500</v>
      </c>
      <c r="AD300" s="12">
        <v>1.383402</v>
      </c>
      <c r="AE300" s="12">
        <v>29400</v>
      </c>
      <c r="AF300" s="12">
        <v>1.403165</v>
      </c>
      <c r="AG300" s="12">
        <v>30000</v>
      </c>
      <c r="AH300" s="12">
        <v>1.4355560000000001</v>
      </c>
      <c r="AI300" s="12">
        <v>32300</v>
      </c>
      <c r="AJ300" s="12">
        <v>1.465903</v>
      </c>
      <c r="AK300" s="12">
        <v>34700</v>
      </c>
      <c r="AL300" s="12">
        <v>1.5122770000000001</v>
      </c>
      <c r="AM300" s="12">
        <v>37500</v>
      </c>
      <c r="AN300" s="12">
        <v>1.5688219999999999</v>
      </c>
      <c r="AO300" s="12">
        <v>36000</v>
      </c>
      <c r="AP300" s="12">
        <v>1.6198999999999999</v>
      </c>
      <c r="AQ300" s="12">
        <v>41000</v>
      </c>
      <c r="AR300" s="12">
        <v>1.699695</v>
      </c>
      <c r="AS300" s="12">
        <v>34000</v>
      </c>
      <c r="AT300" s="12">
        <v>1.795669</v>
      </c>
      <c r="AU300" s="12">
        <v>40000</v>
      </c>
      <c r="AV300" s="12">
        <v>1.973813</v>
      </c>
      <c r="AW300" s="12">
        <v>45000</v>
      </c>
      <c r="AX300" s="12">
        <v>2.059793</v>
      </c>
      <c r="AY300" s="12">
        <v>44079.58</v>
      </c>
      <c r="AZ300" s="12">
        <v>40648.050000000003</v>
      </c>
      <c r="BA300" s="12">
        <v>46387.39</v>
      </c>
      <c r="BB300" s="12">
        <v>44859.6</v>
      </c>
      <c r="BC300" s="12">
        <v>37277.03</v>
      </c>
      <c r="BD300" s="12">
        <v>44959.09</v>
      </c>
      <c r="BE300" s="12">
        <v>43248.41</v>
      </c>
      <c r="BF300" s="12">
        <v>49973.4</v>
      </c>
      <c r="BG300" s="12">
        <v>43220.17</v>
      </c>
      <c r="BH300" s="12">
        <v>44614.080000000002</v>
      </c>
      <c r="BI300" s="12">
        <v>45584.38</v>
      </c>
      <c r="BJ300" s="12">
        <v>50563.43</v>
      </c>
      <c r="BK300" s="12">
        <v>46474.38</v>
      </c>
      <c r="BL300" s="12">
        <v>46901.4</v>
      </c>
      <c r="BM300" s="12">
        <v>43158.09</v>
      </c>
      <c r="BN300" s="12">
        <v>43045.2</v>
      </c>
      <c r="BO300" s="12">
        <v>45385.89</v>
      </c>
      <c r="BP300" s="12">
        <v>47263.040000000001</v>
      </c>
      <c r="BQ300" s="12">
        <v>49235.839999999997</v>
      </c>
      <c r="BR300">
        <v>45776</v>
      </c>
      <c r="BS300">
        <v>49686.29</v>
      </c>
      <c r="BT300">
        <v>39001.040000000001</v>
      </c>
      <c r="BU300">
        <v>41742.42</v>
      </c>
      <c r="BV300">
        <v>45000</v>
      </c>
      <c r="BW300">
        <v>2.0880800000000001E-2</v>
      </c>
      <c r="BX300">
        <v>7.8040100000000001E-2</v>
      </c>
      <c r="BY300">
        <v>1</v>
      </c>
      <c r="BZ300">
        <v>0.26506020000000002</v>
      </c>
      <c r="CA300">
        <v>1</v>
      </c>
      <c r="CB300">
        <v>0.51315789999999994</v>
      </c>
    </row>
    <row r="301" spans="1:80" x14ac:dyDescent="0.3">
      <c r="A301" s="13" t="s">
        <v>263</v>
      </c>
      <c r="B301" s="13" t="s">
        <v>482</v>
      </c>
      <c r="C301" s="12">
        <v>22000</v>
      </c>
      <c r="D301" s="12">
        <v>1</v>
      </c>
      <c r="E301" s="12">
        <v>22700</v>
      </c>
      <c r="F301" s="12">
        <v>1.0388139999999999</v>
      </c>
      <c r="G301" s="12">
        <v>25000</v>
      </c>
      <c r="H301" s="12">
        <v>1.0701400000000001</v>
      </c>
      <c r="I301" s="12">
        <v>25400</v>
      </c>
      <c r="J301" s="12">
        <v>1.134136</v>
      </c>
      <c r="K301" s="12">
        <v>26300</v>
      </c>
      <c r="L301" s="12">
        <v>1.1603840000000001</v>
      </c>
      <c r="M301" s="12">
        <v>27040</v>
      </c>
      <c r="N301" s="12">
        <v>1.1682779999999999</v>
      </c>
      <c r="O301" s="12">
        <v>28080</v>
      </c>
      <c r="P301" s="12">
        <v>1.1906760000000001</v>
      </c>
      <c r="Q301" s="12">
        <v>29500</v>
      </c>
      <c r="R301" s="12">
        <v>1.236534</v>
      </c>
      <c r="S301" s="12">
        <v>30000</v>
      </c>
      <c r="T301" s="12">
        <v>1.2534099999999999</v>
      </c>
      <c r="U301" s="12">
        <v>30576</v>
      </c>
      <c r="V301" s="12">
        <v>1.2927360000000001</v>
      </c>
      <c r="W301" s="12">
        <v>30000</v>
      </c>
      <c r="X301" s="12">
        <v>1.3284800000000001</v>
      </c>
      <c r="Y301" s="12">
        <v>31000</v>
      </c>
      <c r="Z301" s="12">
        <v>1.3443149999999999</v>
      </c>
      <c r="AA301" s="12">
        <v>31900</v>
      </c>
      <c r="AB301" s="12">
        <v>1.3650880000000001</v>
      </c>
      <c r="AC301" s="12">
        <v>32000</v>
      </c>
      <c r="AD301" s="12">
        <v>1.383402</v>
      </c>
      <c r="AE301" s="12">
        <v>32032</v>
      </c>
      <c r="AF301" s="12">
        <v>1.403165</v>
      </c>
      <c r="AG301" s="12">
        <v>33072</v>
      </c>
      <c r="AH301" s="12">
        <v>1.4355560000000001</v>
      </c>
      <c r="AI301" s="12">
        <v>34700</v>
      </c>
      <c r="AJ301" s="12">
        <v>1.465903</v>
      </c>
      <c r="AK301" s="12">
        <v>35200</v>
      </c>
      <c r="AL301" s="12">
        <v>1.5122770000000001</v>
      </c>
      <c r="AM301" s="12">
        <v>36000</v>
      </c>
      <c r="AN301" s="12">
        <v>1.5688219999999999</v>
      </c>
      <c r="AO301" s="12">
        <v>38000</v>
      </c>
      <c r="AP301" s="12">
        <v>1.6198999999999999</v>
      </c>
      <c r="AQ301" s="12">
        <v>40000</v>
      </c>
      <c r="AR301" s="12">
        <v>1.699695</v>
      </c>
      <c r="AS301" s="12">
        <v>41080</v>
      </c>
      <c r="AT301" s="12">
        <v>1.795669</v>
      </c>
      <c r="AU301" s="12">
        <v>44000</v>
      </c>
      <c r="AV301" s="12">
        <v>1.973813</v>
      </c>
      <c r="AW301" s="12">
        <v>46000</v>
      </c>
      <c r="AX301" s="12">
        <v>2.059793</v>
      </c>
      <c r="AY301" s="12">
        <v>45315.46</v>
      </c>
      <c r="AZ301" s="12">
        <v>45010.29</v>
      </c>
      <c r="BA301" s="12">
        <v>48119.7</v>
      </c>
      <c r="BB301" s="12">
        <v>46130.92</v>
      </c>
      <c r="BC301" s="12">
        <v>46685.04</v>
      </c>
      <c r="BD301" s="12">
        <v>47674.27</v>
      </c>
      <c r="BE301" s="12">
        <v>48576.62</v>
      </c>
      <c r="BF301" s="12">
        <v>49140.51</v>
      </c>
      <c r="BG301" s="12">
        <v>49300.57</v>
      </c>
      <c r="BH301" s="12">
        <v>48718.58</v>
      </c>
      <c r="BI301" s="12">
        <v>46514.67</v>
      </c>
      <c r="BJ301" s="12">
        <v>47498.98</v>
      </c>
      <c r="BK301" s="12">
        <v>48134.18</v>
      </c>
      <c r="BL301" s="12">
        <v>47645.87</v>
      </c>
      <c r="BM301" s="12">
        <v>47021.77</v>
      </c>
      <c r="BN301" s="12">
        <v>47453.02</v>
      </c>
      <c r="BO301" s="12">
        <v>48758.21</v>
      </c>
      <c r="BP301" s="12">
        <v>47944.07</v>
      </c>
      <c r="BQ301" s="12">
        <v>47266.41</v>
      </c>
      <c r="BR301">
        <v>48319.11</v>
      </c>
      <c r="BS301">
        <v>48474.43</v>
      </c>
      <c r="BT301">
        <v>47122.43</v>
      </c>
      <c r="BU301">
        <v>45916.66</v>
      </c>
      <c r="BV301">
        <v>46000</v>
      </c>
      <c r="BW301">
        <v>1.51062E-2</v>
      </c>
      <c r="BX301">
        <v>1.815E-3</v>
      </c>
      <c r="BY301">
        <v>1</v>
      </c>
      <c r="BZ301">
        <v>0.26506020000000002</v>
      </c>
      <c r="CA301">
        <v>1</v>
      </c>
      <c r="CB301">
        <v>0.51315789999999994</v>
      </c>
    </row>
    <row r="302" spans="1:80" x14ac:dyDescent="0.3">
      <c r="A302" s="13" t="s">
        <v>264</v>
      </c>
      <c r="B302" s="13" t="s">
        <v>482</v>
      </c>
      <c r="C302" s="12">
        <v>26000</v>
      </c>
      <c r="D302" s="12">
        <v>1</v>
      </c>
      <c r="E302" s="12">
        <v>28080</v>
      </c>
      <c r="F302" s="12">
        <v>1.0388139999999999</v>
      </c>
      <c r="G302" s="12">
        <v>28900</v>
      </c>
      <c r="H302" s="12">
        <v>1.0701400000000001</v>
      </c>
      <c r="I302" s="12">
        <v>28000</v>
      </c>
      <c r="J302" s="12">
        <v>1.134136</v>
      </c>
      <c r="K302" s="12">
        <v>27500</v>
      </c>
      <c r="L302" s="12">
        <v>1.1603840000000001</v>
      </c>
      <c r="M302" s="12">
        <v>30056</v>
      </c>
      <c r="N302" s="12">
        <v>1.1682779999999999</v>
      </c>
      <c r="O302" s="12">
        <v>29000</v>
      </c>
      <c r="P302" s="12">
        <v>1.1906760000000001</v>
      </c>
      <c r="Q302" s="12">
        <v>33700</v>
      </c>
      <c r="R302" s="12">
        <v>1.236534</v>
      </c>
      <c r="S302" s="12">
        <v>30600</v>
      </c>
      <c r="T302" s="12">
        <v>1.2534099999999999</v>
      </c>
      <c r="U302" s="12">
        <v>35048</v>
      </c>
      <c r="V302" s="12">
        <v>1.2927360000000001</v>
      </c>
      <c r="W302" s="12">
        <v>32032</v>
      </c>
      <c r="X302" s="12">
        <v>1.3284800000000001</v>
      </c>
      <c r="Y302" s="12">
        <v>37500</v>
      </c>
      <c r="Z302" s="12">
        <v>1.3443149999999999</v>
      </c>
      <c r="AA302" s="12">
        <v>35100</v>
      </c>
      <c r="AB302" s="12">
        <v>1.3650880000000001</v>
      </c>
      <c r="AC302" s="12">
        <v>37500</v>
      </c>
      <c r="AD302" s="12">
        <v>1.383402</v>
      </c>
      <c r="AE302" s="12">
        <v>37440</v>
      </c>
      <c r="AF302" s="12">
        <v>1.403165</v>
      </c>
      <c r="AG302" s="12">
        <v>40000</v>
      </c>
      <c r="AH302" s="12">
        <v>1.4355560000000001</v>
      </c>
      <c r="AI302" s="12">
        <v>40040</v>
      </c>
      <c r="AJ302" s="12">
        <v>1.465903</v>
      </c>
      <c r="AK302" s="12">
        <v>37400</v>
      </c>
      <c r="AL302" s="12">
        <v>1.5122770000000001</v>
      </c>
      <c r="AM302" s="12">
        <v>39000</v>
      </c>
      <c r="AN302" s="12">
        <v>1.5688219999999999</v>
      </c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2"/>
      <c r="BP302" s="12"/>
      <c r="BQ302" s="12"/>
      <c r="BZ302">
        <v>0.26506020000000002</v>
      </c>
      <c r="CB302">
        <v>0.51315789999999994</v>
      </c>
    </row>
    <row r="303" spans="1:80" x14ac:dyDescent="0.3">
      <c r="A303" s="13" t="s">
        <v>265</v>
      </c>
      <c r="B303" s="13" t="s">
        <v>482</v>
      </c>
      <c r="C303" s="12">
        <v>20500</v>
      </c>
      <c r="D303" s="12">
        <v>1</v>
      </c>
      <c r="E303" s="12">
        <v>22500</v>
      </c>
      <c r="F303" s="12">
        <v>1.0388139999999999</v>
      </c>
      <c r="G303" s="12">
        <v>22900</v>
      </c>
      <c r="H303" s="12">
        <v>1.0701400000000001</v>
      </c>
      <c r="I303" s="12">
        <v>22500</v>
      </c>
      <c r="J303" s="12">
        <v>1.134136</v>
      </c>
      <c r="K303" s="12">
        <v>24000</v>
      </c>
      <c r="L303" s="12">
        <v>1.1603840000000001</v>
      </c>
      <c r="M303" s="12">
        <v>25000</v>
      </c>
      <c r="N303" s="12">
        <v>1.1682779999999999</v>
      </c>
      <c r="O303" s="12">
        <v>25064</v>
      </c>
      <c r="P303" s="12">
        <v>1.1906760000000001</v>
      </c>
      <c r="Q303" s="12">
        <v>26900</v>
      </c>
      <c r="R303" s="12">
        <v>1.236534</v>
      </c>
      <c r="S303" s="12">
        <v>27500</v>
      </c>
      <c r="T303" s="12">
        <v>1.2534099999999999</v>
      </c>
      <c r="U303" s="12">
        <v>27300</v>
      </c>
      <c r="V303" s="12">
        <v>1.2927360000000001</v>
      </c>
      <c r="W303" s="12">
        <v>28050</v>
      </c>
      <c r="X303" s="12">
        <v>1.3284800000000001</v>
      </c>
      <c r="Y303" s="12">
        <v>27000</v>
      </c>
      <c r="Z303" s="12">
        <v>1.3443149999999999</v>
      </c>
      <c r="AA303" s="12">
        <v>30000</v>
      </c>
      <c r="AB303" s="12">
        <v>1.3650880000000001</v>
      </c>
      <c r="AC303" s="12">
        <v>30000</v>
      </c>
      <c r="AD303" s="12">
        <v>1.383402</v>
      </c>
      <c r="AE303" s="12">
        <v>30000</v>
      </c>
      <c r="AF303" s="12">
        <v>1.403165</v>
      </c>
      <c r="AG303" s="12">
        <v>30000</v>
      </c>
      <c r="AH303" s="12">
        <v>1.4355560000000001</v>
      </c>
      <c r="AI303" s="12">
        <v>30056</v>
      </c>
      <c r="AJ303" s="12">
        <v>1.465903</v>
      </c>
      <c r="AK303" s="12">
        <v>30160</v>
      </c>
      <c r="AL303" s="12">
        <v>1.5122770000000001</v>
      </c>
      <c r="AM303" s="12">
        <v>32100</v>
      </c>
      <c r="AN303" s="12">
        <v>1.5688219999999999</v>
      </c>
      <c r="AO303" s="12">
        <v>34000</v>
      </c>
      <c r="AP303" s="12">
        <v>1.6198999999999999</v>
      </c>
      <c r="AQ303" s="12">
        <v>33800</v>
      </c>
      <c r="AR303" s="12">
        <v>1.699695</v>
      </c>
      <c r="AS303" s="12">
        <v>38500</v>
      </c>
      <c r="AT303" s="12">
        <v>1.795669</v>
      </c>
      <c r="AU303" s="12">
        <v>40000</v>
      </c>
      <c r="AV303" s="12">
        <v>1.973813</v>
      </c>
      <c r="AW303" s="12">
        <v>42000</v>
      </c>
      <c r="AX303" s="12">
        <v>2.059793</v>
      </c>
      <c r="AY303" s="12">
        <v>42225.77</v>
      </c>
      <c r="AZ303" s="12">
        <v>44613.72</v>
      </c>
      <c r="BA303" s="12">
        <v>44077.64</v>
      </c>
      <c r="BB303" s="12">
        <v>40864</v>
      </c>
      <c r="BC303" s="12">
        <v>42602.32</v>
      </c>
      <c r="BD303" s="12">
        <v>44077.54</v>
      </c>
      <c r="BE303" s="12">
        <v>43359.13</v>
      </c>
      <c r="BF303" s="12">
        <v>44809.48</v>
      </c>
      <c r="BG303" s="12">
        <v>45192.19</v>
      </c>
      <c r="BH303" s="12">
        <v>43498.73</v>
      </c>
      <c r="BI303" s="12">
        <v>43491.22</v>
      </c>
      <c r="BJ303" s="12">
        <v>41370.080000000002</v>
      </c>
      <c r="BK303" s="12">
        <v>45267.26</v>
      </c>
      <c r="BL303" s="12">
        <v>44668</v>
      </c>
      <c r="BM303" s="12">
        <v>44038.87</v>
      </c>
      <c r="BN303" s="12">
        <v>43045.2</v>
      </c>
      <c r="BO303" s="12">
        <v>42232.77</v>
      </c>
      <c r="BP303" s="12">
        <v>41079.35</v>
      </c>
      <c r="BQ303" s="12">
        <v>42145.88</v>
      </c>
      <c r="BR303">
        <v>43232.89</v>
      </c>
      <c r="BS303">
        <v>40960.89</v>
      </c>
      <c r="BT303">
        <v>44162.95</v>
      </c>
      <c r="BU303">
        <v>41742.42</v>
      </c>
      <c r="BV303">
        <v>42000</v>
      </c>
      <c r="BW303">
        <v>-5.3466E-3</v>
      </c>
      <c r="BX303">
        <v>6.1707999999999997E-3</v>
      </c>
      <c r="BY303">
        <v>0</v>
      </c>
      <c r="BZ303">
        <v>0.26506020000000002</v>
      </c>
      <c r="CA303">
        <v>1</v>
      </c>
      <c r="CB303">
        <v>0.51315789999999994</v>
      </c>
    </row>
    <row r="304" spans="1:80" x14ac:dyDescent="0.3">
      <c r="A304" s="13" t="s">
        <v>266</v>
      </c>
      <c r="B304" s="13" t="s">
        <v>482</v>
      </c>
      <c r="C304" s="12">
        <v>22700</v>
      </c>
      <c r="D304" s="12">
        <v>1</v>
      </c>
      <c r="E304" s="12">
        <v>23100</v>
      </c>
      <c r="F304" s="12">
        <v>1.0388139999999999</v>
      </c>
      <c r="G304" s="12">
        <v>24000</v>
      </c>
      <c r="H304" s="12">
        <v>1.0701400000000001</v>
      </c>
      <c r="I304" s="12">
        <v>24000</v>
      </c>
      <c r="J304" s="12">
        <v>1.134136</v>
      </c>
      <c r="K304" s="12">
        <v>22800</v>
      </c>
      <c r="L304" s="12">
        <v>1.1603840000000001</v>
      </c>
      <c r="M304" s="12">
        <v>25000</v>
      </c>
      <c r="N304" s="12">
        <v>1.1682779999999999</v>
      </c>
      <c r="O304" s="12">
        <v>26200</v>
      </c>
      <c r="P304" s="12">
        <v>1.1906760000000001</v>
      </c>
      <c r="Q304" s="12">
        <v>24500</v>
      </c>
      <c r="R304" s="12">
        <v>1.236534</v>
      </c>
      <c r="S304" s="12">
        <v>28900</v>
      </c>
      <c r="T304" s="12">
        <v>1.2534099999999999</v>
      </c>
      <c r="U304" s="12">
        <v>31200</v>
      </c>
      <c r="V304" s="12">
        <v>1.2927360000000001</v>
      </c>
      <c r="W304" s="12">
        <v>26800</v>
      </c>
      <c r="X304" s="12">
        <v>1.3284800000000001</v>
      </c>
      <c r="Y304" s="12">
        <v>28800</v>
      </c>
      <c r="Z304" s="12">
        <v>1.3443149999999999</v>
      </c>
      <c r="AA304" s="12">
        <v>29300</v>
      </c>
      <c r="AB304" s="12">
        <v>1.3650880000000001</v>
      </c>
      <c r="AC304" s="12">
        <v>29200</v>
      </c>
      <c r="AD304" s="12">
        <v>1.383402</v>
      </c>
      <c r="AE304" s="12">
        <v>28900</v>
      </c>
      <c r="AF304" s="12">
        <v>1.403165</v>
      </c>
      <c r="AG304" s="12">
        <v>31500</v>
      </c>
      <c r="AH304" s="12">
        <v>1.4355560000000001</v>
      </c>
      <c r="AI304" s="12">
        <v>32500</v>
      </c>
      <c r="AJ304" s="12">
        <v>1.465903</v>
      </c>
      <c r="AK304" s="12">
        <v>40000</v>
      </c>
      <c r="AL304" s="12">
        <v>1.5122770000000001</v>
      </c>
      <c r="AM304" s="12">
        <v>25000</v>
      </c>
      <c r="AN304" s="12">
        <v>1.5688219999999999</v>
      </c>
      <c r="AO304" s="12">
        <v>30000</v>
      </c>
      <c r="AP304" s="12">
        <v>1.6198999999999999</v>
      </c>
      <c r="AQ304" s="12">
        <v>45000</v>
      </c>
      <c r="AR304" s="12">
        <v>1.699695</v>
      </c>
      <c r="AS304" s="12">
        <v>34000</v>
      </c>
      <c r="AT304" s="12">
        <v>1.795669</v>
      </c>
      <c r="AU304" s="12">
        <v>38500</v>
      </c>
      <c r="AV304" s="12">
        <v>1.973813</v>
      </c>
      <c r="AW304" s="12">
        <v>43300</v>
      </c>
      <c r="AX304" s="12">
        <v>2.059793</v>
      </c>
      <c r="AY304" s="12">
        <v>46757.31</v>
      </c>
      <c r="AZ304" s="12">
        <v>45803.42</v>
      </c>
      <c r="BA304" s="12">
        <v>46194.91</v>
      </c>
      <c r="BB304" s="12">
        <v>43588.27</v>
      </c>
      <c r="BC304" s="12">
        <v>40472.199999999997</v>
      </c>
      <c r="BD304" s="12">
        <v>44077.54</v>
      </c>
      <c r="BE304" s="12">
        <v>45324.34</v>
      </c>
      <c r="BF304" s="12">
        <v>40811.61</v>
      </c>
      <c r="BG304" s="12">
        <v>47492.88</v>
      </c>
      <c r="BH304" s="12">
        <v>49712.84</v>
      </c>
      <c r="BI304" s="12">
        <v>41553.11</v>
      </c>
      <c r="BJ304" s="12">
        <v>44128.08</v>
      </c>
      <c r="BK304" s="12">
        <v>44211.02</v>
      </c>
      <c r="BL304" s="12">
        <v>43476.86</v>
      </c>
      <c r="BM304" s="12">
        <v>42424.11</v>
      </c>
      <c r="BN304" s="12">
        <v>45197.45</v>
      </c>
      <c r="BO304" s="12">
        <v>45666.92</v>
      </c>
      <c r="BP304" s="12">
        <v>54481.89</v>
      </c>
      <c r="BQ304" s="12">
        <v>32823.9</v>
      </c>
      <c r="BR304">
        <v>38146.67</v>
      </c>
      <c r="BS304">
        <v>54533.73</v>
      </c>
      <c r="BT304">
        <v>39001.040000000001</v>
      </c>
      <c r="BU304">
        <v>40177.08</v>
      </c>
      <c r="BV304">
        <v>43300</v>
      </c>
      <c r="BW304">
        <v>-7.3941599999999996E-2</v>
      </c>
      <c r="BX304">
        <v>7.7728900000000004E-2</v>
      </c>
      <c r="BY304">
        <v>0</v>
      </c>
      <c r="BZ304">
        <v>0.26506020000000002</v>
      </c>
      <c r="CA304">
        <v>1</v>
      </c>
      <c r="CB304">
        <v>0.51315789999999994</v>
      </c>
    </row>
    <row r="305" spans="1:80" x14ac:dyDescent="0.3">
      <c r="A305" s="13" t="s">
        <v>267</v>
      </c>
      <c r="B305" s="13" t="s">
        <v>482</v>
      </c>
      <c r="C305" s="12"/>
      <c r="D305" s="12"/>
      <c r="E305" s="12"/>
      <c r="F305" s="12"/>
      <c r="G305" s="12">
        <v>27800</v>
      </c>
      <c r="H305" s="12">
        <v>1.0701400000000001</v>
      </c>
      <c r="I305" s="12">
        <v>27000</v>
      </c>
      <c r="J305" s="12">
        <v>1.134136</v>
      </c>
      <c r="K305" s="12">
        <v>27000</v>
      </c>
      <c r="L305" s="12">
        <v>1.1603840000000001</v>
      </c>
      <c r="M305" s="12">
        <v>27560</v>
      </c>
      <c r="N305" s="12">
        <v>1.1682779999999999</v>
      </c>
      <c r="O305" s="12">
        <v>28200</v>
      </c>
      <c r="P305" s="12">
        <v>1.1906760000000001</v>
      </c>
      <c r="Q305" s="12">
        <v>29500</v>
      </c>
      <c r="R305" s="12">
        <v>1.236534</v>
      </c>
      <c r="S305" s="12">
        <v>30800</v>
      </c>
      <c r="T305" s="12">
        <v>1.2534099999999999</v>
      </c>
      <c r="U305" s="12">
        <v>30200</v>
      </c>
      <c r="V305" s="12">
        <v>1.2927360000000001</v>
      </c>
      <c r="W305" s="12">
        <v>33700</v>
      </c>
      <c r="X305" s="12">
        <v>1.3284800000000001</v>
      </c>
      <c r="Y305" s="12">
        <v>32500</v>
      </c>
      <c r="Z305" s="12">
        <v>1.3443149999999999</v>
      </c>
      <c r="AA305" s="12">
        <v>31700</v>
      </c>
      <c r="AB305" s="12">
        <v>1.3650880000000001</v>
      </c>
      <c r="AC305" s="12">
        <v>32032</v>
      </c>
      <c r="AD305" s="12">
        <v>1.383402</v>
      </c>
      <c r="AE305" s="12">
        <v>35000</v>
      </c>
      <c r="AF305" s="12">
        <v>1.403165</v>
      </c>
      <c r="AG305" s="12">
        <v>33300</v>
      </c>
      <c r="AH305" s="12">
        <v>1.4355560000000001</v>
      </c>
      <c r="AI305" s="12">
        <v>35600</v>
      </c>
      <c r="AJ305" s="12">
        <v>1.465903</v>
      </c>
      <c r="AK305" s="12">
        <v>36000</v>
      </c>
      <c r="AL305" s="12">
        <v>1.5122770000000001</v>
      </c>
      <c r="AM305" s="12">
        <v>37000</v>
      </c>
      <c r="AN305" s="12">
        <v>1.5688219999999999</v>
      </c>
      <c r="AO305" s="12">
        <v>37900</v>
      </c>
      <c r="AP305" s="12">
        <v>1.6198999999999999</v>
      </c>
      <c r="AQ305" s="12">
        <v>38600</v>
      </c>
      <c r="AR305" s="12">
        <v>1.699695</v>
      </c>
      <c r="AS305" s="12">
        <v>40040</v>
      </c>
      <c r="AT305" s="12">
        <v>1.795669</v>
      </c>
      <c r="AU305" s="12">
        <v>46000</v>
      </c>
      <c r="AV305" s="12">
        <v>1.973813</v>
      </c>
      <c r="AW305" s="12">
        <v>45000</v>
      </c>
      <c r="AX305" s="12">
        <v>2.059793</v>
      </c>
      <c r="AY305" s="12"/>
      <c r="AZ305" s="12"/>
      <c r="BA305" s="12">
        <v>53509.11</v>
      </c>
      <c r="BB305" s="12">
        <v>49036.81</v>
      </c>
      <c r="BC305" s="12">
        <v>47927.61</v>
      </c>
      <c r="BD305" s="12">
        <v>48591.08</v>
      </c>
      <c r="BE305" s="12">
        <v>48784.21</v>
      </c>
      <c r="BF305" s="12">
        <v>49140.51</v>
      </c>
      <c r="BG305" s="12">
        <v>50615.25</v>
      </c>
      <c r="BH305" s="12">
        <v>48119.48</v>
      </c>
      <c r="BI305" s="12">
        <v>52251.48</v>
      </c>
      <c r="BJ305" s="12">
        <v>49797.32</v>
      </c>
      <c r="BK305" s="12">
        <v>47832.4</v>
      </c>
      <c r="BL305" s="12">
        <v>47693.52</v>
      </c>
      <c r="BM305" s="12">
        <v>51378.68</v>
      </c>
      <c r="BN305" s="12">
        <v>47780.160000000003</v>
      </c>
      <c r="BO305" s="12">
        <v>50022.84</v>
      </c>
      <c r="BP305" s="12">
        <v>49033.7</v>
      </c>
      <c r="BQ305" s="12">
        <v>48579.37</v>
      </c>
      <c r="BR305">
        <v>48191.96</v>
      </c>
      <c r="BS305">
        <v>46777.82</v>
      </c>
      <c r="BT305">
        <v>45929.46</v>
      </c>
      <c r="BU305">
        <v>48003.78</v>
      </c>
      <c r="BV305">
        <v>45000</v>
      </c>
      <c r="BX305">
        <v>-6.2573900000000002E-2</v>
      </c>
      <c r="BZ305">
        <v>0.26506020000000002</v>
      </c>
      <c r="CA305">
        <v>0</v>
      </c>
      <c r="CB305">
        <v>0.51315789999999994</v>
      </c>
    </row>
    <row r="306" spans="1:80" ht="27" x14ac:dyDescent="0.3">
      <c r="A306" s="13" t="s">
        <v>268</v>
      </c>
      <c r="B306" s="13" t="s">
        <v>482</v>
      </c>
      <c r="C306" s="12">
        <v>21600</v>
      </c>
      <c r="D306" s="12">
        <v>1</v>
      </c>
      <c r="E306" s="12">
        <v>20000</v>
      </c>
      <c r="F306" s="12">
        <v>1.0388139999999999</v>
      </c>
      <c r="G306" s="12">
        <v>21200</v>
      </c>
      <c r="H306" s="12">
        <v>1.0701400000000001</v>
      </c>
      <c r="I306" s="12">
        <v>20000</v>
      </c>
      <c r="J306" s="12">
        <v>1.134136</v>
      </c>
      <c r="K306" s="12">
        <v>23100</v>
      </c>
      <c r="L306" s="12">
        <v>1.1603840000000001</v>
      </c>
      <c r="M306" s="12">
        <v>25064</v>
      </c>
      <c r="N306" s="12">
        <v>1.1682779999999999</v>
      </c>
      <c r="O306" s="12">
        <v>24800</v>
      </c>
      <c r="P306" s="12">
        <v>1.1906760000000001</v>
      </c>
      <c r="Q306" s="12">
        <v>24000</v>
      </c>
      <c r="R306" s="12">
        <v>1.236534</v>
      </c>
      <c r="S306" s="12">
        <v>23400</v>
      </c>
      <c r="T306" s="12">
        <v>1.2534099999999999</v>
      </c>
      <c r="U306" s="12">
        <v>24000</v>
      </c>
      <c r="V306" s="12">
        <v>1.2927360000000001</v>
      </c>
      <c r="W306" s="12">
        <v>24000</v>
      </c>
      <c r="X306" s="12">
        <v>1.3284800000000001</v>
      </c>
      <c r="Y306" s="12">
        <v>24000</v>
      </c>
      <c r="Z306" s="12">
        <v>1.3443149999999999</v>
      </c>
      <c r="AA306" s="12">
        <v>25900</v>
      </c>
      <c r="AB306" s="12">
        <v>1.3650880000000001</v>
      </c>
      <c r="AC306" s="12">
        <v>26000</v>
      </c>
      <c r="AD306" s="12">
        <v>1.383402</v>
      </c>
      <c r="AE306" s="12">
        <v>26000</v>
      </c>
      <c r="AF306" s="12">
        <v>1.403165</v>
      </c>
      <c r="AG306" s="12">
        <v>30000</v>
      </c>
      <c r="AH306" s="12">
        <v>1.4355560000000001</v>
      </c>
      <c r="AI306" s="12">
        <v>31000</v>
      </c>
      <c r="AJ306" s="12">
        <v>1.465903</v>
      </c>
      <c r="AK306" s="12">
        <v>28000</v>
      </c>
      <c r="AL306" s="12">
        <v>1.5122770000000001</v>
      </c>
      <c r="AM306" s="12">
        <v>28100</v>
      </c>
      <c r="AN306" s="12">
        <v>1.5688219999999999</v>
      </c>
      <c r="AO306" s="12">
        <v>32000</v>
      </c>
      <c r="AP306" s="12">
        <v>1.6198999999999999</v>
      </c>
      <c r="AQ306" s="12">
        <v>31400</v>
      </c>
      <c r="AR306" s="12">
        <v>1.699695</v>
      </c>
      <c r="AS306" s="12">
        <v>33072</v>
      </c>
      <c r="AT306" s="12">
        <v>1.795669</v>
      </c>
      <c r="AU306" s="12">
        <v>42000</v>
      </c>
      <c r="AV306" s="12">
        <v>1.973813</v>
      </c>
      <c r="AW306" s="12">
        <v>36700</v>
      </c>
      <c r="AX306" s="12">
        <v>2.059793</v>
      </c>
      <c r="AY306" s="12">
        <v>44491.54</v>
      </c>
      <c r="AZ306" s="12">
        <v>39656.639999999999</v>
      </c>
      <c r="BA306" s="12">
        <v>40805.5</v>
      </c>
      <c r="BB306" s="12">
        <v>36323.56</v>
      </c>
      <c r="BC306" s="12">
        <v>41004.730000000003</v>
      </c>
      <c r="BD306" s="12">
        <v>44190.38</v>
      </c>
      <c r="BE306" s="12">
        <v>42902.43</v>
      </c>
      <c r="BF306" s="12">
        <v>39978.720000000001</v>
      </c>
      <c r="BG306" s="12">
        <v>38454.449999999997</v>
      </c>
      <c r="BH306" s="12">
        <v>38240.639999999999</v>
      </c>
      <c r="BI306" s="12">
        <v>37211.74</v>
      </c>
      <c r="BJ306" s="12">
        <v>36773.4</v>
      </c>
      <c r="BK306" s="12">
        <v>39080.730000000003</v>
      </c>
      <c r="BL306" s="12">
        <v>38712.269999999997</v>
      </c>
      <c r="BM306" s="12">
        <v>38167.019999999997</v>
      </c>
      <c r="BN306" s="12">
        <v>43045.2</v>
      </c>
      <c r="BO306" s="12">
        <v>43559.21</v>
      </c>
      <c r="BP306" s="12">
        <v>38137.32</v>
      </c>
      <c r="BQ306" s="12">
        <v>36894.06</v>
      </c>
      <c r="BR306">
        <v>40689.78</v>
      </c>
      <c r="BS306">
        <v>38052.43</v>
      </c>
      <c r="BT306">
        <v>37936.54</v>
      </c>
      <c r="BU306">
        <v>43829.54</v>
      </c>
      <c r="BV306">
        <v>36700</v>
      </c>
      <c r="BW306">
        <v>-0.1751241</v>
      </c>
      <c r="BX306">
        <v>-0.16266520000000001</v>
      </c>
      <c r="BY306">
        <v>0</v>
      </c>
      <c r="BZ306">
        <v>0.26506020000000002</v>
      </c>
      <c r="CA306">
        <v>0</v>
      </c>
      <c r="CB306">
        <v>0.51315789999999994</v>
      </c>
    </row>
    <row r="307" spans="1:80" x14ac:dyDescent="0.3">
      <c r="A307" s="13" t="s">
        <v>269</v>
      </c>
      <c r="B307" s="13" t="s">
        <v>482</v>
      </c>
      <c r="C307" s="12">
        <v>20000</v>
      </c>
      <c r="D307" s="12">
        <v>1</v>
      </c>
      <c r="E307" s="12">
        <v>20800</v>
      </c>
      <c r="F307" s="12">
        <v>1.0388139999999999</v>
      </c>
      <c r="G307" s="12">
        <v>21300</v>
      </c>
      <c r="H307" s="12">
        <v>1.0701400000000001</v>
      </c>
      <c r="I307" s="12">
        <v>21000</v>
      </c>
      <c r="J307" s="12">
        <v>1.134136</v>
      </c>
      <c r="K307" s="12">
        <v>22000</v>
      </c>
      <c r="L307" s="12">
        <v>1.1603840000000001</v>
      </c>
      <c r="M307" s="12">
        <v>23300</v>
      </c>
      <c r="N307" s="12">
        <v>1.1682779999999999</v>
      </c>
      <c r="O307" s="12">
        <v>24000</v>
      </c>
      <c r="P307" s="12">
        <v>1.1906760000000001</v>
      </c>
      <c r="Q307" s="12">
        <v>25064</v>
      </c>
      <c r="R307" s="12">
        <v>1.236534</v>
      </c>
      <c r="S307" s="12">
        <v>26000</v>
      </c>
      <c r="T307" s="12">
        <v>1.2534099999999999</v>
      </c>
      <c r="U307" s="12">
        <v>26000</v>
      </c>
      <c r="V307" s="12">
        <v>1.2927360000000001</v>
      </c>
      <c r="W307" s="12">
        <v>27000</v>
      </c>
      <c r="X307" s="12">
        <v>1.3284800000000001</v>
      </c>
      <c r="Y307" s="12">
        <v>25272</v>
      </c>
      <c r="Z307" s="12">
        <v>1.3443149999999999</v>
      </c>
      <c r="AA307" s="12">
        <v>26500</v>
      </c>
      <c r="AB307" s="12">
        <v>1.3650880000000001</v>
      </c>
      <c r="AC307" s="12">
        <v>28000</v>
      </c>
      <c r="AD307" s="12">
        <v>1.383402</v>
      </c>
      <c r="AE307" s="12">
        <v>28000</v>
      </c>
      <c r="AF307" s="12">
        <v>1.403165</v>
      </c>
      <c r="AG307" s="12">
        <v>28900</v>
      </c>
      <c r="AH307" s="12">
        <v>1.4355560000000001</v>
      </c>
      <c r="AI307" s="12">
        <v>30000</v>
      </c>
      <c r="AJ307" s="12">
        <v>1.465903</v>
      </c>
      <c r="AK307" s="12">
        <v>30000</v>
      </c>
      <c r="AL307" s="12">
        <v>1.5122770000000001</v>
      </c>
      <c r="AM307" s="12">
        <v>30000</v>
      </c>
      <c r="AN307" s="12">
        <v>1.5688219999999999</v>
      </c>
      <c r="AO307" s="12">
        <v>33500</v>
      </c>
      <c r="AP307" s="12">
        <v>1.6198999999999999</v>
      </c>
      <c r="AQ307" s="12">
        <v>34800</v>
      </c>
      <c r="AR307" s="12">
        <v>1.699695</v>
      </c>
      <c r="AS307" s="12">
        <v>36000</v>
      </c>
      <c r="AT307" s="12">
        <v>1.795669</v>
      </c>
      <c r="AU307" s="12">
        <v>37500</v>
      </c>
      <c r="AV307" s="12">
        <v>1.973813</v>
      </c>
      <c r="AW307" s="12">
        <v>39800</v>
      </c>
      <c r="AX307" s="12">
        <v>2.059793</v>
      </c>
      <c r="AY307" s="12">
        <v>41195.870000000003</v>
      </c>
      <c r="AZ307" s="12">
        <v>41242.9</v>
      </c>
      <c r="BA307" s="12">
        <v>40997.980000000003</v>
      </c>
      <c r="BB307" s="12">
        <v>38139.74</v>
      </c>
      <c r="BC307" s="12">
        <v>39052.120000000003</v>
      </c>
      <c r="BD307" s="12">
        <v>41080.269999999997</v>
      </c>
      <c r="BE307" s="12">
        <v>41518.480000000003</v>
      </c>
      <c r="BF307" s="12">
        <v>41751.11</v>
      </c>
      <c r="BG307" s="12">
        <v>42727.16</v>
      </c>
      <c r="BH307" s="12">
        <v>41427.360000000001</v>
      </c>
      <c r="BI307" s="12">
        <v>41863.199999999997</v>
      </c>
      <c r="BJ307" s="12">
        <v>38722.39</v>
      </c>
      <c r="BK307" s="12">
        <v>39986.080000000002</v>
      </c>
      <c r="BL307" s="12">
        <v>41690.14</v>
      </c>
      <c r="BM307" s="12">
        <v>41102.94</v>
      </c>
      <c r="BN307" s="12">
        <v>41466.870000000003</v>
      </c>
      <c r="BO307" s="12">
        <v>42154.080000000002</v>
      </c>
      <c r="BP307" s="12">
        <v>40861.42</v>
      </c>
      <c r="BQ307" s="12">
        <v>39388.68</v>
      </c>
      <c r="BR307">
        <v>42597.11</v>
      </c>
      <c r="BS307">
        <v>42172.75</v>
      </c>
      <c r="BT307">
        <v>41295.22</v>
      </c>
      <c r="BU307">
        <v>39133.519999999997</v>
      </c>
      <c r="BV307">
        <v>39800</v>
      </c>
      <c r="BW307">
        <v>-3.3883799999999999E-2</v>
      </c>
      <c r="BX307">
        <v>1.7031000000000001E-2</v>
      </c>
      <c r="BY307">
        <v>0</v>
      </c>
      <c r="BZ307">
        <v>0.26506020000000002</v>
      </c>
      <c r="CA307">
        <v>1</v>
      </c>
      <c r="CB307">
        <v>0.51315789999999994</v>
      </c>
    </row>
    <row r="308" spans="1:80" x14ac:dyDescent="0.3">
      <c r="A308" s="13" t="s">
        <v>270</v>
      </c>
      <c r="B308" s="13" t="s">
        <v>482</v>
      </c>
      <c r="C308" s="12">
        <v>18200</v>
      </c>
      <c r="D308" s="12">
        <v>1</v>
      </c>
      <c r="E308" s="12">
        <v>23800</v>
      </c>
      <c r="F308" s="12">
        <v>1.0388139999999999</v>
      </c>
      <c r="G308" s="12">
        <v>21000</v>
      </c>
      <c r="H308" s="12">
        <v>1.0701400000000001</v>
      </c>
      <c r="I308" s="12">
        <v>20000</v>
      </c>
      <c r="J308" s="12">
        <v>1.134136</v>
      </c>
      <c r="K308" s="12">
        <v>20800</v>
      </c>
      <c r="L308" s="12">
        <v>1.1603840000000001</v>
      </c>
      <c r="M308" s="12">
        <v>22800</v>
      </c>
      <c r="N308" s="12">
        <v>1.1682779999999999</v>
      </c>
      <c r="O308" s="12">
        <v>24000</v>
      </c>
      <c r="P308" s="12">
        <v>1.1906760000000001</v>
      </c>
      <c r="Q308" s="12">
        <v>25500</v>
      </c>
      <c r="R308" s="12">
        <v>1.236534</v>
      </c>
      <c r="S308" s="12">
        <v>24100</v>
      </c>
      <c r="T308" s="12">
        <v>1.2534099999999999</v>
      </c>
      <c r="U308" s="12">
        <v>29000</v>
      </c>
      <c r="V308" s="12">
        <v>1.2927360000000001</v>
      </c>
      <c r="W308" s="12">
        <v>23600</v>
      </c>
      <c r="X308" s="12">
        <v>1.3284800000000001</v>
      </c>
      <c r="Y308" s="12">
        <v>24024</v>
      </c>
      <c r="Z308" s="12">
        <v>1.3443149999999999</v>
      </c>
      <c r="AA308" s="12">
        <v>25064</v>
      </c>
      <c r="AB308" s="12">
        <v>1.3650880000000001</v>
      </c>
      <c r="AC308" s="12">
        <v>21600</v>
      </c>
      <c r="AD308" s="12">
        <v>1.383402</v>
      </c>
      <c r="AE308" s="12">
        <v>28500</v>
      </c>
      <c r="AF308" s="12">
        <v>1.403165</v>
      </c>
      <c r="AG308" s="12">
        <v>27700</v>
      </c>
      <c r="AH308" s="12">
        <v>1.4355560000000001</v>
      </c>
      <c r="AI308" s="12">
        <v>29500</v>
      </c>
      <c r="AJ308" s="12">
        <v>1.465903</v>
      </c>
      <c r="AK308" s="12">
        <v>26000</v>
      </c>
      <c r="AL308" s="12">
        <v>1.5122770000000001</v>
      </c>
      <c r="AM308" s="12">
        <v>25700</v>
      </c>
      <c r="AN308" s="12">
        <v>1.5688219999999999</v>
      </c>
      <c r="AO308" s="12">
        <v>23100</v>
      </c>
      <c r="AP308" s="12">
        <v>1.6198999999999999</v>
      </c>
      <c r="AQ308" s="12">
        <v>28000</v>
      </c>
      <c r="AR308" s="12">
        <v>1.699695</v>
      </c>
      <c r="AS308" s="12">
        <v>30056</v>
      </c>
      <c r="AT308" s="12">
        <v>1.795669</v>
      </c>
      <c r="AU308" s="12">
        <v>25000</v>
      </c>
      <c r="AV308" s="12">
        <v>1.973813</v>
      </c>
      <c r="AW308" s="12">
        <v>36000</v>
      </c>
      <c r="AX308" s="12">
        <v>2.059793</v>
      </c>
      <c r="AY308" s="12">
        <v>37488.239999999998</v>
      </c>
      <c r="AZ308" s="12">
        <v>47191.4</v>
      </c>
      <c r="BA308" s="12">
        <v>40420.550000000003</v>
      </c>
      <c r="BB308" s="12">
        <v>36323.56</v>
      </c>
      <c r="BC308" s="12">
        <v>36922.01</v>
      </c>
      <c r="BD308" s="12">
        <v>40198.720000000001</v>
      </c>
      <c r="BE308" s="12">
        <v>41518.480000000003</v>
      </c>
      <c r="BF308" s="12">
        <v>42477.39</v>
      </c>
      <c r="BG308" s="12">
        <v>39604.79</v>
      </c>
      <c r="BH308" s="12">
        <v>46207.44</v>
      </c>
      <c r="BI308" s="12">
        <v>36591.54</v>
      </c>
      <c r="BJ308" s="12">
        <v>36810.18</v>
      </c>
      <c r="BK308" s="12">
        <v>37819.29</v>
      </c>
      <c r="BL308" s="12">
        <v>32160.959999999999</v>
      </c>
      <c r="BM308" s="12">
        <v>41836.92</v>
      </c>
      <c r="BN308" s="12">
        <v>39745.06</v>
      </c>
      <c r="BO308" s="12">
        <v>41451.51</v>
      </c>
      <c r="BP308" s="12">
        <v>35413.230000000003</v>
      </c>
      <c r="BQ308" s="12">
        <v>33742.959999999999</v>
      </c>
      <c r="BR308">
        <v>29372.93</v>
      </c>
      <c r="BS308">
        <v>33932.1</v>
      </c>
      <c r="BT308">
        <v>34476.92</v>
      </c>
      <c r="BU308">
        <v>26089.01</v>
      </c>
      <c r="BV308">
        <v>36000</v>
      </c>
      <c r="BW308">
        <v>-3.9698900000000002E-2</v>
      </c>
      <c r="BX308">
        <v>0.37989129999999999</v>
      </c>
      <c r="BY308">
        <v>0</v>
      </c>
      <c r="BZ308">
        <v>0.26506020000000002</v>
      </c>
      <c r="CA308">
        <v>1</v>
      </c>
      <c r="CB308">
        <v>0.51315789999999994</v>
      </c>
    </row>
    <row r="309" spans="1:80" x14ac:dyDescent="0.3">
      <c r="A309" s="13" t="s">
        <v>271</v>
      </c>
      <c r="B309" s="13" t="s">
        <v>482</v>
      </c>
      <c r="C309" s="12">
        <v>24024</v>
      </c>
      <c r="D309" s="12">
        <v>1</v>
      </c>
      <c r="E309" s="12">
        <v>18800</v>
      </c>
      <c r="F309" s="12">
        <v>1.0388139999999999</v>
      </c>
      <c r="G309" s="12">
        <v>25000</v>
      </c>
      <c r="H309" s="12">
        <v>1.0701400000000001</v>
      </c>
      <c r="I309" s="12">
        <v>23100</v>
      </c>
      <c r="J309" s="12">
        <v>1.134136</v>
      </c>
      <c r="K309" s="12">
        <v>28800</v>
      </c>
      <c r="L309" s="12">
        <v>1.1603840000000001</v>
      </c>
      <c r="M309" s="12">
        <v>18000</v>
      </c>
      <c r="N309" s="12">
        <v>1.1682779999999999</v>
      </c>
      <c r="O309" s="12">
        <v>24000</v>
      </c>
      <c r="P309" s="12">
        <v>1.1906760000000001</v>
      </c>
      <c r="Q309" s="12">
        <v>27500</v>
      </c>
      <c r="R309" s="12">
        <v>1.236534</v>
      </c>
      <c r="S309" s="12">
        <v>43800</v>
      </c>
      <c r="T309" s="12">
        <v>1.2534099999999999</v>
      </c>
      <c r="U309" s="12">
        <v>34900</v>
      </c>
      <c r="V309" s="12">
        <v>1.2927360000000001</v>
      </c>
      <c r="W309" s="12">
        <v>30000</v>
      </c>
      <c r="X309" s="12">
        <v>1.3284800000000001</v>
      </c>
      <c r="Y309" s="12">
        <v>31100</v>
      </c>
      <c r="Z309" s="12">
        <v>1.3443149999999999</v>
      </c>
      <c r="AA309" s="12">
        <v>28000</v>
      </c>
      <c r="AB309" s="12">
        <v>1.3650880000000001</v>
      </c>
      <c r="AC309" s="12">
        <v>27000</v>
      </c>
      <c r="AD309" s="12">
        <v>1.383402</v>
      </c>
      <c r="AE309" s="12">
        <v>17700</v>
      </c>
      <c r="AF309" s="12">
        <v>1.403165</v>
      </c>
      <c r="AG309" s="12">
        <v>17600</v>
      </c>
      <c r="AH309" s="12">
        <v>1.4355560000000001</v>
      </c>
      <c r="AI309" s="12">
        <v>34000</v>
      </c>
      <c r="AJ309" s="12">
        <v>1.465903</v>
      </c>
      <c r="AK309" s="12">
        <v>45032</v>
      </c>
      <c r="AL309" s="12">
        <v>1.5122770000000001</v>
      </c>
      <c r="AM309" s="12">
        <v>44100</v>
      </c>
      <c r="AN309" s="12">
        <v>1.5688219999999999</v>
      </c>
      <c r="AO309" s="12">
        <v>45000</v>
      </c>
      <c r="AP309" s="12">
        <v>1.6198999999999999</v>
      </c>
      <c r="AQ309" s="12">
        <v>38500</v>
      </c>
      <c r="AR309" s="12">
        <v>1.699695</v>
      </c>
      <c r="AS309" s="12">
        <v>36000</v>
      </c>
      <c r="AT309" s="12">
        <v>1.795669</v>
      </c>
      <c r="AU309" s="12">
        <v>32500</v>
      </c>
      <c r="AV309" s="12">
        <v>1.973813</v>
      </c>
      <c r="AW309" s="12">
        <v>58032</v>
      </c>
      <c r="AX309" s="12">
        <v>2.059793</v>
      </c>
      <c r="AY309" s="12">
        <v>49484.480000000003</v>
      </c>
      <c r="AZ309" s="12">
        <v>37277.24</v>
      </c>
      <c r="BA309" s="12">
        <v>48119.7</v>
      </c>
      <c r="BB309" s="12">
        <v>41953.71</v>
      </c>
      <c r="BC309" s="12">
        <v>51122.78</v>
      </c>
      <c r="BD309" s="12">
        <v>31735.83</v>
      </c>
      <c r="BE309" s="12">
        <v>41518.480000000003</v>
      </c>
      <c r="BF309" s="12">
        <v>45808.95</v>
      </c>
      <c r="BG309" s="12">
        <v>71978.84</v>
      </c>
      <c r="BH309" s="12">
        <v>55608.27</v>
      </c>
      <c r="BI309" s="12">
        <v>46514.67</v>
      </c>
      <c r="BJ309" s="12">
        <v>47652.2</v>
      </c>
      <c r="BK309" s="12">
        <v>42249.440000000002</v>
      </c>
      <c r="BL309" s="12">
        <v>40201.199999999997</v>
      </c>
      <c r="BM309" s="12">
        <v>25982.93</v>
      </c>
      <c r="BN309" s="12">
        <v>25253.18</v>
      </c>
      <c r="BO309" s="12">
        <v>47774.62</v>
      </c>
      <c r="BP309" s="12">
        <v>61335.71</v>
      </c>
      <c r="BQ309" s="12">
        <v>57901.36</v>
      </c>
      <c r="BR309">
        <v>57220</v>
      </c>
      <c r="BS309">
        <v>46656.639999999999</v>
      </c>
      <c r="BT309">
        <v>41295.22</v>
      </c>
      <c r="BU309">
        <v>33915.71</v>
      </c>
      <c r="BV309">
        <v>58032</v>
      </c>
      <c r="BW309">
        <v>0.17273140000000001</v>
      </c>
      <c r="BX309">
        <v>0.71106519999999995</v>
      </c>
      <c r="BY309">
        <v>1</v>
      </c>
      <c r="BZ309">
        <v>0.26506020000000002</v>
      </c>
      <c r="CA309">
        <v>1</v>
      </c>
      <c r="CB309">
        <v>0.51315789999999994</v>
      </c>
    </row>
    <row r="310" spans="1:80" x14ac:dyDescent="0.3">
      <c r="A310" s="13" t="s">
        <v>272</v>
      </c>
      <c r="B310" s="13" t="s">
        <v>482</v>
      </c>
      <c r="C310" s="12"/>
      <c r="D310" s="12"/>
      <c r="E310" s="12"/>
      <c r="F310" s="12"/>
      <c r="G310" s="12">
        <v>32500</v>
      </c>
      <c r="H310" s="12">
        <v>1.0701400000000001</v>
      </c>
      <c r="I310" s="12">
        <v>33700</v>
      </c>
      <c r="J310" s="12">
        <v>1.134136</v>
      </c>
      <c r="K310" s="12">
        <v>31096</v>
      </c>
      <c r="L310" s="12">
        <v>1.1603840000000001</v>
      </c>
      <c r="M310" s="12">
        <v>35048</v>
      </c>
      <c r="N310" s="12">
        <v>1.1682779999999999</v>
      </c>
      <c r="O310" s="12">
        <v>40000</v>
      </c>
      <c r="P310" s="12">
        <v>1.1906760000000001</v>
      </c>
      <c r="Q310" s="12">
        <v>37500</v>
      </c>
      <c r="R310" s="12">
        <v>1.236534</v>
      </c>
      <c r="S310" s="12">
        <v>26000</v>
      </c>
      <c r="T310" s="12">
        <v>1.2534099999999999</v>
      </c>
      <c r="U310" s="12">
        <v>37700</v>
      </c>
      <c r="V310" s="12">
        <v>1.2927360000000001</v>
      </c>
      <c r="W310" s="12">
        <v>30056</v>
      </c>
      <c r="X310" s="12">
        <v>1.3284800000000001</v>
      </c>
      <c r="Y310" s="12">
        <v>48500</v>
      </c>
      <c r="Z310" s="12">
        <v>1.3443149999999999</v>
      </c>
      <c r="AA310" s="12">
        <v>40000</v>
      </c>
      <c r="AB310" s="12">
        <v>1.3650880000000001</v>
      </c>
      <c r="AC310" s="12">
        <v>38000</v>
      </c>
      <c r="AD310" s="12">
        <v>1.383402</v>
      </c>
      <c r="AE310" s="12">
        <v>49088</v>
      </c>
      <c r="AF310" s="12">
        <v>1.403165</v>
      </c>
      <c r="AG310" s="12">
        <v>57500</v>
      </c>
      <c r="AH310" s="12">
        <v>1.4355560000000001</v>
      </c>
      <c r="AI310" s="12">
        <v>38900</v>
      </c>
      <c r="AJ310" s="12">
        <v>1.465903</v>
      </c>
      <c r="AK310" s="12">
        <v>57700</v>
      </c>
      <c r="AL310" s="12">
        <v>1.5122770000000001</v>
      </c>
      <c r="AM310" s="12">
        <v>74000</v>
      </c>
      <c r="AN310" s="12">
        <v>1.5688219999999999</v>
      </c>
      <c r="AO310" s="12">
        <v>63500</v>
      </c>
      <c r="AP310" s="12">
        <v>1.6198999999999999</v>
      </c>
      <c r="AQ310" s="12">
        <v>58032</v>
      </c>
      <c r="AR310" s="12">
        <v>1.699695</v>
      </c>
      <c r="AS310" s="12">
        <v>80080</v>
      </c>
      <c r="AT310" s="12">
        <v>1.795669</v>
      </c>
      <c r="AU310" s="12">
        <v>72000</v>
      </c>
      <c r="AV310" s="12">
        <v>1.973813</v>
      </c>
      <c r="AW310" s="12">
        <v>60000</v>
      </c>
      <c r="AX310" s="12">
        <v>2.059793</v>
      </c>
      <c r="AY310" s="12"/>
      <c r="AZ310" s="12"/>
      <c r="BA310" s="12">
        <v>62555.61</v>
      </c>
      <c r="BB310" s="12">
        <v>61205.2</v>
      </c>
      <c r="BC310" s="12">
        <v>55198.400000000001</v>
      </c>
      <c r="BD310" s="12">
        <v>61793.19</v>
      </c>
      <c r="BE310" s="12">
        <v>69197.460000000006</v>
      </c>
      <c r="BF310" s="12">
        <v>62466.75</v>
      </c>
      <c r="BG310" s="12">
        <v>42727.16</v>
      </c>
      <c r="BH310" s="12">
        <v>60069.68</v>
      </c>
      <c r="BI310" s="12">
        <v>46601.5</v>
      </c>
      <c r="BJ310" s="12">
        <v>74312.92</v>
      </c>
      <c r="BK310" s="12">
        <v>60356.34</v>
      </c>
      <c r="BL310" s="12">
        <v>56579.47</v>
      </c>
      <c r="BM310" s="12">
        <v>72059.33</v>
      </c>
      <c r="BN310" s="12">
        <v>82503.289999999994</v>
      </c>
      <c r="BO310" s="12">
        <v>54659.79</v>
      </c>
      <c r="BP310" s="12">
        <v>78590.13</v>
      </c>
      <c r="BQ310" s="12">
        <v>97158.73</v>
      </c>
      <c r="BR310">
        <v>80743.78</v>
      </c>
      <c r="BS310">
        <v>70326.7</v>
      </c>
      <c r="BT310">
        <v>91858.92</v>
      </c>
      <c r="BU310">
        <v>75136.350000000006</v>
      </c>
      <c r="BV310">
        <v>60000</v>
      </c>
      <c r="BX310">
        <v>-0.20145179999999999</v>
      </c>
      <c r="BZ310">
        <v>0.26506020000000002</v>
      </c>
      <c r="CA310">
        <v>0</v>
      </c>
      <c r="CB310">
        <v>0.51315789999999994</v>
      </c>
    </row>
    <row r="311" spans="1:80" ht="27" x14ac:dyDescent="0.3">
      <c r="A311" s="13" t="s">
        <v>714</v>
      </c>
      <c r="B311" s="13" t="s">
        <v>482</v>
      </c>
      <c r="C311" s="12">
        <v>25064</v>
      </c>
      <c r="D311" s="12">
        <v>1</v>
      </c>
      <c r="E311" s="12">
        <v>26520</v>
      </c>
      <c r="F311" s="12">
        <v>1.0388139999999999</v>
      </c>
      <c r="G311" s="12">
        <v>28200</v>
      </c>
      <c r="H311" s="12">
        <v>1.0701400000000001</v>
      </c>
      <c r="I311" s="12">
        <v>28080</v>
      </c>
      <c r="J311" s="12">
        <v>1.134136</v>
      </c>
      <c r="K311" s="12">
        <v>30056</v>
      </c>
      <c r="L311" s="12">
        <v>1.1603840000000001</v>
      </c>
      <c r="M311" s="12">
        <v>30800</v>
      </c>
      <c r="N311" s="12">
        <v>1.1682779999999999</v>
      </c>
      <c r="O311" s="12">
        <v>31300</v>
      </c>
      <c r="P311" s="12">
        <v>1.1906760000000001</v>
      </c>
      <c r="Q311" s="12">
        <v>32500</v>
      </c>
      <c r="R311" s="12">
        <v>1.236534</v>
      </c>
      <c r="S311" s="12">
        <v>31200</v>
      </c>
      <c r="T311" s="12">
        <v>1.2534099999999999</v>
      </c>
      <c r="U311" s="12">
        <v>30700</v>
      </c>
      <c r="V311" s="12">
        <v>1.2927360000000001</v>
      </c>
      <c r="W311" s="12">
        <v>32032</v>
      </c>
      <c r="X311" s="12">
        <v>1.3284800000000001</v>
      </c>
      <c r="Y311" s="12">
        <v>33600</v>
      </c>
      <c r="Z311" s="12">
        <v>1.3443149999999999</v>
      </c>
      <c r="AA311" s="12">
        <v>35048</v>
      </c>
      <c r="AB311" s="12">
        <v>1.3650880000000001</v>
      </c>
      <c r="AC311" s="12">
        <v>34100</v>
      </c>
      <c r="AD311" s="12">
        <v>1.383402</v>
      </c>
      <c r="AE311" s="12">
        <v>35048</v>
      </c>
      <c r="AF311" s="12">
        <v>1.403165</v>
      </c>
      <c r="AG311" s="12">
        <v>38064</v>
      </c>
      <c r="AH311" s="12">
        <v>1.4355560000000001</v>
      </c>
      <c r="AI311" s="12">
        <v>35900</v>
      </c>
      <c r="AJ311" s="12">
        <v>1.465903</v>
      </c>
      <c r="AK311" s="12">
        <v>38800</v>
      </c>
      <c r="AL311" s="12">
        <v>1.5122770000000001</v>
      </c>
      <c r="AM311" s="12">
        <v>41600</v>
      </c>
      <c r="AN311" s="12">
        <v>1.5688219999999999</v>
      </c>
      <c r="AO311" s="12">
        <v>42800</v>
      </c>
      <c r="AP311" s="12">
        <v>1.6198999999999999</v>
      </c>
      <c r="AQ311" s="12">
        <v>45032</v>
      </c>
      <c r="AR311" s="12">
        <v>1.699695</v>
      </c>
      <c r="AS311" s="12">
        <v>45500</v>
      </c>
      <c r="AT311" s="12">
        <v>1.795669</v>
      </c>
      <c r="AU311" s="12">
        <v>50024</v>
      </c>
      <c r="AV311" s="12">
        <v>1.973813</v>
      </c>
      <c r="AW311" s="12">
        <v>50000</v>
      </c>
      <c r="AX311" s="12">
        <v>2.059793</v>
      </c>
      <c r="AY311" s="12">
        <v>51626.66</v>
      </c>
      <c r="AZ311" s="12">
        <v>52584.7</v>
      </c>
      <c r="BA311" s="12">
        <v>54279.02</v>
      </c>
      <c r="BB311" s="12">
        <v>50998.28</v>
      </c>
      <c r="BC311" s="12">
        <v>53352.3</v>
      </c>
      <c r="BD311" s="12">
        <v>54303.53</v>
      </c>
      <c r="BE311" s="12">
        <v>54147.02</v>
      </c>
      <c r="BF311" s="12">
        <v>54137.85</v>
      </c>
      <c r="BG311" s="12">
        <v>51272.59</v>
      </c>
      <c r="BH311" s="12">
        <v>48916.160000000003</v>
      </c>
      <c r="BI311" s="12">
        <v>49665.27</v>
      </c>
      <c r="BJ311" s="12">
        <v>51482.77</v>
      </c>
      <c r="BK311" s="12">
        <v>52884.23</v>
      </c>
      <c r="BL311" s="12">
        <v>50772.63</v>
      </c>
      <c r="BM311" s="12">
        <v>51449.14</v>
      </c>
      <c r="BN311" s="12">
        <v>54615.74</v>
      </c>
      <c r="BO311" s="12">
        <v>50444.38</v>
      </c>
      <c r="BP311" s="12">
        <v>52847.43</v>
      </c>
      <c r="BQ311" s="12">
        <v>54618.96</v>
      </c>
      <c r="BR311">
        <v>54422.58</v>
      </c>
      <c r="BS311">
        <v>54572.51</v>
      </c>
      <c r="BT311">
        <v>52192.57</v>
      </c>
      <c r="BU311">
        <v>52203.07</v>
      </c>
      <c r="BV311">
        <v>50000</v>
      </c>
      <c r="BW311">
        <v>-3.15082E-2</v>
      </c>
      <c r="BX311">
        <v>-4.2201900000000001E-2</v>
      </c>
      <c r="BY311">
        <v>0</v>
      </c>
      <c r="BZ311">
        <v>0.26506020000000002</v>
      </c>
      <c r="CA311">
        <v>0</v>
      </c>
      <c r="CB311">
        <v>0.51315789999999994</v>
      </c>
    </row>
    <row r="312" spans="1:80" ht="27" x14ac:dyDescent="0.3">
      <c r="A312" s="13" t="s">
        <v>715</v>
      </c>
      <c r="B312" s="13" t="s">
        <v>483</v>
      </c>
      <c r="C312" s="12">
        <v>28900</v>
      </c>
      <c r="D312" s="12">
        <v>1</v>
      </c>
      <c r="E312" s="12">
        <v>25000</v>
      </c>
      <c r="F312" s="12">
        <v>1.0388139999999999</v>
      </c>
      <c r="G312" s="12">
        <v>31000</v>
      </c>
      <c r="H312" s="12">
        <v>1.0701400000000001</v>
      </c>
      <c r="I312" s="12">
        <v>30000</v>
      </c>
      <c r="J312" s="12">
        <v>1.134136</v>
      </c>
      <c r="K312" s="12">
        <v>33700</v>
      </c>
      <c r="L312" s="12">
        <v>1.1603840000000001</v>
      </c>
      <c r="M312" s="12">
        <v>26000</v>
      </c>
      <c r="N312" s="12">
        <v>1.1682779999999999</v>
      </c>
      <c r="O312" s="12">
        <v>28800</v>
      </c>
      <c r="P312" s="12">
        <v>1.1906760000000001</v>
      </c>
      <c r="Q312" s="12">
        <v>39300</v>
      </c>
      <c r="R312" s="12">
        <v>1.236534</v>
      </c>
      <c r="S312" s="12">
        <v>30000</v>
      </c>
      <c r="T312" s="12">
        <v>1.2534099999999999</v>
      </c>
      <c r="U312" s="12">
        <v>25000</v>
      </c>
      <c r="V312" s="12">
        <v>1.2927360000000001</v>
      </c>
      <c r="W312" s="12">
        <v>25000</v>
      </c>
      <c r="X312" s="12">
        <v>1.3284800000000001</v>
      </c>
      <c r="Y312" s="12">
        <v>30000</v>
      </c>
      <c r="Z312" s="12">
        <v>1.3443149999999999</v>
      </c>
      <c r="AA312" s="12">
        <v>26500</v>
      </c>
      <c r="AB312" s="12">
        <v>1.3650880000000001</v>
      </c>
      <c r="AC312" s="12">
        <v>33800</v>
      </c>
      <c r="AD312" s="12">
        <v>1.383402</v>
      </c>
      <c r="AE312" s="12">
        <v>30056</v>
      </c>
      <c r="AF312" s="12">
        <v>1.403165</v>
      </c>
      <c r="AG312" s="12">
        <v>36000</v>
      </c>
      <c r="AH312" s="12">
        <v>1.4355560000000001</v>
      </c>
      <c r="AI312" s="12">
        <v>36000</v>
      </c>
      <c r="AJ312" s="12">
        <v>1.465903</v>
      </c>
      <c r="AK312" s="12">
        <v>45000</v>
      </c>
      <c r="AL312" s="12">
        <v>1.5122770000000001</v>
      </c>
      <c r="AM312" s="12">
        <v>40000</v>
      </c>
      <c r="AN312" s="12">
        <v>1.5688219999999999</v>
      </c>
      <c r="AO312" s="12">
        <v>34000</v>
      </c>
      <c r="AP312" s="12">
        <v>1.6198999999999999</v>
      </c>
      <c r="AQ312" s="12">
        <v>39500</v>
      </c>
      <c r="AR312" s="12">
        <v>1.699695</v>
      </c>
      <c r="AS312" s="12">
        <v>48100</v>
      </c>
      <c r="AT312" s="12">
        <v>1.795669</v>
      </c>
      <c r="AU312" s="12">
        <v>46200</v>
      </c>
      <c r="AV312" s="12">
        <v>1.973813</v>
      </c>
      <c r="AW312" s="12">
        <v>49000</v>
      </c>
      <c r="AX312" s="12">
        <v>2.059793</v>
      </c>
      <c r="AY312" s="12">
        <v>59528.03</v>
      </c>
      <c r="AZ312" s="12">
        <v>49570.8</v>
      </c>
      <c r="BA312" s="12">
        <v>59668.43</v>
      </c>
      <c r="BB312" s="12">
        <v>54485.34</v>
      </c>
      <c r="BC312" s="12">
        <v>59820.75</v>
      </c>
      <c r="BD312" s="12">
        <v>45840.639999999999</v>
      </c>
      <c r="BE312" s="12">
        <v>49822.17</v>
      </c>
      <c r="BF312" s="12">
        <v>65465.16</v>
      </c>
      <c r="BG312" s="12">
        <v>49300.57</v>
      </c>
      <c r="BH312" s="12">
        <v>39834</v>
      </c>
      <c r="BI312" s="12">
        <v>38762.230000000003</v>
      </c>
      <c r="BJ312" s="12">
        <v>45966.75</v>
      </c>
      <c r="BK312" s="12">
        <v>39986.080000000002</v>
      </c>
      <c r="BL312" s="12">
        <v>50325.95</v>
      </c>
      <c r="BM312" s="12">
        <v>44121.07</v>
      </c>
      <c r="BN312" s="12">
        <v>51654.23</v>
      </c>
      <c r="BO312" s="12">
        <v>50584.89</v>
      </c>
      <c r="BP312" s="12">
        <v>61292.13</v>
      </c>
      <c r="BQ312" s="12">
        <v>52518.23</v>
      </c>
      <c r="BR312">
        <v>43232.89</v>
      </c>
      <c r="BS312">
        <v>47868.5</v>
      </c>
      <c r="BT312">
        <v>55175</v>
      </c>
      <c r="BU312">
        <v>48212.49</v>
      </c>
      <c r="BV312">
        <v>49000</v>
      </c>
      <c r="BW312">
        <v>-0.1768584</v>
      </c>
      <c r="BX312">
        <v>1.6334100000000001E-2</v>
      </c>
      <c r="BY312">
        <v>0</v>
      </c>
      <c r="BZ312">
        <v>0.26506020000000002</v>
      </c>
      <c r="CA312">
        <v>1</v>
      </c>
      <c r="CB312">
        <v>0.51315789999999994</v>
      </c>
    </row>
    <row r="313" spans="1:80" x14ac:dyDescent="0.3">
      <c r="A313" s="13" t="s">
        <v>273</v>
      </c>
      <c r="B313" s="13" t="s">
        <v>483</v>
      </c>
      <c r="C313" s="12">
        <v>16200</v>
      </c>
      <c r="D313" s="12">
        <v>1</v>
      </c>
      <c r="E313" s="12">
        <v>22000</v>
      </c>
      <c r="F313" s="12">
        <v>1.0388139999999999</v>
      </c>
      <c r="G313" s="12">
        <v>40000</v>
      </c>
      <c r="H313" s="12">
        <v>1.0701400000000001</v>
      </c>
      <c r="I313" s="12">
        <v>25800</v>
      </c>
      <c r="J313" s="12">
        <v>1.134136</v>
      </c>
      <c r="K313" s="12">
        <v>40040</v>
      </c>
      <c r="L313" s="12">
        <v>1.1603840000000001</v>
      </c>
      <c r="M313" s="12">
        <v>40000</v>
      </c>
      <c r="N313" s="12">
        <v>1.1682779999999999</v>
      </c>
      <c r="O313" s="12">
        <v>38000</v>
      </c>
      <c r="P313" s="12">
        <v>1.1906760000000001</v>
      </c>
      <c r="Q313" s="12">
        <v>40400</v>
      </c>
      <c r="R313" s="12">
        <v>1.236534</v>
      </c>
      <c r="S313" s="12">
        <v>58032</v>
      </c>
      <c r="T313" s="12">
        <v>1.2534099999999999</v>
      </c>
      <c r="U313" s="12">
        <v>34700</v>
      </c>
      <c r="V313" s="12">
        <v>1.2927360000000001</v>
      </c>
      <c r="W313" s="12">
        <v>32000</v>
      </c>
      <c r="X313" s="12">
        <v>1.3284800000000001</v>
      </c>
      <c r="Y313" s="12">
        <v>38000</v>
      </c>
      <c r="Z313" s="12">
        <v>1.3443149999999999</v>
      </c>
      <c r="AA313" s="12">
        <v>43000</v>
      </c>
      <c r="AB313" s="12">
        <v>1.3650880000000001</v>
      </c>
      <c r="AC313" s="12">
        <v>42000</v>
      </c>
      <c r="AD313" s="12">
        <v>1.383402</v>
      </c>
      <c r="AE313" s="12">
        <v>45000</v>
      </c>
      <c r="AF313" s="12">
        <v>1.403165</v>
      </c>
      <c r="AG313" s="12">
        <v>36000</v>
      </c>
      <c r="AH313" s="12">
        <v>1.4355560000000001</v>
      </c>
      <c r="AI313" s="12">
        <v>56700</v>
      </c>
      <c r="AJ313" s="12">
        <v>1.465903</v>
      </c>
      <c r="AK313" s="12">
        <v>46500</v>
      </c>
      <c r="AL313" s="12">
        <v>1.5122770000000001</v>
      </c>
      <c r="AM313" s="12">
        <v>55000</v>
      </c>
      <c r="AN313" s="12">
        <v>1.5688219999999999</v>
      </c>
      <c r="AO313" s="12">
        <v>34600</v>
      </c>
      <c r="AP313" s="12">
        <v>1.6198999999999999</v>
      </c>
      <c r="AQ313" s="12">
        <v>62920</v>
      </c>
      <c r="AR313" s="12">
        <v>1.699695</v>
      </c>
      <c r="AS313" s="12">
        <v>40000</v>
      </c>
      <c r="AT313" s="12">
        <v>1.795669</v>
      </c>
      <c r="AU313" s="12">
        <v>67500</v>
      </c>
      <c r="AV313" s="12">
        <v>1.973813</v>
      </c>
      <c r="AW313" s="12">
        <v>66500</v>
      </c>
      <c r="AX313" s="12">
        <v>2.059793</v>
      </c>
      <c r="AY313" s="12">
        <v>33368.65</v>
      </c>
      <c r="AZ313" s="12">
        <v>43622.3</v>
      </c>
      <c r="BA313" s="12">
        <v>76991.520000000004</v>
      </c>
      <c r="BB313" s="12">
        <v>46857.39</v>
      </c>
      <c r="BC313" s="12">
        <v>71074.87</v>
      </c>
      <c r="BD313" s="12">
        <v>70524.06</v>
      </c>
      <c r="BE313" s="12">
        <v>65737.59</v>
      </c>
      <c r="BF313" s="12">
        <v>67297.52</v>
      </c>
      <c r="BG313" s="12">
        <v>95367.02</v>
      </c>
      <c r="BH313" s="12">
        <v>55289.59</v>
      </c>
      <c r="BI313" s="12">
        <v>49615.65</v>
      </c>
      <c r="BJ313" s="12">
        <v>58224.55</v>
      </c>
      <c r="BK313" s="12">
        <v>64883.07</v>
      </c>
      <c r="BL313" s="12">
        <v>62535.199999999997</v>
      </c>
      <c r="BM313" s="12">
        <v>66058.3</v>
      </c>
      <c r="BN313" s="12">
        <v>51654.23</v>
      </c>
      <c r="BO313" s="12">
        <v>79671.199999999997</v>
      </c>
      <c r="BP313" s="12">
        <v>63335.199999999997</v>
      </c>
      <c r="BQ313" s="12">
        <v>72212.570000000007</v>
      </c>
      <c r="BR313">
        <v>43995.82</v>
      </c>
      <c r="BS313">
        <v>76250.27</v>
      </c>
      <c r="BT313">
        <v>45883.58</v>
      </c>
      <c r="BU313">
        <v>70440.33</v>
      </c>
      <c r="BV313">
        <v>66500</v>
      </c>
      <c r="BW313">
        <v>0.9928884</v>
      </c>
      <c r="BX313">
        <v>-5.5938500000000002E-2</v>
      </c>
      <c r="BY313">
        <v>1</v>
      </c>
      <c r="BZ313">
        <v>0.26506020000000002</v>
      </c>
      <c r="CA313">
        <v>0</v>
      </c>
      <c r="CB313">
        <v>0.51315789999999994</v>
      </c>
    </row>
    <row r="314" spans="1:80" x14ac:dyDescent="0.3">
      <c r="A314" s="13" t="s">
        <v>274</v>
      </c>
      <c r="B314" s="13" t="s">
        <v>483</v>
      </c>
      <c r="C314" s="12"/>
      <c r="D314" s="12"/>
      <c r="E314" s="12"/>
      <c r="F314" s="12"/>
      <c r="G314" s="12">
        <v>19000</v>
      </c>
      <c r="H314" s="12">
        <v>1.0701400000000001</v>
      </c>
      <c r="I314" s="12">
        <v>17000</v>
      </c>
      <c r="J314" s="12">
        <v>1.134136</v>
      </c>
      <c r="K314" s="12">
        <v>19900</v>
      </c>
      <c r="L314" s="12">
        <v>1.1603840000000001</v>
      </c>
      <c r="M314" s="12">
        <v>20400</v>
      </c>
      <c r="N314" s="12">
        <v>1.1682779999999999</v>
      </c>
      <c r="O314" s="12">
        <v>20000</v>
      </c>
      <c r="P314" s="12">
        <v>1.1906760000000001</v>
      </c>
      <c r="Q314" s="12">
        <v>22500</v>
      </c>
      <c r="R314" s="12">
        <v>1.236534</v>
      </c>
      <c r="S314" s="12">
        <v>20000</v>
      </c>
      <c r="T314" s="12">
        <v>1.2534099999999999</v>
      </c>
      <c r="U314" s="12">
        <v>19800</v>
      </c>
      <c r="V314" s="12">
        <v>1.2927360000000001</v>
      </c>
      <c r="W314" s="12">
        <v>18200</v>
      </c>
      <c r="X314" s="12">
        <v>1.3284800000000001</v>
      </c>
      <c r="Y314" s="12">
        <v>20000</v>
      </c>
      <c r="Z314" s="12">
        <v>1.3443149999999999</v>
      </c>
      <c r="AA314" s="12">
        <v>20200</v>
      </c>
      <c r="AB314" s="12">
        <v>1.3650880000000001</v>
      </c>
      <c r="AC314" s="12">
        <v>19200</v>
      </c>
      <c r="AD314" s="12">
        <v>1.383402</v>
      </c>
      <c r="AE314" s="12">
        <v>23000</v>
      </c>
      <c r="AF314" s="12">
        <v>1.403165</v>
      </c>
      <c r="AG314" s="12">
        <v>25000</v>
      </c>
      <c r="AH314" s="12">
        <v>1.4355560000000001</v>
      </c>
      <c r="AI314" s="12">
        <v>24000</v>
      </c>
      <c r="AJ314" s="12">
        <v>1.465903</v>
      </c>
      <c r="AK314" s="12">
        <v>25800</v>
      </c>
      <c r="AL314" s="12">
        <v>1.5122770000000001</v>
      </c>
      <c r="AM314" s="12">
        <v>27500</v>
      </c>
      <c r="AN314" s="12">
        <v>1.5688219999999999</v>
      </c>
      <c r="AO314" s="12">
        <v>28000</v>
      </c>
      <c r="AP314" s="12">
        <v>1.6198999999999999</v>
      </c>
      <c r="AQ314" s="12">
        <v>28000</v>
      </c>
      <c r="AR314" s="12">
        <v>1.699695</v>
      </c>
      <c r="AS314" s="12">
        <v>28500</v>
      </c>
      <c r="AT314" s="12">
        <v>1.795669</v>
      </c>
      <c r="AU314" s="12">
        <v>30056</v>
      </c>
      <c r="AV314" s="12">
        <v>1.973813</v>
      </c>
      <c r="AW314" s="12">
        <v>34000</v>
      </c>
      <c r="AX314" s="12">
        <v>2.059793</v>
      </c>
      <c r="AY314" s="12"/>
      <c r="AZ314" s="12"/>
      <c r="BA314" s="12">
        <v>36570.97</v>
      </c>
      <c r="BB314" s="12">
        <v>30875.03</v>
      </c>
      <c r="BC314" s="12">
        <v>35324.42</v>
      </c>
      <c r="BD314" s="12">
        <v>35967.269999999997</v>
      </c>
      <c r="BE314" s="12">
        <v>34598.730000000003</v>
      </c>
      <c r="BF314" s="12">
        <v>37480.050000000003</v>
      </c>
      <c r="BG314" s="12">
        <v>32867.050000000003</v>
      </c>
      <c r="BH314" s="12">
        <v>31548.53</v>
      </c>
      <c r="BI314" s="12">
        <v>28218.9</v>
      </c>
      <c r="BJ314" s="12">
        <v>30644.5</v>
      </c>
      <c r="BK314" s="12">
        <v>30479.95</v>
      </c>
      <c r="BL314" s="12">
        <v>28587.52</v>
      </c>
      <c r="BM314" s="12">
        <v>33763.129999999997</v>
      </c>
      <c r="BN314" s="12">
        <v>35871</v>
      </c>
      <c r="BO314" s="12">
        <v>33723.26</v>
      </c>
      <c r="BP314" s="12">
        <v>35140.82</v>
      </c>
      <c r="BQ314" s="12">
        <v>36106.29</v>
      </c>
      <c r="BR314">
        <v>35603.550000000003</v>
      </c>
      <c r="BS314">
        <v>33932.1</v>
      </c>
      <c r="BT314">
        <v>32692.05</v>
      </c>
      <c r="BU314">
        <v>31365.25</v>
      </c>
      <c r="BV314">
        <v>34000</v>
      </c>
      <c r="BX314">
        <v>8.4002099999999996E-2</v>
      </c>
      <c r="BZ314">
        <v>0.26506020000000002</v>
      </c>
      <c r="CA314">
        <v>1</v>
      </c>
      <c r="CB314">
        <v>0.51315789999999994</v>
      </c>
    </row>
    <row r="315" spans="1:80" ht="27" x14ac:dyDescent="0.3">
      <c r="A315" s="13" t="s">
        <v>716</v>
      </c>
      <c r="B315" s="13" t="s">
        <v>483</v>
      </c>
      <c r="C315" s="12">
        <v>14100</v>
      </c>
      <c r="D315" s="12">
        <v>1</v>
      </c>
      <c r="E315" s="12">
        <v>15000</v>
      </c>
      <c r="F315" s="12">
        <v>1.0388139999999999</v>
      </c>
      <c r="G315" s="12">
        <v>16000</v>
      </c>
      <c r="H315" s="12">
        <v>1.0701400000000001</v>
      </c>
      <c r="I315" s="12">
        <v>15200</v>
      </c>
      <c r="J315" s="12">
        <v>1.134136</v>
      </c>
      <c r="K315" s="12">
        <v>16200</v>
      </c>
      <c r="L315" s="12">
        <v>1.1603840000000001</v>
      </c>
      <c r="M315" s="12">
        <v>16800</v>
      </c>
      <c r="N315" s="12">
        <v>1.1682779999999999</v>
      </c>
      <c r="O315" s="12">
        <v>16016</v>
      </c>
      <c r="P315" s="12">
        <v>1.1906760000000001</v>
      </c>
      <c r="Q315" s="12">
        <v>18000</v>
      </c>
      <c r="R315" s="12">
        <v>1.236534</v>
      </c>
      <c r="S315" s="12">
        <v>17100</v>
      </c>
      <c r="T315" s="12">
        <v>1.2534099999999999</v>
      </c>
      <c r="U315" s="12">
        <v>18000</v>
      </c>
      <c r="V315" s="12">
        <v>1.2927360000000001</v>
      </c>
      <c r="W315" s="12">
        <v>20000</v>
      </c>
      <c r="X315" s="12">
        <v>1.3284800000000001</v>
      </c>
      <c r="Y315" s="12">
        <v>20000</v>
      </c>
      <c r="Z315" s="12">
        <v>1.3443149999999999</v>
      </c>
      <c r="AA315" s="12">
        <v>20000</v>
      </c>
      <c r="AB315" s="12">
        <v>1.3650880000000001</v>
      </c>
      <c r="AC315" s="12">
        <v>20000</v>
      </c>
      <c r="AD315" s="12">
        <v>1.383402</v>
      </c>
      <c r="AE315" s="12">
        <v>20300</v>
      </c>
      <c r="AF315" s="12">
        <v>1.403165</v>
      </c>
      <c r="AG315" s="12">
        <v>23900</v>
      </c>
      <c r="AH315" s="12">
        <v>1.4355560000000001</v>
      </c>
      <c r="AI315" s="12">
        <v>24000</v>
      </c>
      <c r="AJ315" s="12">
        <v>1.465903</v>
      </c>
      <c r="AK315" s="12">
        <v>25000</v>
      </c>
      <c r="AL315" s="12">
        <v>1.5122770000000001</v>
      </c>
      <c r="AM315" s="12">
        <v>26000</v>
      </c>
      <c r="AN315" s="12">
        <v>1.5688219999999999</v>
      </c>
      <c r="AO315" s="12">
        <v>27000</v>
      </c>
      <c r="AP315" s="12">
        <v>1.6198999999999999</v>
      </c>
      <c r="AQ315" s="12">
        <v>30000</v>
      </c>
      <c r="AR315" s="12">
        <v>1.699695</v>
      </c>
      <c r="AS315" s="12">
        <v>30000</v>
      </c>
      <c r="AT315" s="12">
        <v>1.795669</v>
      </c>
      <c r="AU315" s="12">
        <v>31000</v>
      </c>
      <c r="AV315" s="12">
        <v>1.973813</v>
      </c>
      <c r="AW315" s="12">
        <v>33100</v>
      </c>
      <c r="AX315" s="12">
        <v>2.059793</v>
      </c>
      <c r="AY315" s="12">
        <v>29043.09</v>
      </c>
      <c r="AZ315" s="12">
        <v>29742.48</v>
      </c>
      <c r="BA315" s="12">
        <v>30796.61</v>
      </c>
      <c r="BB315" s="12">
        <v>27605.91</v>
      </c>
      <c r="BC315" s="12">
        <v>28756.560000000001</v>
      </c>
      <c r="BD315" s="12">
        <v>29620.11</v>
      </c>
      <c r="BE315" s="12">
        <v>27706.66</v>
      </c>
      <c r="BF315" s="12">
        <v>29984.04</v>
      </c>
      <c r="BG315" s="12">
        <v>28101.33</v>
      </c>
      <c r="BH315" s="12">
        <v>28680.48</v>
      </c>
      <c r="BI315" s="12">
        <v>31009.78</v>
      </c>
      <c r="BJ315" s="12">
        <v>30644.5</v>
      </c>
      <c r="BK315" s="12">
        <v>30178.17</v>
      </c>
      <c r="BL315" s="12">
        <v>29778.67</v>
      </c>
      <c r="BM315" s="12">
        <v>29799.63</v>
      </c>
      <c r="BN315" s="12">
        <v>34292.67</v>
      </c>
      <c r="BO315" s="12">
        <v>33723.26</v>
      </c>
      <c r="BP315" s="12">
        <v>34051.18</v>
      </c>
      <c r="BQ315" s="12">
        <v>34136.85</v>
      </c>
      <c r="BR315">
        <v>34332</v>
      </c>
      <c r="BS315">
        <v>36355.82</v>
      </c>
      <c r="BT315">
        <v>34412.68</v>
      </c>
      <c r="BU315">
        <v>32350.37</v>
      </c>
      <c r="BV315">
        <v>33100</v>
      </c>
      <c r="BW315">
        <v>0.139686</v>
      </c>
      <c r="BX315">
        <v>2.3172100000000001E-2</v>
      </c>
      <c r="BY315">
        <v>1</v>
      </c>
      <c r="BZ315">
        <v>0.26506020000000002</v>
      </c>
      <c r="CA315">
        <v>1</v>
      </c>
      <c r="CB315">
        <v>0.51315789999999994</v>
      </c>
    </row>
    <row r="316" spans="1:80" x14ac:dyDescent="0.3">
      <c r="A316" s="13" t="s">
        <v>275</v>
      </c>
      <c r="B316" s="13" t="s">
        <v>483</v>
      </c>
      <c r="C316" s="12">
        <v>17300</v>
      </c>
      <c r="D316" s="12">
        <v>1</v>
      </c>
      <c r="E316" s="12">
        <v>23100</v>
      </c>
      <c r="F316" s="12">
        <v>1.0388139999999999</v>
      </c>
      <c r="G316" s="12">
        <v>22500</v>
      </c>
      <c r="H316" s="12">
        <v>1.0701400000000001</v>
      </c>
      <c r="I316" s="12">
        <v>20000</v>
      </c>
      <c r="J316" s="12">
        <v>1.134136</v>
      </c>
      <c r="K316" s="12">
        <v>17500</v>
      </c>
      <c r="L316" s="12">
        <v>1.1603840000000001</v>
      </c>
      <c r="M316" s="12">
        <v>22500</v>
      </c>
      <c r="N316" s="12">
        <v>1.1682779999999999</v>
      </c>
      <c r="O316" s="12">
        <v>22000</v>
      </c>
      <c r="P316" s="12">
        <v>1.1906760000000001</v>
      </c>
      <c r="Q316" s="12">
        <v>33600</v>
      </c>
      <c r="R316" s="12">
        <v>1.236534</v>
      </c>
      <c r="S316" s="12">
        <v>30000</v>
      </c>
      <c r="T316" s="12">
        <v>1.2534099999999999</v>
      </c>
      <c r="U316" s="12">
        <v>25000</v>
      </c>
      <c r="V316" s="12">
        <v>1.2927360000000001</v>
      </c>
      <c r="W316" s="12">
        <v>26000</v>
      </c>
      <c r="X316" s="12">
        <v>1.3284800000000001</v>
      </c>
      <c r="Y316" s="12">
        <v>28800</v>
      </c>
      <c r="Z316" s="12">
        <v>1.3443149999999999</v>
      </c>
      <c r="AA316" s="12">
        <v>30800</v>
      </c>
      <c r="AB316" s="12">
        <v>1.3650880000000001</v>
      </c>
      <c r="AC316" s="12">
        <v>30000</v>
      </c>
      <c r="AD316" s="12">
        <v>1.383402</v>
      </c>
      <c r="AE316" s="12">
        <v>22500</v>
      </c>
      <c r="AF316" s="12">
        <v>1.403165</v>
      </c>
      <c r="AG316" s="12">
        <v>16000</v>
      </c>
      <c r="AH316" s="12">
        <v>1.4355560000000001</v>
      </c>
      <c r="AI316" s="12">
        <v>30000</v>
      </c>
      <c r="AJ316" s="12">
        <v>1.465903</v>
      </c>
      <c r="AK316" s="12">
        <v>29000</v>
      </c>
      <c r="AL316" s="12">
        <v>1.5122770000000001</v>
      </c>
      <c r="AM316" s="12">
        <v>31000</v>
      </c>
      <c r="AN316" s="12">
        <v>1.5688219999999999</v>
      </c>
      <c r="AO316" s="12">
        <v>48100</v>
      </c>
      <c r="AP316" s="12">
        <v>1.6198999999999999</v>
      </c>
      <c r="AQ316" s="12">
        <v>45000</v>
      </c>
      <c r="AR316" s="12">
        <v>1.699695</v>
      </c>
      <c r="AS316" s="12">
        <v>50000</v>
      </c>
      <c r="AT316" s="12">
        <v>1.795669</v>
      </c>
      <c r="AU316" s="12">
        <v>20000</v>
      </c>
      <c r="AV316" s="12">
        <v>1.973813</v>
      </c>
      <c r="AW316" s="12">
        <v>48000</v>
      </c>
      <c r="AX316" s="12">
        <v>2.059793</v>
      </c>
      <c r="AY316" s="12">
        <v>35634.43</v>
      </c>
      <c r="AZ316" s="12">
        <v>45803.42</v>
      </c>
      <c r="BA316" s="12">
        <v>43307.73</v>
      </c>
      <c r="BB316" s="12">
        <v>36323.56</v>
      </c>
      <c r="BC316" s="12">
        <v>31064.19</v>
      </c>
      <c r="BD316" s="12">
        <v>39669.79</v>
      </c>
      <c r="BE316" s="12">
        <v>38058.61</v>
      </c>
      <c r="BF316" s="12">
        <v>55970.21</v>
      </c>
      <c r="BG316" s="12">
        <v>49300.57</v>
      </c>
      <c r="BH316" s="12">
        <v>39834</v>
      </c>
      <c r="BI316" s="12">
        <v>40312.71</v>
      </c>
      <c r="BJ316" s="12">
        <v>44128.08</v>
      </c>
      <c r="BK316" s="12">
        <v>46474.38</v>
      </c>
      <c r="BL316" s="12">
        <v>44668</v>
      </c>
      <c r="BM316" s="12">
        <v>33029.15</v>
      </c>
      <c r="BN316" s="12">
        <v>22957.439999999999</v>
      </c>
      <c r="BO316" s="12">
        <v>42154.080000000002</v>
      </c>
      <c r="BP316" s="12">
        <v>39499.370000000003</v>
      </c>
      <c r="BQ316" s="12">
        <v>40701.629999999997</v>
      </c>
      <c r="BR316">
        <v>61161.82</v>
      </c>
      <c r="BS316">
        <v>54533.73</v>
      </c>
      <c r="BT316">
        <v>57354.47</v>
      </c>
      <c r="BU316">
        <v>20871.21</v>
      </c>
      <c r="BV316">
        <v>48000</v>
      </c>
      <c r="BW316">
        <v>0.34701199999999999</v>
      </c>
      <c r="BX316">
        <v>1.2998190000000001</v>
      </c>
      <c r="BY316">
        <v>1</v>
      </c>
      <c r="BZ316">
        <v>0.26506020000000002</v>
      </c>
      <c r="CA316">
        <v>1</v>
      </c>
      <c r="CB316">
        <v>0.51315789999999994</v>
      </c>
    </row>
    <row r="317" spans="1:80" x14ac:dyDescent="0.3">
      <c r="A317" s="13" t="s">
        <v>276</v>
      </c>
      <c r="B317" s="13" t="s">
        <v>483</v>
      </c>
      <c r="C317" s="12">
        <v>33700</v>
      </c>
      <c r="D317" s="12">
        <v>1</v>
      </c>
      <c r="E317" s="12">
        <v>30000</v>
      </c>
      <c r="F317" s="12">
        <v>1.0388139999999999</v>
      </c>
      <c r="G317" s="12">
        <v>20000</v>
      </c>
      <c r="H317" s="12">
        <v>1.0701400000000001</v>
      </c>
      <c r="I317" s="12">
        <v>20000</v>
      </c>
      <c r="J317" s="12">
        <v>1.134136</v>
      </c>
      <c r="K317" s="12">
        <v>19200</v>
      </c>
      <c r="L317" s="12">
        <v>1.1603840000000001</v>
      </c>
      <c r="M317" s="12">
        <v>20000</v>
      </c>
      <c r="N317" s="12">
        <v>1.1682779999999999</v>
      </c>
      <c r="O317" s="12">
        <v>19200</v>
      </c>
      <c r="P317" s="12">
        <v>1.1906760000000001</v>
      </c>
      <c r="Q317" s="12">
        <v>50024</v>
      </c>
      <c r="R317" s="12">
        <v>1.236534</v>
      </c>
      <c r="S317" s="12">
        <v>27500</v>
      </c>
      <c r="T317" s="12">
        <v>1.2534099999999999</v>
      </c>
      <c r="U317" s="12">
        <v>22000</v>
      </c>
      <c r="V317" s="12">
        <v>1.2927360000000001</v>
      </c>
      <c r="W317" s="12">
        <v>31096</v>
      </c>
      <c r="X317" s="12">
        <v>1.3284800000000001</v>
      </c>
      <c r="Y317" s="12">
        <v>20000</v>
      </c>
      <c r="Z317" s="12">
        <v>1.3443149999999999</v>
      </c>
      <c r="AA317" s="12">
        <v>28800</v>
      </c>
      <c r="AB317" s="12">
        <v>1.3650880000000001</v>
      </c>
      <c r="AC317" s="12">
        <v>21300</v>
      </c>
      <c r="AD317" s="12">
        <v>1.383402</v>
      </c>
      <c r="AE317" s="12">
        <v>22000</v>
      </c>
      <c r="AF317" s="12">
        <v>1.403165</v>
      </c>
      <c r="AG317" s="12">
        <v>31900</v>
      </c>
      <c r="AH317" s="12">
        <v>1.4355560000000001</v>
      </c>
      <c r="AI317" s="12">
        <v>28800</v>
      </c>
      <c r="AJ317" s="12">
        <v>1.465903</v>
      </c>
      <c r="AK317" s="12">
        <v>32500</v>
      </c>
      <c r="AL317" s="12">
        <v>1.5122770000000001</v>
      </c>
      <c r="AM317" s="12">
        <v>28300</v>
      </c>
      <c r="AN317" s="12">
        <v>1.5688219999999999</v>
      </c>
      <c r="AO317" s="12">
        <v>38000</v>
      </c>
      <c r="AP317" s="12">
        <v>1.6198999999999999</v>
      </c>
      <c r="AQ317" s="12">
        <v>36000</v>
      </c>
      <c r="AR317" s="12">
        <v>1.699695</v>
      </c>
      <c r="AS317" s="12">
        <v>30000</v>
      </c>
      <c r="AT317" s="12">
        <v>1.795669</v>
      </c>
      <c r="AU317" s="12">
        <v>40040</v>
      </c>
      <c r="AV317" s="12">
        <v>1.973813</v>
      </c>
      <c r="AW317" s="12">
        <v>35984</v>
      </c>
      <c r="AX317" s="12">
        <v>2.059793</v>
      </c>
      <c r="AY317" s="12">
        <v>69415.039999999994</v>
      </c>
      <c r="AZ317" s="12">
        <v>59484.959999999999</v>
      </c>
      <c r="BA317" s="12">
        <v>38495.760000000002</v>
      </c>
      <c r="BB317" s="12">
        <v>36323.56</v>
      </c>
      <c r="BC317" s="12">
        <v>34081.85</v>
      </c>
      <c r="BD317" s="12">
        <v>35262.03</v>
      </c>
      <c r="BE317" s="12">
        <v>33214.78</v>
      </c>
      <c r="BF317" s="12">
        <v>83328.98</v>
      </c>
      <c r="BG317" s="12">
        <v>45192.19</v>
      </c>
      <c r="BH317" s="12">
        <v>35053.919999999998</v>
      </c>
      <c r="BI317" s="12">
        <v>48214.01</v>
      </c>
      <c r="BJ317" s="12">
        <v>30644.5</v>
      </c>
      <c r="BK317" s="12">
        <v>43456.57</v>
      </c>
      <c r="BL317" s="12">
        <v>31714.28</v>
      </c>
      <c r="BM317" s="12">
        <v>32295.17</v>
      </c>
      <c r="BN317" s="12">
        <v>45771.39</v>
      </c>
      <c r="BO317" s="12">
        <v>40467.910000000003</v>
      </c>
      <c r="BP317" s="12">
        <v>44266.54</v>
      </c>
      <c r="BQ317" s="12">
        <v>37156.65</v>
      </c>
      <c r="BR317">
        <v>48319.11</v>
      </c>
      <c r="BS317">
        <v>43626.99</v>
      </c>
      <c r="BT317">
        <v>34412.68</v>
      </c>
      <c r="BU317">
        <v>41784.160000000003</v>
      </c>
      <c r="BV317">
        <v>35984</v>
      </c>
      <c r="BW317">
        <v>-0.48161090000000001</v>
      </c>
      <c r="BX317">
        <v>-0.1388124</v>
      </c>
      <c r="BY317">
        <v>0</v>
      </c>
      <c r="BZ317">
        <v>0.26506020000000002</v>
      </c>
      <c r="CA317">
        <v>0</v>
      </c>
      <c r="CB317">
        <v>0.51315789999999994</v>
      </c>
    </row>
    <row r="318" spans="1:80" x14ac:dyDescent="0.3">
      <c r="A318" s="13" t="s">
        <v>277</v>
      </c>
      <c r="B318" s="13" t="s">
        <v>483</v>
      </c>
      <c r="C318" s="12">
        <v>25000</v>
      </c>
      <c r="D318" s="12">
        <v>1</v>
      </c>
      <c r="E318" s="12">
        <v>20000</v>
      </c>
      <c r="F318" s="12">
        <v>1.0388139999999999</v>
      </c>
      <c r="G318" s="12">
        <v>25400</v>
      </c>
      <c r="H318" s="12">
        <v>1.0701400000000001</v>
      </c>
      <c r="I318" s="12">
        <v>22500</v>
      </c>
      <c r="J318" s="12">
        <v>1.134136</v>
      </c>
      <c r="K318" s="12">
        <v>25000</v>
      </c>
      <c r="L318" s="12">
        <v>1.1603840000000001</v>
      </c>
      <c r="M318" s="12">
        <v>27040</v>
      </c>
      <c r="N318" s="12">
        <v>1.1682779999999999</v>
      </c>
      <c r="O318" s="12">
        <v>21700</v>
      </c>
      <c r="P318" s="12">
        <v>1.1906760000000001</v>
      </c>
      <c r="Q318" s="12">
        <v>25000</v>
      </c>
      <c r="R318" s="12">
        <v>1.236534</v>
      </c>
      <c r="S318" s="12">
        <v>27500</v>
      </c>
      <c r="T318" s="12">
        <v>1.2534099999999999</v>
      </c>
      <c r="U318" s="12">
        <v>29000</v>
      </c>
      <c r="V318" s="12">
        <v>1.2927360000000001</v>
      </c>
      <c r="W318" s="12">
        <v>28500</v>
      </c>
      <c r="X318" s="12">
        <v>1.3284800000000001</v>
      </c>
      <c r="Y318" s="12">
        <v>25000</v>
      </c>
      <c r="Z318" s="12">
        <v>1.3443149999999999</v>
      </c>
      <c r="AA318" s="12">
        <v>25700</v>
      </c>
      <c r="AB318" s="12">
        <v>1.3650880000000001</v>
      </c>
      <c r="AC318" s="12">
        <v>30000</v>
      </c>
      <c r="AD318" s="12">
        <v>1.383402</v>
      </c>
      <c r="AE318" s="12">
        <v>28000</v>
      </c>
      <c r="AF318" s="12">
        <v>1.403165</v>
      </c>
      <c r="AG318" s="12">
        <v>29300</v>
      </c>
      <c r="AH318" s="12">
        <v>1.4355560000000001</v>
      </c>
      <c r="AI318" s="12">
        <v>33700</v>
      </c>
      <c r="AJ318" s="12">
        <v>1.465903</v>
      </c>
      <c r="AK318" s="12">
        <v>36000</v>
      </c>
      <c r="AL318" s="12">
        <v>1.5122770000000001</v>
      </c>
      <c r="AM318" s="12">
        <v>30100</v>
      </c>
      <c r="AN318" s="12">
        <v>1.5688219999999999</v>
      </c>
      <c r="AO318" s="12">
        <v>30000</v>
      </c>
      <c r="AP318" s="12">
        <v>1.6198999999999999</v>
      </c>
      <c r="AQ318" s="12">
        <v>38000</v>
      </c>
      <c r="AR318" s="12">
        <v>1.699695</v>
      </c>
      <c r="AS318" s="12">
        <v>36000</v>
      </c>
      <c r="AT318" s="12">
        <v>1.795669</v>
      </c>
      <c r="AU318" s="12">
        <v>38000</v>
      </c>
      <c r="AV318" s="12">
        <v>1.973813</v>
      </c>
      <c r="AW318" s="12">
        <v>47000</v>
      </c>
      <c r="AX318" s="12">
        <v>2.059793</v>
      </c>
      <c r="AY318" s="12">
        <v>51494.84</v>
      </c>
      <c r="AZ318" s="12">
        <v>39656.639999999999</v>
      </c>
      <c r="BA318" s="12">
        <v>48889.61</v>
      </c>
      <c r="BB318" s="12">
        <v>40864</v>
      </c>
      <c r="BC318" s="12">
        <v>44377.41</v>
      </c>
      <c r="BD318" s="12">
        <v>47674.27</v>
      </c>
      <c r="BE318" s="12">
        <v>37539.629999999997</v>
      </c>
      <c r="BF318" s="12">
        <v>41644.5</v>
      </c>
      <c r="BG318" s="12">
        <v>45192.19</v>
      </c>
      <c r="BH318" s="12">
        <v>46207.44</v>
      </c>
      <c r="BI318" s="12">
        <v>44188.94</v>
      </c>
      <c r="BJ318" s="12">
        <v>38305.629999999997</v>
      </c>
      <c r="BK318" s="12">
        <v>38778.949999999997</v>
      </c>
      <c r="BL318" s="12">
        <v>44668</v>
      </c>
      <c r="BM318" s="12">
        <v>41102.94</v>
      </c>
      <c r="BN318" s="12">
        <v>42040.800000000003</v>
      </c>
      <c r="BO318" s="12">
        <v>47353.08</v>
      </c>
      <c r="BP318" s="12">
        <v>49033.7</v>
      </c>
      <c r="BQ318" s="12">
        <v>39519.97</v>
      </c>
      <c r="BR318">
        <v>38146.67</v>
      </c>
      <c r="BS318">
        <v>46050.71</v>
      </c>
      <c r="BT318">
        <v>41295.22</v>
      </c>
      <c r="BU318">
        <v>39655.300000000003</v>
      </c>
      <c r="BV318">
        <v>47000</v>
      </c>
      <c r="BW318">
        <v>-8.7287100000000006E-2</v>
      </c>
      <c r="BX318">
        <v>0.18521370000000001</v>
      </c>
      <c r="BY318">
        <v>0</v>
      </c>
      <c r="BZ318">
        <v>0.26506020000000002</v>
      </c>
      <c r="CA318">
        <v>1</v>
      </c>
      <c r="CB318">
        <v>0.51315789999999994</v>
      </c>
    </row>
    <row r="319" spans="1:80" ht="27" x14ac:dyDescent="0.3">
      <c r="A319" s="13" t="s">
        <v>278</v>
      </c>
      <c r="B319" s="13" t="s">
        <v>662</v>
      </c>
      <c r="C319" s="12">
        <v>39000</v>
      </c>
      <c r="D319" s="12">
        <v>1</v>
      </c>
      <c r="E319" s="12">
        <v>40040</v>
      </c>
      <c r="F319" s="12">
        <v>1.0388139999999999</v>
      </c>
      <c r="G319" s="12">
        <v>40040</v>
      </c>
      <c r="H319" s="12">
        <v>1.0701400000000001</v>
      </c>
      <c r="I319" s="12">
        <v>41700</v>
      </c>
      <c r="J319" s="12">
        <v>1.134136</v>
      </c>
      <c r="K319" s="12">
        <v>42500</v>
      </c>
      <c r="L319" s="12">
        <v>1.1603840000000001</v>
      </c>
      <c r="M319" s="12">
        <v>43000</v>
      </c>
      <c r="N319" s="12">
        <v>1.1682779999999999</v>
      </c>
      <c r="O319" s="12">
        <v>46200</v>
      </c>
      <c r="P319" s="12">
        <v>1.1906760000000001</v>
      </c>
      <c r="Q319" s="12">
        <v>49400</v>
      </c>
      <c r="R319" s="12">
        <v>1.236534</v>
      </c>
      <c r="S319" s="12">
        <v>50000</v>
      </c>
      <c r="T319" s="12">
        <v>1.2534099999999999</v>
      </c>
      <c r="U319" s="12">
        <v>48100</v>
      </c>
      <c r="V319" s="12">
        <v>1.2927360000000001</v>
      </c>
      <c r="W319" s="12">
        <v>50000</v>
      </c>
      <c r="X319" s="12">
        <v>1.3284800000000001</v>
      </c>
      <c r="Y319" s="12">
        <v>51000</v>
      </c>
      <c r="Z319" s="12">
        <v>1.3443149999999999</v>
      </c>
      <c r="AA319" s="12">
        <v>50000</v>
      </c>
      <c r="AB319" s="12">
        <v>1.3650880000000001</v>
      </c>
      <c r="AC319" s="12">
        <v>50400</v>
      </c>
      <c r="AD319" s="12">
        <v>1.383402</v>
      </c>
      <c r="AE319" s="12">
        <v>52300</v>
      </c>
      <c r="AF319" s="12">
        <v>1.403165</v>
      </c>
      <c r="AG319" s="12">
        <v>55016</v>
      </c>
      <c r="AH319" s="12">
        <v>1.4355560000000001</v>
      </c>
      <c r="AI319" s="12">
        <v>60000</v>
      </c>
      <c r="AJ319" s="12">
        <v>1.465903</v>
      </c>
      <c r="AK319" s="12">
        <v>54500</v>
      </c>
      <c r="AL319" s="12">
        <v>1.5122770000000001</v>
      </c>
      <c r="AM319" s="12">
        <v>59000</v>
      </c>
      <c r="AN319" s="12">
        <v>1.5688219999999999</v>
      </c>
      <c r="AO319" s="12">
        <v>60008</v>
      </c>
      <c r="AP319" s="12">
        <v>1.6198999999999999</v>
      </c>
      <c r="AQ319" s="12">
        <v>61000</v>
      </c>
      <c r="AR319" s="12">
        <v>1.699695</v>
      </c>
      <c r="AS319" s="12">
        <v>60500</v>
      </c>
      <c r="AT319" s="12">
        <v>1.795669</v>
      </c>
      <c r="AU319" s="12">
        <v>68000</v>
      </c>
      <c r="AV319" s="12">
        <v>1.973813</v>
      </c>
      <c r="AW319" s="12">
        <v>70000</v>
      </c>
      <c r="AX319" s="12">
        <v>2.059793</v>
      </c>
      <c r="AY319" s="12">
        <v>80331.95</v>
      </c>
      <c r="AZ319" s="12">
        <v>79392.59</v>
      </c>
      <c r="BA319" s="12">
        <v>77068.509999999995</v>
      </c>
      <c r="BB319" s="12">
        <v>75734.63</v>
      </c>
      <c r="BC319" s="12">
        <v>75441.600000000006</v>
      </c>
      <c r="BD319" s="12">
        <v>75813.38</v>
      </c>
      <c r="BE319" s="12">
        <v>79923.070000000007</v>
      </c>
      <c r="BF319" s="12">
        <v>82289.53</v>
      </c>
      <c r="BG319" s="12">
        <v>82167.62</v>
      </c>
      <c r="BH319" s="12">
        <v>76640.62</v>
      </c>
      <c r="BI319" s="12">
        <v>77524.45</v>
      </c>
      <c r="BJ319" s="12">
        <v>78143.48</v>
      </c>
      <c r="BK319" s="12">
        <v>75445.429999999993</v>
      </c>
      <c r="BL319" s="12">
        <v>75042.240000000005</v>
      </c>
      <c r="BM319" s="12">
        <v>76774.42</v>
      </c>
      <c r="BN319" s="12">
        <v>78939.149999999994</v>
      </c>
      <c r="BO319" s="12">
        <v>84308.160000000003</v>
      </c>
      <c r="BP319" s="12">
        <v>74231.58</v>
      </c>
      <c r="BQ319" s="12">
        <v>77464.399999999994</v>
      </c>
      <c r="BR319">
        <v>76303.509999999995</v>
      </c>
      <c r="BS319">
        <v>73923.509999999995</v>
      </c>
      <c r="BT319">
        <v>69398.91</v>
      </c>
      <c r="BU319">
        <v>70962.11</v>
      </c>
      <c r="BV319">
        <v>70000</v>
      </c>
      <c r="BW319">
        <v>-0.1286156</v>
      </c>
      <c r="BX319">
        <v>-1.35581E-2</v>
      </c>
      <c r="BY319">
        <v>0</v>
      </c>
      <c r="BZ319">
        <v>0.26506020000000002</v>
      </c>
      <c r="CA319">
        <v>0</v>
      </c>
      <c r="CB319">
        <v>0.51315789999999994</v>
      </c>
    </row>
    <row r="320" spans="1:80" x14ac:dyDescent="0.3">
      <c r="A320" s="13" t="s">
        <v>279</v>
      </c>
      <c r="B320" s="13" t="s">
        <v>662</v>
      </c>
      <c r="C320" s="12">
        <v>40000</v>
      </c>
      <c r="D320" s="12">
        <v>1</v>
      </c>
      <c r="E320" s="12">
        <v>40000</v>
      </c>
      <c r="F320" s="12">
        <v>1.0388139999999999</v>
      </c>
      <c r="G320" s="12">
        <v>38064</v>
      </c>
      <c r="H320" s="12">
        <v>1.0701400000000001</v>
      </c>
      <c r="I320" s="12">
        <v>37024</v>
      </c>
      <c r="J320" s="12">
        <v>1.134136</v>
      </c>
      <c r="K320" s="12">
        <v>50000</v>
      </c>
      <c r="L320" s="12">
        <v>1.1603840000000001</v>
      </c>
      <c r="M320" s="12">
        <v>60000</v>
      </c>
      <c r="N320" s="12">
        <v>1.1682779999999999</v>
      </c>
      <c r="O320" s="12">
        <v>38064</v>
      </c>
      <c r="P320" s="12">
        <v>1.1906760000000001</v>
      </c>
      <c r="Q320" s="12">
        <v>60000</v>
      </c>
      <c r="R320" s="12">
        <v>1.236534</v>
      </c>
      <c r="S320" s="12">
        <v>50000</v>
      </c>
      <c r="T320" s="12">
        <v>1.2534099999999999</v>
      </c>
      <c r="U320" s="12">
        <v>54080</v>
      </c>
      <c r="V320" s="12">
        <v>1.2927360000000001</v>
      </c>
      <c r="W320" s="12">
        <v>52500</v>
      </c>
      <c r="X320" s="12">
        <v>1.3284800000000001</v>
      </c>
      <c r="Y320" s="12">
        <v>49000</v>
      </c>
      <c r="Z320" s="12">
        <v>1.3443149999999999</v>
      </c>
      <c r="AA320" s="12">
        <v>50000</v>
      </c>
      <c r="AB320" s="12">
        <v>1.3650880000000001</v>
      </c>
      <c r="AC320" s="12">
        <v>60000</v>
      </c>
      <c r="AD320" s="12">
        <v>1.383402</v>
      </c>
      <c r="AE320" s="12">
        <v>57700</v>
      </c>
      <c r="AF320" s="12">
        <v>1.403165</v>
      </c>
      <c r="AG320" s="12">
        <v>57500</v>
      </c>
      <c r="AH320" s="12">
        <v>1.4355560000000001</v>
      </c>
      <c r="AI320" s="12">
        <v>55700</v>
      </c>
      <c r="AJ320" s="12">
        <v>1.465903</v>
      </c>
      <c r="AK320" s="12">
        <v>60000</v>
      </c>
      <c r="AL320" s="12">
        <v>1.5122770000000001</v>
      </c>
      <c r="AM320" s="12">
        <v>63500</v>
      </c>
      <c r="AN320" s="12">
        <v>1.5688219999999999</v>
      </c>
      <c r="AO320" s="12">
        <v>58600</v>
      </c>
      <c r="AP320" s="12">
        <v>1.6198999999999999</v>
      </c>
      <c r="AQ320" s="12">
        <v>66000</v>
      </c>
      <c r="AR320" s="12">
        <v>1.699695</v>
      </c>
      <c r="AS320" s="12">
        <v>53000</v>
      </c>
      <c r="AT320" s="12">
        <v>1.795669</v>
      </c>
      <c r="AU320" s="12">
        <v>66000</v>
      </c>
      <c r="AV320" s="12">
        <v>1.973813</v>
      </c>
      <c r="AW320" s="12">
        <v>62500</v>
      </c>
      <c r="AX320" s="12">
        <v>2.059793</v>
      </c>
      <c r="AY320" s="12">
        <v>82391.740000000005</v>
      </c>
      <c r="AZ320" s="12">
        <v>79313.279999999999</v>
      </c>
      <c r="BA320" s="12">
        <v>73265.13</v>
      </c>
      <c r="BB320" s="12">
        <v>67242.17</v>
      </c>
      <c r="BC320" s="12">
        <v>88754.83</v>
      </c>
      <c r="BD320" s="12">
        <v>105786.1</v>
      </c>
      <c r="BE320" s="12">
        <v>65848.3</v>
      </c>
      <c r="BF320" s="12">
        <v>99946.8</v>
      </c>
      <c r="BG320" s="12">
        <v>82167.62</v>
      </c>
      <c r="BH320" s="12">
        <v>86168.91</v>
      </c>
      <c r="BI320" s="12">
        <v>81400.67</v>
      </c>
      <c r="BJ320" s="12">
        <v>75079.03</v>
      </c>
      <c r="BK320" s="12">
        <v>75445.429999999993</v>
      </c>
      <c r="BL320" s="12">
        <v>89336.01</v>
      </c>
      <c r="BM320" s="12">
        <v>84701.41</v>
      </c>
      <c r="BN320" s="12">
        <v>82503.289999999994</v>
      </c>
      <c r="BO320" s="12">
        <v>78266.070000000007</v>
      </c>
      <c r="BP320" s="12">
        <v>81722.84</v>
      </c>
      <c r="BQ320" s="12">
        <v>83372.7</v>
      </c>
      <c r="BR320">
        <v>74513.16</v>
      </c>
      <c r="BS320">
        <v>79982.8</v>
      </c>
      <c r="BT320">
        <v>60795.74</v>
      </c>
      <c r="BU320">
        <v>68874.990000000005</v>
      </c>
      <c r="BV320">
        <v>62500</v>
      </c>
      <c r="BW320">
        <v>-0.2414288</v>
      </c>
      <c r="BX320">
        <v>-9.25589E-2</v>
      </c>
      <c r="BY320">
        <v>0</v>
      </c>
      <c r="BZ320">
        <v>0.26506020000000002</v>
      </c>
      <c r="CA320">
        <v>0</v>
      </c>
      <c r="CB320">
        <v>0.51315789999999994</v>
      </c>
    </row>
    <row r="321" spans="1:80" ht="27" x14ac:dyDescent="0.3">
      <c r="A321" s="13" t="s">
        <v>717</v>
      </c>
      <c r="B321" s="13" t="s">
        <v>662</v>
      </c>
      <c r="C321" s="12">
        <v>27500</v>
      </c>
      <c r="D321" s="12">
        <v>1</v>
      </c>
      <c r="E321" s="12">
        <v>28100</v>
      </c>
      <c r="F321" s="12">
        <v>1.0388139999999999</v>
      </c>
      <c r="G321" s="12">
        <v>27500</v>
      </c>
      <c r="H321" s="12">
        <v>1.0701400000000001</v>
      </c>
      <c r="I321" s="12">
        <v>27040</v>
      </c>
      <c r="J321" s="12">
        <v>1.134136</v>
      </c>
      <c r="K321" s="12">
        <v>30000</v>
      </c>
      <c r="L321" s="12">
        <v>1.1603840000000001</v>
      </c>
      <c r="M321" s="12">
        <v>30000</v>
      </c>
      <c r="N321" s="12">
        <v>1.1682779999999999</v>
      </c>
      <c r="O321" s="12">
        <v>30000</v>
      </c>
      <c r="P321" s="12">
        <v>1.1906760000000001</v>
      </c>
      <c r="Q321" s="12">
        <v>30000</v>
      </c>
      <c r="R321" s="12">
        <v>1.236534</v>
      </c>
      <c r="S321" s="12">
        <v>33700</v>
      </c>
      <c r="T321" s="12">
        <v>1.2534099999999999</v>
      </c>
      <c r="U321" s="12">
        <v>34000</v>
      </c>
      <c r="V321" s="12">
        <v>1.2927360000000001</v>
      </c>
      <c r="W321" s="12">
        <v>31100</v>
      </c>
      <c r="X321" s="12">
        <v>1.3284800000000001</v>
      </c>
      <c r="Y321" s="12">
        <v>30000</v>
      </c>
      <c r="Z321" s="12">
        <v>1.3443149999999999</v>
      </c>
      <c r="AA321" s="12">
        <v>36000</v>
      </c>
      <c r="AB321" s="12">
        <v>1.3650880000000001</v>
      </c>
      <c r="AC321" s="12">
        <v>32000</v>
      </c>
      <c r="AD321" s="12">
        <v>1.383402</v>
      </c>
      <c r="AE321" s="12">
        <v>31000</v>
      </c>
      <c r="AF321" s="12">
        <v>1.403165</v>
      </c>
      <c r="AG321" s="12">
        <v>35048</v>
      </c>
      <c r="AH321" s="12">
        <v>1.4355560000000001</v>
      </c>
      <c r="AI321" s="12">
        <v>39728</v>
      </c>
      <c r="AJ321" s="12">
        <v>1.465903</v>
      </c>
      <c r="AK321" s="12">
        <v>38000</v>
      </c>
      <c r="AL321" s="12">
        <v>1.5122770000000001</v>
      </c>
      <c r="AM321" s="12">
        <v>40500</v>
      </c>
      <c r="AN321" s="12">
        <v>1.5688219999999999</v>
      </c>
      <c r="AO321" s="12">
        <v>38500</v>
      </c>
      <c r="AP321" s="12">
        <v>1.6198999999999999</v>
      </c>
      <c r="AQ321" s="12">
        <v>44000</v>
      </c>
      <c r="AR321" s="12">
        <v>1.699695</v>
      </c>
      <c r="AS321" s="12">
        <v>50000</v>
      </c>
      <c r="AT321" s="12">
        <v>1.795669</v>
      </c>
      <c r="AU321" s="12">
        <v>42016</v>
      </c>
      <c r="AV321" s="12">
        <v>1.973813</v>
      </c>
      <c r="AW321" s="12">
        <v>50000</v>
      </c>
      <c r="AX321" s="12">
        <v>2.059793</v>
      </c>
      <c r="AY321" s="12">
        <v>56644.32</v>
      </c>
      <c r="AZ321" s="12">
        <v>55717.58</v>
      </c>
      <c r="BA321" s="12">
        <v>52931.67</v>
      </c>
      <c r="BB321" s="12">
        <v>49109.45</v>
      </c>
      <c r="BC321" s="12">
        <v>53252.89</v>
      </c>
      <c r="BD321" s="12">
        <v>52893.05</v>
      </c>
      <c r="BE321" s="12">
        <v>51898.1</v>
      </c>
      <c r="BF321" s="12">
        <v>49973.4</v>
      </c>
      <c r="BG321" s="12">
        <v>55380.98</v>
      </c>
      <c r="BH321" s="12">
        <v>54174.239999999998</v>
      </c>
      <c r="BI321" s="12">
        <v>48220.21</v>
      </c>
      <c r="BJ321" s="12">
        <v>45966.75</v>
      </c>
      <c r="BK321" s="12">
        <v>54320.71</v>
      </c>
      <c r="BL321" s="12">
        <v>47645.87</v>
      </c>
      <c r="BM321" s="12">
        <v>45506.83</v>
      </c>
      <c r="BN321" s="12">
        <v>50288.27</v>
      </c>
      <c r="BO321" s="12">
        <v>55823.24</v>
      </c>
      <c r="BP321" s="12">
        <v>51757.8</v>
      </c>
      <c r="BQ321" s="12">
        <v>53174.71</v>
      </c>
      <c r="BR321">
        <v>48954.89</v>
      </c>
      <c r="BS321">
        <v>53321.87</v>
      </c>
      <c r="BT321">
        <v>57354.47</v>
      </c>
      <c r="BU321">
        <v>43846.23</v>
      </c>
      <c r="BV321">
        <v>50000</v>
      </c>
      <c r="BW321">
        <v>-0.117299</v>
      </c>
      <c r="BX321">
        <v>0.1403488</v>
      </c>
      <c r="BY321">
        <v>0</v>
      </c>
      <c r="BZ321">
        <v>0.26506020000000002</v>
      </c>
      <c r="CA321">
        <v>1</v>
      </c>
      <c r="CB321">
        <v>0.51315789999999994</v>
      </c>
    </row>
    <row r="322" spans="1:80" x14ac:dyDescent="0.3">
      <c r="A322" s="13" t="s">
        <v>280</v>
      </c>
      <c r="B322" s="13" t="s">
        <v>662</v>
      </c>
      <c r="C322" s="12">
        <v>28000</v>
      </c>
      <c r="D322" s="12">
        <v>1</v>
      </c>
      <c r="E322" s="12">
        <v>27000</v>
      </c>
      <c r="F322" s="12">
        <v>1.0388139999999999</v>
      </c>
      <c r="G322" s="12">
        <v>26300</v>
      </c>
      <c r="H322" s="12">
        <v>1.0701400000000001</v>
      </c>
      <c r="I322" s="12">
        <v>28000</v>
      </c>
      <c r="J322" s="12">
        <v>1.134136</v>
      </c>
      <c r="K322" s="12">
        <v>27000</v>
      </c>
      <c r="L322" s="12">
        <v>1.1603840000000001</v>
      </c>
      <c r="M322" s="12">
        <v>30000</v>
      </c>
      <c r="N322" s="12">
        <v>1.1682779999999999</v>
      </c>
      <c r="O322" s="12">
        <v>30000</v>
      </c>
      <c r="P322" s="12">
        <v>1.1906760000000001</v>
      </c>
      <c r="Q322" s="12">
        <v>32000</v>
      </c>
      <c r="R322" s="12">
        <v>1.236534</v>
      </c>
      <c r="S322" s="12">
        <v>32000</v>
      </c>
      <c r="T322" s="12">
        <v>1.2534099999999999</v>
      </c>
      <c r="U322" s="12">
        <v>30000</v>
      </c>
      <c r="V322" s="12">
        <v>1.2927360000000001</v>
      </c>
      <c r="W322" s="12">
        <v>30000</v>
      </c>
      <c r="X322" s="12">
        <v>1.3284800000000001</v>
      </c>
      <c r="Y322" s="12">
        <v>32000</v>
      </c>
      <c r="Z322" s="12">
        <v>1.3443149999999999</v>
      </c>
      <c r="AA322" s="12">
        <v>32000</v>
      </c>
      <c r="AB322" s="12">
        <v>1.3650880000000001</v>
      </c>
      <c r="AC322" s="12">
        <v>34000</v>
      </c>
      <c r="AD322" s="12">
        <v>1.383402</v>
      </c>
      <c r="AE322" s="12">
        <v>32600</v>
      </c>
      <c r="AF322" s="12">
        <v>1.403165</v>
      </c>
      <c r="AG322" s="12">
        <v>36000</v>
      </c>
      <c r="AH322" s="12">
        <v>1.4355560000000001</v>
      </c>
      <c r="AI322" s="12">
        <v>39000</v>
      </c>
      <c r="AJ322" s="12">
        <v>1.465903</v>
      </c>
      <c r="AK322" s="12">
        <v>37500</v>
      </c>
      <c r="AL322" s="12">
        <v>1.5122770000000001</v>
      </c>
      <c r="AM322" s="12">
        <v>40000</v>
      </c>
      <c r="AN322" s="12">
        <v>1.5688219999999999</v>
      </c>
      <c r="AO322" s="12">
        <v>44000</v>
      </c>
      <c r="AP322" s="12">
        <v>1.6198999999999999</v>
      </c>
      <c r="AQ322" s="12">
        <v>40400</v>
      </c>
      <c r="AR322" s="12">
        <v>1.699695</v>
      </c>
      <c r="AS322" s="12">
        <v>44000</v>
      </c>
      <c r="AT322" s="12">
        <v>1.795669</v>
      </c>
      <c r="AU322" s="12">
        <v>46000</v>
      </c>
      <c r="AV322" s="12">
        <v>1.973813</v>
      </c>
      <c r="AW322" s="12">
        <v>45000</v>
      </c>
      <c r="AX322" s="12">
        <v>2.059793</v>
      </c>
      <c r="AY322" s="12">
        <v>57674.22</v>
      </c>
      <c r="AZ322" s="12">
        <v>53536.46</v>
      </c>
      <c r="BA322" s="12">
        <v>50621.919999999998</v>
      </c>
      <c r="BB322" s="12">
        <v>50852.98</v>
      </c>
      <c r="BC322" s="12">
        <v>47927.61</v>
      </c>
      <c r="BD322" s="12">
        <v>52893.05</v>
      </c>
      <c r="BE322" s="12">
        <v>51898.1</v>
      </c>
      <c r="BF322" s="12">
        <v>53304.959999999999</v>
      </c>
      <c r="BG322" s="12">
        <v>52587.28</v>
      </c>
      <c r="BH322" s="12">
        <v>47800.800000000003</v>
      </c>
      <c r="BI322" s="12">
        <v>46514.67</v>
      </c>
      <c r="BJ322" s="12">
        <v>49031.199999999997</v>
      </c>
      <c r="BK322" s="12">
        <v>48285.07</v>
      </c>
      <c r="BL322" s="12">
        <v>50623.74</v>
      </c>
      <c r="BM322" s="12">
        <v>47855.57</v>
      </c>
      <c r="BN322" s="12">
        <v>51654.23</v>
      </c>
      <c r="BO322" s="12">
        <v>54800.3</v>
      </c>
      <c r="BP322" s="12">
        <v>51076.77</v>
      </c>
      <c r="BQ322" s="12">
        <v>52518.23</v>
      </c>
      <c r="BR322">
        <v>55948.45</v>
      </c>
      <c r="BS322">
        <v>48959.17</v>
      </c>
      <c r="BT322">
        <v>50471.94</v>
      </c>
      <c r="BU322">
        <v>48003.78</v>
      </c>
      <c r="BV322">
        <v>45000</v>
      </c>
      <c r="BW322">
        <v>-0.21975539999999999</v>
      </c>
      <c r="BX322">
        <v>-6.2573900000000002E-2</v>
      </c>
      <c r="BY322">
        <v>0</v>
      </c>
      <c r="BZ322">
        <v>0.26506020000000002</v>
      </c>
      <c r="CA322">
        <v>0</v>
      </c>
      <c r="CB322">
        <v>0.51315789999999994</v>
      </c>
    </row>
    <row r="323" spans="1:80" x14ac:dyDescent="0.3">
      <c r="A323" s="13" t="s">
        <v>281</v>
      </c>
      <c r="B323" s="13" t="s">
        <v>662</v>
      </c>
      <c r="C323" s="12">
        <v>25000</v>
      </c>
      <c r="D323" s="12">
        <v>1</v>
      </c>
      <c r="E323" s="12">
        <v>22500</v>
      </c>
      <c r="F323" s="12">
        <v>1.0388139999999999</v>
      </c>
      <c r="G323" s="12">
        <v>23000</v>
      </c>
      <c r="H323" s="12">
        <v>1.0701400000000001</v>
      </c>
      <c r="I323" s="12">
        <v>26000</v>
      </c>
      <c r="J323" s="12">
        <v>1.134136</v>
      </c>
      <c r="K323" s="12">
        <v>22000</v>
      </c>
      <c r="L323" s="12">
        <v>1.1603840000000001</v>
      </c>
      <c r="M323" s="12">
        <v>27500</v>
      </c>
      <c r="N323" s="12">
        <v>1.1682779999999999</v>
      </c>
      <c r="O323" s="12">
        <v>25000</v>
      </c>
      <c r="P323" s="12">
        <v>1.1906760000000001</v>
      </c>
      <c r="Q323" s="12">
        <v>30000</v>
      </c>
      <c r="R323" s="12">
        <v>1.236534</v>
      </c>
      <c r="S323" s="12">
        <v>26300</v>
      </c>
      <c r="T323" s="12">
        <v>1.2534099999999999</v>
      </c>
      <c r="U323" s="12">
        <v>25000</v>
      </c>
      <c r="V323" s="12">
        <v>1.2927360000000001</v>
      </c>
      <c r="W323" s="12">
        <v>25200</v>
      </c>
      <c r="X323" s="12">
        <v>1.3284800000000001</v>
      </c>
      <c r="Y323" s="12">
        <v>28000</v>
      </c>
      <c r="Z323" s="12">
        <v>1.3443149999999999</v>
      </c>
      <c r="AA323" s="12">
        <v>30000</v>
      </c>
      <c r="AB323" s="12">
        <v>1.3650880000000001</v>
      </c>
      <c r="AC323" s="12">
        <v>31200</v>
      </c>
      <c r="AD323" s="12">
        <v>1.383402</v>
      </c>
      <c r="AE323" s="12">
        <v>30000</v>
      </c>
      <c r="AF323" s="12">
        <v>1.403165</v>
      </c>
      <c r="AG323" s="12">
        <v>30000</v>
      </c>
      <c r="AH323" s="12">
        <v>1.4355560000000001</v>
      </c>
      <c r="AI323" s="12">
        <v>30000</v>
      </c>
      <c r="AJ323" s="12">
        <v>1.465903</v>
      </c>
      <c r="AK323" s="12">
        <v>35048</v>
      </c>
      <c r="AL323" s="12">
        <v>1.5122770000000001</v>
      </c>
      <c r="AM323" s="12">
        <v>35000</v>
      </c>
      <c r="AN323" s="12">
        <v>1.5688219999999999</v>
      </c>
      <c r="AO323" s="12">
        <v>37500</v>
      </c>
      <c r="AP323" s="12">
        <v>1.6198999999999999</v>
      </c>
      <c r="AQ323" s="12">
        <v>38000</v>
      </c>
      <c r="AR323" s="12">
        <v>1.699695</v>
      </c>
      <c r="AS323" s="12">
        <v>38500</v>
      </c>
      <c r="AT323" s="12">
        <v>1.795669</v>
      </c>
      <c r="AU323" s="12">
        <v>46000</v>
      </c>
      <c r="AV323" s="12">
        <v>1.973813</v>
      </c>
      <c r="AW323" s="12">
        <v>50000</v>
      </c>
      <c r="AX323" s="12">
        <v>2.059793</v>
      </c>
      <c r="AY323" s="12">
        <v>51494.84</v>
      </c>
      <c r="AZ323" s="12">
        <v>44613.72</v>
      </c>
      <c r="BA323" s="12">
        <v>44270.12</v>
      </c>
      <c r="BB323" s="12">
        <v>47220.63</v>
      </c>
      <c r="BC323" s="12">
        <v>39052.120000000003</v>
      </c>
      <c r="BD323" s="12">
        <v>48485.3</v>
      </c>
      <c r="BE323" s="12">
        <v>43248.41</v>
      </c>
      <c r="BF323" s="12">
        <v>49973.4</v>
      </c>
      <c r="BG323" s="12">
        <v>43220.17</v>
      </c>
      <c r="BH323" s="12">
        <v>39834</v>
      </c>
      <c r="BI323" s="12">
        <v>39072.32</v>
      </c>
      <c r="BJ323" s="12">
        <v>42902.3</v>
      </c>
      <c r="BK323" s="12">
        <v>45267.26</v>
      </c>
      <c r="BL323" s="12">
        <v>46454.720000000001</v>
      </c>
      <c r="BM323" s="12">
        <v>44038.87</v>
      </c>
      <c r="BN323" s="12">
        <v>43045.2</v>
      </c>
      <c r="BO323" s="12">
        <v>42154.080000000002</v>
      </c>
      <c r="BP323" s="12">
        <v>47737.04</v>
      </c>
      <c r="BQ323" s="12">
        <v>45953.46</v>
      </c>
      <c r="BR323">
        <v>47683.34</v>
      </c>
      <c r="BS323">
        <v>46050.71</v>
      </c>
      <c r="BT323">
        <v>44162.95</v>
      </c>
      <c r="BU323">
        <v>48003.78</v>
      </c>
      <c r="BV323">
        <v>50000</v>
      </c>
      <c r="BW323">
        <v>-2.90289E-2</v>
      </c>
      <c r="BX323">
        <v>4.1584599999999999E-2</v>
      </c>
      <c r="BY323">
        <v>0</v>
      </c>
      <c r="BZ323">
        <v>0.26506020000000002</v>
      </c>
      <c r="CA323">
        <v>1</v>
      </c>
      <c r="CB323">
        <v>0.51315789999999994</v>
      </c>
    </row>
    <row r="324" spans="1:80" ht="27" x14ac:dyDescent="0.3">
      <c r="A324" s="13" t="s">
        <v>282</v>
      </c>
      <c r="B324" s="13" t="s">
        <v>662</v>
      </c>
      <c r="C324" s="12">
        <v>25000</v>
      </c>
      <c r="D324" s="12">
        <v>1</v>
      </c>
      <c r="E324" s="12">
        <v>26000</v>
      </c>
      <c r="F324" s="12">
        <v>1.0388139999999999</v>
      </c>
      <c r="G324" s="12">
        <v>28900</v>
      </c>
      <c r="H324" s="12">
        <v>1.0701400000000001</v>
      </c>
      <c r="I324" s="12">
        <v>26000</v>
      </c>
      <c r="J324" s="12">
        <v>1.134136</v>
      </c>
      <c r="K324" s="12">
        <v>25064</v>
      </c>
      <c r="L324" s="12">
        <v>1.1603840000000001</v>
      </c>
      <c r="M324" s="12">
        <v>26000</v>
      </c>
      <c r="N324" s="12">
        <v>1.1682779999999999</v>
      </c>
      <c r="O324" s="12">
        <v>25000</v>
      </c>
      <c r="P324" s="12">
        <v>1.1906760000000001</v>
      </c>
      <c r="Q324" s="12">
        <v>28000</v>
      </c>
      <c r="R324" s="12">
        <v>1.236534</v>
      </c>
      <c r="S324" s="12">
        <v>30000</v>
      </c>
      <c r="T324" s="12">
        <v>1.2534099999999999</v>
      </c>
      <c r="U324" s="12">
        <v>28000</v>
      </c>
      <c r="V324" s="12">
        <v>1.2927360000000001</v>
      </c>
      <c r="W324" s="12">
        <v>32000</v>
      </c>
      <c r="X324" s="12">
        <v>1.3284800000000001</v>
      </c>
      <c r="Y324" s="12">
        <v>28000</v>
      </c>
      <c r="Z324" s="12">
        <v>1.3443149999999999</v>
      </c>
      <c r="AA324" s="12">
        <v>30000</v>
      </c>
      <c r="AB324" s="12">
        <v>1.3650880000000001</v>
      </c>
      <c r="AC324" s="12">
        <v>30000</v>
      </c>
      <c r="AD324" s="12">
        <v>1.383402</v>
      </c>
      <c r="AE324" s="12">
        <v>32400</v>
      </c>
      <c r="AF324" s="12">
        <v>1.403165</v>
      </c>
      <c r="AG324" s="12">
        <v>35600</v>
      </c>
      <c r="AH324" s="12">
        <v>1.4355560000000001</v>
      </c>
      <c r="AI324" s="12">
        <v>37500</v>
      </c>
      <c r="AJ324" s="12">
        <v>1.465903</v>
      </c>
      <c r="AK324" s="12">
        <v>35000</v>
      </c>
      <c r="AL324" s="12">
        <v>1.5122770000000001</v>
      </c>
      <c r="AM324" s="12">
        <v>50000</v>
      </c>
      <c r="AN324" s="12">
        <v>1.5688219999999999</v>
      </c>
      <c r="AO324" s="12">
        <v>38800</v>
      </c>
      <c r="AP324" s="12">
        <v>1.6198999999999999</v>
      </c>
      <c r="AQ324" s="12">
        <v>43800</v>
      </c>
      <c r="AR324" s="12">
        <v>1.699695</v>
      </c>
      <c r="AS324" s="12">
        <v>45000</v>
      </c>
      <c r="AT324" s="12">
        <v>1.795669</v>
      </c>
      <c r="AU324" s="12">
        <v>44000</v>
      </c>
      <c r="AV324" s="12">
        <v>1.973813</v>
      </c>
      <c r="AW324" s="12">
        <v>50000</v>
      </c>
      <c r="AX324" s="12">
        <v>2.059793</v>
      </c>
      <c r="AY324" s="12">
        <v>51494.84</v>
      </c>
      <c r="AZ324" s="12">
        <v>51553.63</v>
      </c>
      <c r="BA324" s="12">
        <v>55626.37</v>
      </c>
      <c r="BB324" s="12">
        <v>47220.63</v>
      </c>
      <c r="BC324" s="12">
        <v>44491.02</v>
      </c>
      <c r="BD324" s="12">
        <v>45840.639999999999</v>
      </c>
      <c r="BE324" s="12">
        <v>43248.41</v>
      </c>
      <c r="BF324" s="12">
        <v>46641.84</v>
      </c>
      <c r="BG324" s="12">
        <v>49300.57</v>
      </c>
      <c r="BH324" s="12">
        <v>44614.080000000002</v>
      </c>
      <c r="BI324" s="12">
        <v>49615.65</v>
      </c>
      <c r="BJ324" s="12">
        <v>42902.3</v>
      </c>
      <c r="BK324" s="12">
        <v>45267.26</v>
      </c>
      <c r="BL324" s="12">
        <v>44668</v>
      </c>
      <c r="BM324" s="12">
        <v>47561.97</v>
      </c>
      <c r="BN324" s="12">
        <v>51080.3</v>
      </c>
      <c r="BO324" s="12">
        <v>52692.59</v>
      </c>
      <c r="BP324" s="12">
        <v>47671.66</v>
      </c>
      <c r="BQ324" s="12">
        <v>65647.8</v>
      </c>
      <c r="BR324">
        <v>49336.36</v>
      </c>
      <c r="BS324">
        <v>53079.5</v>
      </c>
      <c r="BT324">
        <v>51619.03</v>
      </c>
      <c r="BU324">
        <v>45916.66</v>
      </c>
      <c r="BV324">
        <v>50000</v>
      </c>
      <c r="BW324">
        <v>-2.90289E-2</v>
      </c>
      <c r="BX324">
        <v>8.8929400000000006E-2</v>
      </c>
      <c r="BY324">
        <v>0</v>
      </c>
      <c r="BZ324">
        <v>0.26506020000000002</v>
      </c>
      <c r="CA324">
        <v>1</v>
      </c>
      <c r="CB324">
        <v>0.51315789999999994</v>
      </c>
    </row>
    <row r="325" spans="1:80" x14ac:dyDescent="0.3">
      <c r="A325" s="13" t="s">
        <v>283</v>
      </c>
      <c r="B325" s="13" t="s">
        <v>662</v>
      </c>
      <c r="C325" s="12">
        <v>20000</v>
      </c>
      <c r="D325" s="12">
        <v>1</v>
      </c>
      <c r="E325" s="12">
        <v>20000</v>
      </c>
      <c r="F325" s="12">
        <v>1.0388139999999999</v>
      </c>
      <c r="G325" s="12">
        <v>23500</v>
      </c>
      <c r="H325" s="12">
        <v>1.0701400000000001</v>
      </c>
      <c r="I325" s="12">
        <v>23100</v>
      </c>
      <c r="J325" s="12">
        <v>1.134136</v>
      </c>
      <c r="K325" s="12">
        <v>24000</v>
      </c>
      <c r="L325" s="12">
        <v>1.1603840000000001</v>
      </c>
      <c r="M325" s="12">
        <v>24500</v>
      </c>
      <c r="N325" s="12">
        <v>1.1682779999999999</v>
      </c>
      <c r="O325" s="12">
        <v>25000</v>
      </c>
      <c r="P325" s="12">
        <v>1.1906760000000001</v>
      </c>
      <c r="Q325" s="12">
        <v>26000</v>
      </c>
      <c r="R325" s="12">
        <v>1.236534</v>
      </c>
      <c r="S325" s="12">
        <v>28000</v>
      </c>
      <c r="T325" s="12">
        <v>1.2534099999999999</v>
      </c>
      <c r="U325" s="12">
        <v>25200</v>
      </c>
      <c r="V325" s="12">
        <v>1.2927360000000001</v>
      </c>
      <c r="W325" s="12">
        <v>26000</v>
      </c>
      <c r="X325" s="12">
        <v>1.3284800000000001</v>
      </c>
      <c r="Y325" s="12">
        <v>28900</v>
      </c>
      <c r="Z325" s="12">
        <v>1.3443149999999999</v>
      </c>
      <c r="AA325" s="12">
        <v>28000</v>
      </c>
      <c r="AB325" s="12">
        <v>1.3650880000000001</v>
      </c>
      <c r="AC325" s="12">
        <v>28700</v>
      </c>
      <c r="AD325" s="12">
        <v>1.383402</v>
      </c>
      <c r="AE325" s="12">
        <v>30000</v>
      </c>
      <c r="AF325" s="12">
        <v>1.403165</v>
      </c>
      <c r="AG325" s="12">
        <v>32400</v>
      </c>
      <c r="AH325" s="12">
        <v>1.4355560000000001</v>
      </c>
      <c r="AI325" s="12">
        <v>32000</v>
      </c>
      <c r="AJ325" s="12">
        <v>1.465903</v>
      </c>
      <c r="AK325" s="12">
        <v>35048</v>
      </c>
      <c r="AL325" s="12">
        <v>1.5122770000000001</v>
      </c>
      <c r="AM325" s="12">
        <v>35048</v>
      </c>
      <c r="AN325" s="12">
        <v>1.5688219999999999</v>
      </c>
      <c r="AO325" s="12">
        <v>37000</v>
      </c>
      <c r="AP325" s="12">
        <v>1.6198999999999999</v>
      </c>
      <c r="AQ325" s="12">
        <v>38000</v>
      </c>
      <c r="AR325" s="12">
        <v>1.699695</v>
      </c>
      <c r="AS325" s="12">
        <v>40000</v>
      </c>
      <c r="AT325" s="12">
        <v>1.795669</v>
      </c>
      <c r="AU325" s="12">
        <v>40400</v>
      </c>
      <c r="AV325" s="12">
        <v>1.973813</v>
      </c>
      <c r="AW325" s="12">
        <v>43000</v>
      </c>
      <c r="AX325" s="12">
        <v>2.059793</v>
      </c>
      <c r="AY325" s="12">
        <v>41195.870000000003</v>
      </c>
      <c r="AZ325" s="12">
        <v>39656.639999999999</v>
      </c>
      <c r="BA325" s="12">
        <v>45232.52</v>
      </c>
      <c r="BB325" s="12">
        <v>41953.71</v>
      </c>
      <c r="BC325" s="12">
        <v>42602.32</v>
      </c>
      <c r="BD325" s="12">
        <v>43195.99</v>
      </c>
      <c r="BE325" s="12">
        <v>43248.41</v>
      </c>
      <c r="BF325" s="12">
        <v>43310.28</v>
      </c>
      <c r="BG325" s="12">
        <v>46013.87</v>
      </c>
      <c r="BH325" s="12">
        <v>40152.68</v>
      </c>
      <c r="BI325" s="12">
        <v>40312.71</v>
      </c>
      <c r="BJ325" s="12">
        <v>44281.3</v>
      </c>
      <c r="BK325" s="12">
        <v>42249.440000000002</v>
      </c>
      <c r="BL325" s="12">
        <v>42732.39</v>
      </c>
      <c r="BM325" s="12">
        <v>44038.87</v>
      </c>
      <c r="BN325" s="12">
        <v>46488.81</v>
      </c>
      <c r="BO325" s="12">
        <v>44964.35</v>
      </c>
      <c r="BP325" s="12">
        <v>47737.04</v>
      </c>
      <c r="BQ325" s="12">
        <v>46016.480000000003</v>
      </c>
      <c r="BR325">
        <v>47047.55</v>
      </c>
      <c r="BS325">
        <v>46050.71</v>
      </c>
      <c r="BT325">
        <v>45883.58</v>
      </c>
      <c r="BU325">
        <v>42159.839999999997</v>
      </c>
      <c r="BV325">
        <v>43000</v>
      </c>
      <c r="BW325">
        <v>4.3793899999999997E-2</v>
      </c>
      <c r="BX325">
        <v>1.9927899999999998E-2</v>
      </c>
      <c r="BY325">
        <v>1</v>
      </c>
      <c r="BZ325">
        <v>0.26506020000000002</v>
      </c>
      <c r="CA325">
        <v>1</v>
      </c>
      <c r="CB325">
        <v>0.51315789999999994</v>
      </c>
    </row>
    <row r="326" spans="1:80" x14ac:dyDescent="0.3">
      <c r="A326" s="13" t="s">
        <v>284</v>
      </c>
      <c r="B326" s="13" t="s">
        <v>662</v>
      </c>
      <c r="C326" s="12">
        <v>30000</v>
      </c>
      <c r="D326" s="12">
        <v>1</v>
      </c>
      <c r="E326" s="12">
        <v>32800</v>
      </c>
      <c r="F326" s="12">
        <v>1.0388139999999999</v>
      </c>
      <c r="G326" s="12">
        <v>25800</v>
      </c>
      <c r="H326" s="12">
        <v>1.0701400000000001</v>
      </c>
      <c r="I326" s="12">
        <v>31500</v>
      </c>
      <c r="J326" s="12">
        <v>1.134136</v>
      </c>
      <c r="K326" s="12">
        <v>29400</v>
      </c>
      <c r="L326" s="12">
        <v>1.1603840000000001</v>
      </c>
      <c r="M326" s="12">
        <v>27500</v>
      </c>
      <c r="N326" s="12">
        <v>1.1682779999999999</v>
      </c>
      <c r="O326" s="12">
        <v>34100</v>
      </c>
      <c r="P326" s="12">
        <v>1.1906760000000001</v>
      </c>
      <c r="Q326" s="12">
        <v>33500</v>
      </c>
      <c r="R326" s="12">
        <v>1.236534</v>
      </c>
      <c r="S326" s="12">
        <v>35700</v>
      </c>
      <c r="T326" s="12">
        <v>1.2534099999999999</v>
      </c>
      <c r="U326" s="12">
        <v>38000</v>
      </c>
      <c r="V326" s="12">
        <v>1.2927360000000001</v>
      </c>
      <c r="W326" s="12">
        <v>28600</v>
      </c>
      <c r="X326" s="12">
        <v>1.3284800000000001</v>
      </c>
      <c r="Y326" s="12">
        <v>21000</v>
      </c>
      <c r="Z326" s="12">
        <v>1.3443149999999999</v>
      </c>
      <c r="AA326" s="12">
        <v>37500</v>
      </c>
      <c r="AB326" s="12">
        <v>1.3650880000000001</v>
      </c>
      <c r="AC326" s="12">
        <v>38000</v>
      </c>
      <c r="AD326" s="12">
        <v>1.383402</v>
      </c>
      <c r="AE326" s="12">
        <v>25000</v>
      </c>
      <c r="AF326" s="12">
        <v>1.403165</v>
      </c>
      <c r="AG326" s="12">
        <v>31500</v>
      </c>
      <c r="AH326" s="12">
        <v>1.4355560000000001</v>
      </c>
      <c r="AI326" s="12">
        <v>46200</v>
      </c>
      <c r="AJ326" s="12">
        <v>1.465903</v>
      </c>
      <c r="AK326" s="12">
        <v>52000</v>
      </c>
      <c r="AL326" s="12">
        <v>1.5122770000000001</v>
      </c>
      <c r="AM326" s="12">
        <v>40000</v>
      </c>
      <c r="AN326" s="12">
        <v>1.5688219999999999</v>
      </c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  <c r="BP326" s="12"/>
      <c r="BQ326" s="12"/>
      <c r="BZ326">
        <v>0.26506020000000002</v>
      </c>
      <c r="CB326">
        <v>0.51315789999999994</v>
      </c>
    </row>
    <row r="327" spans="1:80" ht="27" x14ac:dyDescent="0.3">
      <c r="A327" s="13" t="s">
        <v>285</v>
      </c>
      <c r="B327" s="13" t="s">
        <v>662</v>
      </c>
      <c r="C327" s="12">
        <v>34000</v>
      </c>
      <c r="D327" s="12">
        <v>1</v>
      </c>
      <c r="E327" s="12">
        <v>31200</v>
      </c>
      <c r="F327" s="12">
        <v>1.0388139999999999</v>
      </c>
      <c r="G327" s="12">
        <v>32500</v>
      </c>
      <c r="H327" s="12">
        <v>1.0701400000000001</v>
      </c>
      <c r="I327" s="12">
        <v>35000</v>
      </c>
      <c r="J327" s="12">
        <v>1.134136</v>
      </c>
      <c r="K327" s="12">
        <v>37500</v>
      </c>
      <c r="L327" s="12">
        <v>1.1603840000000001</v>
      </c>
      <c r="M327" s="12">
        <v>38000</v>
      </c>
      <c r="N327" s="12">
        <v>1.1682779999999999</v>
      </c>
      <c r="O327" s="12">
        <v>39000</v>
      </c>
      <c r="P327" s="12">
        <v>1.1906760000000001</v>
      </c>
      <c r="Q327" s="12">
        <v>39400</v>
      </c>
      <c r="R327" s="12">
        <v>1.236534</v>
      </c>
      <c r="S327" s="12">
        <v>38000</v>
      </c>
      <c r="T327" s="12">
        <v>1.2534099999999999</v>
      </c>
      <c r="U327" s="12">
        <v>43300</v>
      </c>
      <c r="V327" s="12">
        <v>1.2927360000000001</v>
      </c>
      <c r="W327" s="12">
        <v>40040</v>
      </c>
      <c r="X327" s="12">
        <v>1.3284800000000001</v>
      </c>
      <c r="Y327" s="12">
        <v>40400</v>
      </c>
      <c r="Z327" s="12">
        <v>1.3443149999999999</v>
      </c>
      <c r="AA327" s="12">
        <v>40300</v>
      </c>
      <c r="AB327" s="12">
        <v>1.3650880000000001</v>
      </c>
      <c r="AC327" s="12">
        <v>44300</v>
      </c>
      <c r="AD327" s="12">
        <v>1.383402</v>
      </c>
      <c r="AE327" s="12">
        <v>42500</v>
      </c>
      <c r="AF327" s="12">
        <v>1.403165</v>
      </c>
      <c r="AG327" s="12">
        <v>46000</v>
      </c>
      <c r="AH327" s="12">
        <v>1.4355560000000001</v>
      </c>
      <c r="AI327" s="12">
        <v>44000</v>
      </c>
      <c r="AJ327" s="12">
        <v>1.465903</v>
      </c>
      <c r="AK327" s="12">
        <v>45600</v>
      </c>
      <c r="AL327" s="12">
        <v>1.5122770000000001</v>
      </c>
      <c r="AM327" s="12">
        <v>47600</v>
      </c>
      <c r="AN327" s="12">
        <v>1.5688219999999999</v>
      </c>
      <c r="AO327" s="12">
        <v>50000</v>
      </c>
      <c r="AP327" s="12">
        <v>1.6198999999999999</v>
      </c>
      <c r="AQ327" s="12">
        <v>50000</v>
      </c>
      <c r="AR327" s="12">
        <v>1.699695</v>
      </c>
      <c r="AS327" s="12">
        <v>53000</v>
      </c>
      <c r="AT327" s="12">
        <v>1.795669</v>
      </c>
      <c r="AU327" s="12">
        <v>55952</v>
      </c>
      <c r="AV327" s="12">
        <v>1.973813</v>
      </c>
      <c r="AW327" s="12">
        <v>55000</v>
      </c>
      <c r="AX327" s="12">
        <v>2.059793</v>
      </c>
      <c r="AY327" s="12">
        <v>70032.98</v>
      </c>
      <c r="AZ327" s="12">
        <v>61864.36</v>
      </c>
      <c r="BA327" s="12">
        <v>62555.61</v>
      </c>
      <c r="BB327" s="12">
        <v>63566.23</v>
      </c>
      <c r="BC327" s="12">
        <v>66566.12</v>
      </c>
      <c r="BD327" s="12">
        <v>66997.86</v>
      </c>
      <c r="BE327" s="12">
        <v>67467.520000000004</v>
      </c>
      <c r="BF327" s="12">
        <v>65631.73</v>
      </c>
      <c r="BG327" s="12">
        <v>62447.39</v>
      </c>
      <c r="BH327" s="12">
        <v>68992.490000000005</v>
      </c>
      <c r="BI327" s="12">
        <v>62081.58</v>
      </c>
      <c r="BJ327" s="12">
        <v>61901.89</v>
      </c>
      <c r="BK327" s="12">
        <v>60809.02</v>
      </c>
      <c r="BL327" s="12">
        <v>65959.75</v>
      </c>
      <c r="BM327" s="12">
        <v>62388.39</v>
      </c>
      <c r="BN327" s="12">
        <v>66002.63</v>
      </c>
      <c r="BO327" s="12">
        <v>61825.98</v>
      </c>
      <c r="BP327" s="12">
        <v>62109.36</v>
      </c>
      <c r="BQ327" s="12">
        <v>62496.7</v>
      </c>
      <c r="BR327">
        <v>63577.78</v>
      </c>
      <c r="BS327">
        <v>60593.04</v>
      </c>
      <c r="BT327">
        <v>60795.74</v>
      </c>
      <c r="BU327">
        <v>58389.29</v>
      </c>
      <c r="BV327">
        <v>55000</v>
      </c>
      <c r="BW327">
        <v>-0.2146557</v>
      </c>
      <c r="BX327">
        <v>-5.8046500000000001E-2</v>
      </c>
      <c r="BY327">
        <v>0</v>
      </c>
      <c r="BZ327">
        <v>0.26506020000000002</v>
      </c>
      <c r="CA327">
        <v>0</v>
      </c>
      <c r="CB327">
        <v>0.51315789999999994</v>
      </c>
    </row>
    <row r="328" spans="1:80" x14ac:dyDescent="0.3">
      <c r="A328" s="13" t="s">
        <v>286</v>
      </c>
      <c r="B328" s="13" t="s">
        <v>662</v>
      </c>
      <c r="C328" s="12">
        <v>25000</v>
      </c>
      <c r="D328" s="12">
        <v>1</v>
      </c>
      <c r="E328" s="12">
        <v>24000</v>
      </c>
      <c r="F328" s="12">
        <v>1.0388139999999999</v>
      </c>
      <c r="G328" s="12">
        <v>23000</v>
      </c>
      <c r="H328" s="12">
        <v>1.0701400000000001</v>
      </c>
      <c r="I328" s="12">
        <v>26000</v>
      </c>
      <c r="J328" s="12">
        <v>1.134136</v>
      </c>
      <c r="K328" s="12">
        <v>25000</v>
      </c>
      <c r="L328" s="12">
        <v>1.1603840000000001</v>
      </c>
      <c r="M328" s="12">
        <v>26000</v>
      </c>
      <c r="N328" s="12">
        <v>1.1682779999999999</v>
      </c>
      <c r="O328" s="12">
        <v>26000</v>
      </c>
      <c r="P328" s="12">
        <v>1.1906760000000001</v>
      </c>
      <c r="Q328" s="12">
        <v>28000</v>
      </c>
      <c r="R328" s="12">
        <v>1.236534</v>
      </c>
      <c r="S328" s="12">
        <v>27000</v>
      </c>
      <c r="T328" s="12">
        <v>1.2534099999999999</v>
      </c>
      <c r="U328" s="12">
        <v>24000</v>
      </c>
      <c r="V328" s="12">
        <v>1.2927360000000001</v>
      </c>
      <c r="W328" s="12">
        <v>24000</v>
      </c>
      <c r="X328" s="12">
        <v>1.3284800000000001</v>
      </c>
      <c r="Y328" s="12">
        <v>26000</v>
      </c>
      <c r="Z328" s="12">
        <v>1.3443149999999999</v>
      </c>
      <c r="AA328" s="12">
        <v>26000</v>
      </c>
      <c r="AB328" s="12">
        <v>1.3650880000000001</v>
      </c>
      <c r="AC328" s="12">
        <v>30000</v>
      </c>
      <c r="AD328" s="12">
        <v>1.383402</v>
      </c>
      <c r="AE328" s="12">
        <v>30000</v>
      </c>
      <c r="AF328" s="12">
        <v>1.403165</v>
      </c>
      <c r="AG328" s="12">
        <v>30000</v>
      </c>
      <c r="AH328" s="12">
        <v>1.4355560000000001</v>
      </c>
      <c r="AI328" s="12">
        <v>30000</v>
      </c>
      <c r="AJ328" s="12">
        <v>1.465903</v>
      </c>
      <c r="AK328" s="12">
        <v>36000</v>
      </c>
      <c r="AL328" s="12">
        <v>1.5122770000000001</v>
      </c>
      <c r="AM328" s="12">
        <v>40000</v>
      </c>
      <c r="AN328" s="12">
        <v>1.5688219999999999</v>
      </c>
      <c r="AO328" s="12">
        <v>40000</v>
      </c>
      <c r="AP328" s="12">
        <v>1.6198999999999999</v>
      </c>
      <c r="AQ328" s="12">
        <v>36000</v>
      </c>
      <c r="AR328" s="12">
        <v>1.699695</v>
      </c>
      <c r="AS328" s="12">
        <v>40000</v>
      </c>
      <c r="AT328" s="12">
        <v>1.795669</v>
      </c>
      <c r="AU328" s="12">
        <v>40000</v>
      </c>
      <c r="AV328" s="12">
        <v>1.973813</v>
      </c>
      <c r="AW328" s="12">
        <v>40000</v>
      </c>
      <c r="AX328" s="12">
        <v>2.059793</v>
      </c>
      <c r="AY328" s="12">
        <v>51494.84</v>
      </c>
      <c r="AZ328" s="12">
        <v>47587.96</v>
      </c>
      <c r="BA328" s="12">
        <v>44270.12</v>
      </c>
      <c r="BB328" s="12">
        <v>47220.63</v>
      </c>
      <c r="BC328" s="12">
        <v>44377.41</v>
      </c>
      <c r="BD328" s="12">
        <v>45840.639999999999</v>
      </c>
      <c r="BE328" s="12">
        <v>44978.35</v>
      </c>
      <c r="BF328" s="12">
        <v>46641.84</v>
      </c>
      <c r="BG328" s="12">
        <v>44370.52</v>
      </c>
      <c r="BH328" s="12">
        <v>38240.639999999999</v>
      </c>
      <c r="BI328" s="12">
        <v>37211.74</v>
      </c>
      <c r="BJ328" s="12">
        <v>39837.85</v>
      </c>
      <c r="BK328" s="12">
        <v>39231.620000000003</v>
      </c>
      <c r="BL328" s="12">
        <v>44668</v>
      </c>
      <c r="BM328" s="12">
        <v>44038.87</v>
      </c>
      <c r="BN328" s="12">
        <v>43045.2</v>
      </c>
      <c r="BO328" s="12">
        <v>42154.080000000002</v>
      </c>
      <c r="BP328" s="12">
        <v>49033.7</v>
      </c>
      <c r="BQ328" s="12">
        <v>52518.23</v>
      </c>
      <c r="BR328">
        <v>50862.22</v>
      </c>
      <c r="BS328">
        <v>43626.99</v>
      </c>
      <c r="BT328">
        <v>45883.58</v>
      </c>
      <c r="BU328">
        <v>41742.42</v>
      </c>
      <c r="BV328">
        <v>40000</v>
      </c>
      <c r="BW328">
        <v>-0.22322310000000001</v>
      </c>
      <c r="BX328">
        <v>-4.1742099999999997E-2</v>
      </c>
      <c r="BY328">
        <v>0</v>
      </c>
      <c r="BZ328">
        <v>0.26506020000000002</v>
      </c>
      <c r="CA328">
        <v>0</v>
      </c>
      <c r="CB328">
        <v>0.51315789999999994</v>
      </c>
    </row>
    <row r="329" spans="1:80" x14ac:dyDescent="0.3">
      <c r="A329" s="13" t="s">
        <v>287</v>
      </c>
      <c r="B329" s="13" t="s">
        <v>662</v>
      </c>
      <c r="C329" s="12">
        <v>36000</v>
      </c>
      <c r="D329" s="12">
        <v>1</v>
      </c>
      <c r="E329" s="12">
        <v>37000</v>
      </c>
      <c r="F329" s="12">
        <v>1.0388139999999999</v>
      </c>
      <c r="G329" s="12">
        <v>38800</v>
      </c>
      <c r="H329" s="12">
        <v>1.0701400000000001</v>
      </c>
      <c r="I329" s="12">
        <v>36000</v>
      </c>
      <c r="J329" s="12">
        <v>1.134136</v>
      </c>
      <c r="K329" s="12">
        <v>36000</v>
      </c>
      <c r="L329" s="12">
        <v>1.1603840000000001</v>
      </c>
      <c r="M329" s="12">
        <v>38000</v>
      </c>
      <c r="N329" s="12">
        <v>1.1682779999999999</v>
      </c>
      <c r="O329" s="12">
        <v>40000</v>
      </c>
      <c r="P329" s="12">
        <v>1.1906760000000001</v>
      </c>
      <c r="Q329" s="12">
        <v>40000</v>
      </c>
      <c r="R329" s="12">
        <v>1.236534</v>
      </c>
      <c r="S329" s="12">
        <v>42500</v>
      </c>
      <c r="T329" s="12">
        <v>1.2534099999999999</v>
      </c>
      <c r="U329" s="12">
        <v>44200</v>
      </c>
      <c r="V329" s="12">
        <v>1.2927360000000001</v>
      </c>
      <c r="W329" s="12">
        <v>42300</v>
      </c>
      <c r="X329" s="12">
        <v>1.3284800000000001</v>
      </c>
      <c r="Y329" s="12">
        <v>47200</v>
      </c>
      <c r="Z329" s="12">
        <v>1.3443149999999999</v>
      </c>
      <c r="AA329" s="12">
        <v>48000</v>
      </c>
      <c r="AB329" s="12">
        <v>1.3650880000000001</v>
      </c>
      <c r="AC329" s="12">
        <v>44000</v>
      </c>
      <c r="AD329" s="12">
        <v>1.383402</v>
      </c>
      <c r="AE329" s="12">
        <v>43600</v>
      </c>
      <c r="AF329" s="12">
        <v>1.403165</v>
      </c>
      <c r="AG329" s="12">
        <v>48000</v>
      </c>
      <c r="AH329" s="12">
        <v>1.4355560000000001</v>
      </c>
      <c r="AI329" s="12">
        <v>50000</v>
      </c>
      <c r="AJ329" s="12">
        <v>1.465903</v>
      </c>
      <c r="AK329" s="12">
        <v>50000</v>
      </c>
      <c r="AL329" s="12">
        <v>1.5122770000000001</v>
      </c>
      <c r="AM329" s="12">
        <v>50000</v>
      </c>
      <c r="AN329" s="12">
        <v>1.5688219999999999</v>
      </c>
      <c r="AO329" s="12">
        <v>50000</v>
      </c>
      <c r="AP329" s="12">
        <v>1.6198999999999999</v>
      </c>
      <c r="AQ329" s="12">
        <v>53200</v>
      </c>
      <c r="AR329" s="12">
        <v>1.699695</v>
      </c>
      <c r="AS329" s="12">
        <v>55000</v>
      </c>
      <c r="AT329" s="12">
        <v>1.795669</v>
      </c>
      <c r="AU329" s="12">
        <v>60000</v>
      </c>
      <c r="AV329" s="12">
        <v>1.973813</v>
      </c>
      <c r="AW329" s="12">
        <v>60000</v>
      </c>
      <c r="AX329" s="12">
        <v>2.059793</v>
      </c>
      <c r="AY329" s="12">
        <v>74152.56</v>
      </c>
      <c r="AZ329" s="12">
        <v>73364.78</v>
      </c>
      <c r="BA329" s="12">
        <v>74681.77</v>
      </c>
      <c r="BB329" s="12">
        <v>65382.41</v>
      </c>
      <c r="BC329" s="12">
        <v>63903.47</v>
      </c>
      <c r="BD329" s="12">
        <v>66997.86</v>
      </c>
      <c r="BE329" s="12">
        <v>69197.460000000006</v>
      </c>
      <c r="BF329" s="12">
        <v>66631.199999999997</v>
      </c>
      <c r="BG329" s="12">
        <v>69842.48</v>
      </c>
      <c r="BH329" s="12">
        <v>70426.52</v>
      </c>
      <c r="BI329" s="12">
        <v>65585.69</v>
      </c>
      <c r="BJ329" s="12">
        <v>72321.02</v>
      </c>
      <c r="BK329" s="12">
        <v>72427.61</v>
      </c>
      <c r="BL329" s="12">
        <v>65513.07</v>
      </c>
      <c r="BM329" s="12">
        <v>64003.15</v>
      </c>
      <c r="BN329" s="12">
        <v>68872.31</v>
      </c>
      <c r="BO329" s="12">
        <v>70256.800000000003</v>
      </c>
      <c r="BP329" s="12">
        <v>68102.37</v>
      </c>
      <c r="BQ329" s="12">
        <v>65647.8</v>
      </c>
      <c r="BR329">
        <v>63577.78</v>
      </c>
      <c r="BS329">
        <v>64470.99</v>
      </c>
      <c r="BT329">
        <v>63089.919999999998</v>
      </c>
      <c r="BU329">
        <v>62613.63</v>
      </c>
      <c r="BV329">
        <v>60000</v>
      </c>
      <c r="BW329">
        <v>-0.19085740000000001</v>
      </c>
      <c r="BX329">
        <v>-4.1742099999999997E-2</v>
      </c>
      <c r="BY329">
        <v>0</v>
      </c>
      <c r="BZ329">
        <v>0.26506020000000002</v>
      </c>
      <c r="CA329">
        <v>0</v>
      </c>
      <c r="CB329">
        <v>0.51315789999999994</v>
      </c>
    </row>
    <row r="330" spans="1:80" x14ac:dyDescent="0.3">
      <c r="A330" s="13" t="s">
        <v>288</v>
      </c>
      <c r="B330" s="13" t="s">
        <v>662</v>
      </c>
      <c r="C330" s="12">
        <v>31300</v>
      </c>
      <c r="D330" s="12">
        <v>1</v>
      </c>
      <c r="E330" s="12">
        <v>26000</v>
      </c>
      <c r="F330" s="12">
        <v>1.0388139999999999</v>
      </c>
      <c r="G330" s="12">
        <v>31500</v>
      </c>
      <c r="H330" s="12">
        <v>1.0701400000000001</v>
      </c>
      <c r="I330" s="12">
        <v>31500</v>
      </c>
      <c r="J330" s="12">
        <v>1.134136</v>
      </c>
      <c r="K330" s="12">
        <v>26000</v>
      </c>
      <c r="L330" s="12">
        <v>1.1603840000000001</v>
      </c>
      <c r="M330" s="12">
        <v>32000</v>
      </c>
      <c r="N330" s="12">
        <v>1.1682779999999999</v>
      </c>
      <c r="O330" s="12">
        <v>31096</v>
      </c>
      <c r="P330" s="12">
        <v>1.1906760000000001</v>
      </c>
      <c r="Q330" s="12">
        <v>37500</v>
      </c>
      <c r="R330" s="12">
        <v>1.236534</v>
      </c>
      <c r="S330" s="12">
        <v>34000</v>
      </c>
      <c r="T330" s="12">
        <v>1.2534099999999999</v>
      </c>
      <c r="U330" s="12">
        <v>31000</v>
      </c>
      <c r="V330" s="12">
        <v>1.2927360000000001</v>
      </c>
      <c r="W330" s="12">
        <v>33700</v>
      </c>
      <c r="X330" s="12">
        <v>1.3284800000000001</v>
      </c>
      <c r="Y330" s="12">
        <v>34000</v>
      </c>
      <c r="Z330" s="12">
        <v>1.3443149999999999</v>
      </c>
      <c r="AA330" s="12">
        <v>34000</v>
      </c>
      <c r="AB330" s="12">
        <v>1.3650880000000001</v>
      </c>
      <c r="AC330" s="12">
        <v>32032</v>
      </c>
      <c r="AD330" s="12">
        <v>1.383402</v>
      </c>
      <c r="AE330" s="12">
        <v>40000</v>
      </c>
      <c r="AF330" s="12">
        <v>1.403165</v>
      </c>
      <c r="AG330" s="12">
        <v>36000</v>
      </c>
      <c r="AH330" s="12">
        <v>1.4355560000000001</v>
      </c>
      <c r="AI330" s="12">
        <v>40000</v>
      </c>
      <c r="AJ330" s="12">
        <v>1.465903</v>
      </c>
      <c r="AK330" s="12">
        <v>36000</v>
      </c>
      <c r="AL330" s="12">
        <v>1.5122770000000001</v>
      </c>
      <c r="AM330" s="12">
        <v>42000</v>
      </c>
      <c r="AN330" s="12">
        <v>1.5688219999999999</v>
      </c>
      <c r="AO330" s="12">
        <v>42000</v>
      </c>
      <c r="AP330" s="12">
        <v>1.6198999999999999</v>
      </c>
      <c r="AQ330" s="12">
        <v>60000</v>
      </c>
      <c r="AR330" s="12">
        <v>1.699695</v>
      </c>
      <c r="AS330" s="12">
        <v>50024</v>
      </c>
      <c r="AT330" s="12">
        <v>1.795669</v>
      </c>
      <c r="AU330" s="12">
        <v>38000</v>
      </c>
      <c r="AV330" s="12">
        <v>1.973813</v>
      </c>
      <c r="AW330" s="12">
        <v>52500</v>
      </c>
      <c r="AX330" s="12">
        <v>2.059793</v>
      </c>
      <c r="AY330" s="12">
        <v>64471.54</v>
      </c>
      <c r="AZ330" s="12">
        <v>51553.63</v>
      </c>
      <c r="BA330" s="12">
        <v>60630.82</v>
      </c>
      <c r="BB330" s="12">
        <v>57209.61</v>
      </c>
      <c r="BC330" s="12">
        <v>46152.51</v>
      </c>
      <c r="BD330" s="12">
        <v>56419.25</v>
      </c>
      <c r="BE330" s="12">
        <v>53794.11</v>
      </c>
      <c r="BF330" s="12">
        <v>62466.75</v>
      </c>
      <c r="BG330" s="12">
        <v>55873.98</v>
      </c>
      <c r="BH330" s="12">
        <v>49394.16</v>
      </c>
      <c r="BI330" s="12">
        <v>52251.48</v>
      </c>
      <c r="BJ330" s="12">
        <v>52095.65</v>
      </c>
      <c r="BK330" s="12">
        <v>51302.89</v>
      </c>
      <c r="BL330" s="12">
        <v>47693.52</v>
      </c>
      <c r="BM330" s="12">
        <v>58718.49</v>
      </c>
      <c r="BN330" s="12">
        <v>51654.23</v>
      </c>
      <c r="BO330" s="12">
        <v>56205.43</v>
      </c>
      <c r="BP330" s="12">
        <v>49033.7</v>
      </c>
      <c r="BQ330" s="12">
        <v>55144.15</v>
      </c>
      <c r="BR330">
        <v>53405.34</v>
      </c>
      <c r="BS330">
        <v>72711.64</v>
      </c>
      <c r="BT330">
        <v>57382</v>
      </c>
      <c r="BU330">
        <v>39655.300000000003</v>
      </c>
      <c r="BV330">
        <v>52500</v>
      </c>
      <c r="BW330">
        <v>-0.18568709999999999</v>
      </c>
      <c r="BX330">
        <v>0.3239089</v>
      </c>
      <c r="BY330">
        <v>0</v>
      </c>
      <c r="BZ330">
        <v>0.26506020000000002</v>
      </c>
      <c r="CA330">
        <v>1</v>
      </c>
      <c r="CB330">
        <v>0.51315789999999994</v>
      </c>
    </row>
    <row r="331" spans="1:80" x14ac:dyDescent="0.3">
      <c r="A331" s="13" t="s">
        <v>289</v>
      </c>
      <c r="B331" s="13" t="s">
        <v>662</v>
      </c>
      <c r="C331" s="12">
        <v>27900</v>
      </c>
      <c r="D331" s="12">
        <v>1</v>
      </c>
      <c r="E331" s="12">
        <v>30600</v>
      </c>
      <c r="F331" s="12">
        <v>1.0388139999999999</v>
      </c>
      <c r="G331" s="12">
        <v>24700</v>
      </c>
      <c r="H331" s="12">
        <v>1.0701400000000001</v>
      </c>
      <c r="I331" s="12">
        <v>36000</v>
      </c>
      <c r="J331" s="12">
        <v>1.134136</v>
      </c>
      <c r="K331" s="12">
        <v>26000</v>
      </c>
      <c r="L331" s="12">
        <v>1.1603840000000001</v>
      </c>
      <c r="M331" s="12">
        <v>27500</v>
      </c>
      <c r="N331" s="12">
        <v>1.1682779999999999</v>
      </c>
      <c r="O331" s="12">
        <v>34000</v>
      </c>
      <c r="P331" s="12">
        <v>1.1906760000000001</v>
      </c>
      <c r="Q331" s="12">
        <v>35000</v>
      </c>
      <c r="R331" s="12">
        <v>1.236534</v>
      </c>
      <c r="S331" s="12">
        <v>30000</v>
      </c>
      <c r="T331" s="12">
        <v>1.2534099999999999</v>
      </c>
      <c r="U331" s="12">
        <v>28000</v>
      </c>
      <c r="V331" s="12">
        <v>1.2927360000000001</v>
      </c>
      <c r="W331" s="12">
        <v>28000</v>
      </c>
      <c r="X331" s="12">
        <v>1.3284800000000001</v>
      </c>
      <c r="Y331" s="12">
        <v>35000</v>
      </c>
      <c r="Z331" s="12">
        <v>1.3443149999999999</v>
      </c>
      <c r="AA331" s="12">
        <v>30000</v>
      </c>
      <c r="AB331" s="12">
        <v>1.3650880000000001</v>
      </c>
      <c r="AC331" s="12">
        <v>36500</v>
      </c>
      <c r="AD331" s="12">
        <v>1.383402</v>
      </c>
      <c r="AE331" s="12">
        <v>38064</v>
      </c>
      <c r="AF331" s="12">
        <v>1.403165</v>
      </c>
      <c r="AG331" s="12">
        <v>41200</v>
      </c>
      <c r="AH331" s="12">
        <v>1.4355560000000001</v>
      </c>
      <c r="AI331" s="12">
        <v>38000</v>
      </c>
      <c r="AJ331" s="12">
        <v>1.465903</v>
      </c>
      <c r="AK331" s="12">
        <v>38500</v>
      </c>
      <c r="AL331" s="12">
        <v>1.5122770000000001</v>
      </c>
      <c r="AM331" s="12">
        <v>40500</v>
      </c>
      <c r="AN331" s="12">
        <v>1.5688219999999999</v>
      </c>
      <c r="AO331" s="12">
        <v>39300</v>
      </c>
      <c r="AP331" s="12">
        <v>1.6198999999999999</v>
      </c>
      <c r="AQ331" s="12">
        <v>38000</v>
      </c>
      <c r="AR331" s="12">
        <v>1.699695</v>
      </c>
      <c r="AS331" s="12">
        <v>38000</v>
      </c>
      <c r="AT331" s="12">
        <v>1.795669</v>
      </c>
      <c r="AU331" s="12">
        <v>50000</v>
      </c>
      <c r="AV331" s="12">
        <v>1.973813</v>
      </c>
      <c r="AW331" s="12">
        <v>60000</v>
      </c>
      <c r="AX331" s="12">
        <v>2.059793</v>
      </c>
      <c r="AY331" s="12">
        <v>57468.24</v>
      </c>
      <c r="AZ331" s="12">
        <v>60674.66</v>
      </c>
      <c r="BA331" s="12">
        <v>47542.26</v>
      </c>
      <c r="BB331" s="12">
        <v>65382.41</v>
      </c>
      <c r="BC331" s="12">
        <v>46152.51</v>
      </c>
      <c r="BD331" s="12">
        <v>48485.3</v>
      </c>
      <c r="BE331" s="12">
        <v>58817.84</v>
      </c>
      <c r="BF331" s="12">
        <v>58302.3</v>
      </c>
      <c r="BG331" s="12">
        <v>49300.57</v>
      </c>
      <c r="BH331" s="12">
        <v>44614.080000000002</v>
      </c>
      <c r="BI331" s="12">
        <v>43413.69</v>
      </c>
      <c r="BJ331" s="12">
        <v>53627.88</v>
      </c>
      <c r="BK331" s="12">
        <v>45267.26</v>
      </c>
      <c r="BL331" s="12">
        <v>54346.07</v>
      </c>
      <c r="BM331" s="12">
        <v>55876.51</v>
      </c>
      <c r="BN331" s="12">
        <v>59115.4</v>
      </c>
      <c r="BO331" s="12">
        <v>53395.16</v>
      </c>
      <c r="BP331" s="12">
        <v>52438.82</v>
      </c>
      <c r="BQ331" s="12">
        <v>53174.71</v>
      </c>
      <c r="BR331">
        <v>49972.13</v>
      </c>
      <c r="BS331">
        <v>46050.71</v>
      </c>
      <c r="BT331">
        <v>43589.4</v>
      </c>
      <c r="BU331">
        <v>52178.02</v>
      </c>
      <c r="BV331">
        <v>60000</v>
      </c>
      <c r="BW331">
        <v>4.4054999999999997E-2</v>
      </c>
      <c r="BX331">
        <v>0.1499094</v>
      </c>
      <c r="BY331">
        <v>1</v>
      </c>
      <c r="BZ331">
        <v>0.26506020000000002</v>
      </c>
      <c r="CA331">
        <v>1</v>
      </c>
      <c r="CB331">
        <v>0.51315789999999994</v>
      </c>
    </row>
    <row r="332" spans="1:80" x14ac:dyDescent="0.3">
      <c r="A332" s="13" t="s">
        <v>718</v>
      </c>
      <c r="B332" s="13" t="s">
        <v>662</v>
      </c>
      <c r="C332" s="12">
        <v>22000</v>
      </c>
      <c r="D332" s="12">
        <v>1</v>
      </c>
      <c r="E332" s="12">
        <v>21000</v>
      </c>
      <c r="F332" s="12">
        <v>1.0388139999999999</v>
      </c>
      <c r="G332" s="12">
        <v>22100</v>
      </c>
      <c r="H332" s="12">
        <v>1.0701400000000001</v>
      </c>
      <c r="I332" s="12">
        <v>24000</v>
      </c>
      <c r="J332" s="12">
        <v>1.134136</v>
      </c>
      <c r="K332" s="12">
        <v>22000</v>
      </c>
      <c r="L332" s="12">
        <v>1.1603840000000001</v>
      </c>
      <c r="M332" s="12">
        <v>24000</v>
      </c>
      <c r="N332" s="12">
        <v>1.1682779999999999</v>
      </c>
      <c r="O332" s="12">
        <v>25000</v>
      </c>
      <c r="P332" s="12">
        <v>1.1906760000000001</v>
      </c>
      <c r="Q332" s="12">
        <v>26900</v>
      </c>
      <c r="R332" s="12">
        <v>1.236534</v>
      </c>
      <c r="S332" s="12">
        <v>25000</v>
      </c>
      <c r="T332" s="12">
        <v>1.2534099999999999</v>
      </c>
      <c r="U332" s="12">
        <v>24000</v>
      </c>
      <c r="V332" s="12">
        <v>1.2927360000000001</v>
      </c>
      <c r="W332" s="12">
        <v>25000</v>
      </c>
      <c r="X332" s="12">
        <v>1.3284800000000001</v>
      </c>
      <c r="Y332" s="12">
        <v>25000</v>
      </c>
      <c r="Z332" s="12">
        <v>1.3443149999999999</v>
      </c>
      <c r="AA332" s="12">
        <v>27500</v>
      </c>
      <c r="AB332" s="12">
        <v>1.3650880000000001</v>
      </c>
      <c r="AC332" s="12">
        <v>27000</v>
      </c>
      <c r="AD332" s="12">
        <v>1.383402</v>
      </c>
      <c r="AE332" s="12">
        <v>28000</v>
      </c>
      <c r="AF332" s="12">
        <v>1.403165</v>
      </c>
      <c r="AG332" s="12">
        <v>30000</v>
      </c>
      <c r="AH332" s="12">
        <v>1.4355560000000001</v>
      </c>
      <c r="AI332" s="12">
        <v>32000</v>
      </c>
      <c r="AJ332" s="12">
        <v>1.465903</v>
      </c>
      <c r="AK332" s="12">
        <v>32000</v>
      </c>
      <c r="AL332" s="12">
        <v>1.5122770000000001</v>
      </c>
      <c r="AM332" s="12">
        <v>35048</v>
      </c>
      <c r="AN332" s="12">
        <v>1.5688219999999999</v>
      </c>
      <c r="AO332" s="12">
        <v>34000</v>
      </c>
      <c r="AP332" s="12">
        <v>1.6198999999999999</v>
      </c>
      <c r="AQ332" s="12">
        <v>36000</v>
      </c>
      <c r="AR332" s="12">
        <v>1.699695</v>
      </c>
      <c r="AS332" s="12">
        <v>36000</v>
      </c>
      <c r="AT332" s="12">
        <v>1.795669</v>
      </c>
      <c r="AU332" s="12">
        <v>40000</v>
      </c>
      <c r="AV332" s="12">
        <v>1.973813</v>
      </c>
      <c r="AW332" s="12">
        <v>40000</v>
      </c>
      <c r="AX332" s="12">
        <v>2.059793</v>
      </c>
      <c r="AY332" s="12">
        <v>45315.46</v>
      </c>
      <c r="AZ332" s="12">
        <v>41639.47</v>
      </c>
      <c r="BA332" s="12">
        <v>42537.81</v>
      </c>
      <c r="BB332" s="12">
        <v>43588.27</v>
      </c>
      <c r="BC332" s="12">
        <v>39052.120000000003</v>
      </c>
      <c r="BD332" s="12">
        <v>42314.44</v>
      </c>
      <c r="BE332" s="12">
        <v>43248.41</v>
      </c>
      <c r="BF332" s="12">
        <v>44809.48</v>
      </c>
      <c r="BG332" s="12">
        <v>41083.81</v>
      </c>
      <c r="BH332" s="12">
        <v>38240.639999999999</v>
      </c>
      <c r="BI332" s="12">
        <v>38762.230000000003</v>
      </c>
      <c r="BJ332" s="12">
        <v>38305.629999999997</v>
      </c>
      <c r="BK332" s="12">
        <v>41494.980000000003</v>
      </c>
      <c r="BL332" s="12">
        <v>40201.199999999997</v>
      </c>
      <c r="BM332" s="12">
        <v>41102.94</v>
      </c>
      <c r="BN332" s="12">
        <v>43045.2</v>
      </c>
      <c r="BO332" s="12">
        <v>44964.35</v>
      </c>
      <c r="BP332" s="12">
        <v>43585.52</v>
      </c>
      <c r="BQ332" s="12">
        <v>46016.480000000003</v>
      </c>
      <c r="BR332">
        <v>43232.89</v>
      </c>
      <c r="BS332">
        <v>43626.99</v>
      </c>
      <c r="BT332">
        <v>41295.22</v>
      </c>
      <c r="BU332">
        <v>41742.42</v>
      </c>
      <c r="BV332">
        <v>40000</v>
      </c>
      <c r="BW332">
        <v>-0.117299</v>
      </c>
      <c r="BX332">
        <v>-4.1742099999999997E-2</v>
      </c>
      <c r="BY332">
        <v>0</v>
      </c>
      <c r="BZ332">
        <v>0.26506020000000002</v>
      </c>
      <c r="CA332">
        <v>0</v>
      </c>
      <c r="CB332">
        <v>0.51315789999999994</v>
      </c>
    </row>
    <row r="333" spans="1:80" x14ac:dyDescent="0.3">
      <c r="A333" s="13" t="s">
        <v>290</v>
      </c>
      <c r="B333" s="13" t="s">
        <v>662</v>
      </c>
      <c r="C333" s="12">
        <v>33200</v>
      </c>
      <c r="D333" s="12">
        <v>1</v>
      </c>
      <c r="E333" s="12">
        <v>36000</v>
      </c>
      <c r="F333" s="12">
        <v>1.0388139999999999</v>
      </c>
      <c r="G333" s="12">
        <v>34000</v>
      </c>
      <c r="H333" s="12">
        <v>1.0701400000000001</v>
      </c>
      <c r="I333" s="12">
        <v>34000</v>
      </c>
      <c r="J333" s="12">
        <v>1.134136</v>
      </c>
      <c r="K333" s="12">
        <v>35100</v>
      </c>
      <c r="L333" s="12">
        <v>1.1603840000000001</v>
      </c>
      <c r="M333" s="12">
        <v>35000</v>
      </c>
      <c r="N333" s="12">
        <v>1.1682779999999999</v>
      </c>
      <c r="O333" s="12">
        <v>36000</v>
      </c>
      <c r="P333" s="12">
        <v>1.1906760000000001</v>
      </c>
      <c r="Q333" s="12">
        <v>40000</v>
      </c>
      <c r="R333" s="12">
        <v>1.236534</v>
      </c>
      <c r="S333" s="12">
        <v>40000</v>
      </c>
      <c r="T333" s="12">
        <v>1.2534099999999999</v>
      </c>
      <c r="U333" s="12">
        <v>39900</v>
      </c>
      <c r="V333" s="12">
        <v>1.2927360000000001</v>
      </c>
      <c r="W333" s="12">
        <v>42000</v>
      </c>
      <c r="X333" s="12">
        <v>1.3284800000000001</v>
      </c>
      <c r="Y333" s="12">
        <v>43900</v>
      </c>
      <c r="Z333" s="12">
        <v>1.3443149999999999</v>
      </c>
      <c r="AA333" s="12">
        <v>46000</v>
      </c>
      <c r="AB333" s="12">
        <v>1.3650880000000001</v>
      </c>
      <c r="AC333" s="12">
        <v>45000</v>
      </c>
      <c r="AD333" s="12">
        <v>1.383402</v>
      </c>
      <c r="AE333" s="12">
        <v>42000</v>
      </c>
      <c r="AF333" s="12">
        <v>1.403165</v>
      </c>
      <c r="AG333" s="12">
        <v>45200</v>
      </c>
      <c r="AH333" s="12">
        <v>1.4355560000000001</v>
      </c>
      <c r="AI333" s="12">
        <v>42300</v>
      </c>
      <c r="AJ333" s="12">
        <v>1.465903</v>
      </c>
      <c r="AK333" s="12">
        <v>46300</v>
      </c>
      <c r="AL333" s="12">
        <v>1.5122770000000001</v>
      </c>
      <c r="AM333" s="12">
        <v>46000</v>
      </c>
      <c r="AN333" s="12">
        <v>1.5688219999999999</v>
      </c>
      <c r="AO333" s="12">
        <v>50000</v>
      </c>
      <c r="AP333" s="12">
        <v>1.6198999999999999</v>
      </c>
      <c r="AQ333" s="12">
        <v>50000</v>
      </c>
      <c r="AR333" s="12">
        <v>1.699695</v>
      </c>
      <c r="AS333" s="12">
        <v>51700</v>
      </c>
      <c r="AT333" s="12">
        <v>1.795669</v>
      </c>
      <c r="AU333" s="12">
        <v>52300</v>
      </c>
      <c r="AV333" s="12">
        <v>1.973813</v>
      </c>
      <c r="AW333" s="12">
        <v>56300</v>
      </c>
      <c r="AX333" s="12">
        <v>2.059793</v>
      </c>
      <c r="AY333" s="12">
        <v>68385.14</v>
      </c>
      <c r="AZ333" s="12">
        <v>71381.95</v>
      </c>
      <c r="BA333" s="12">
        <v>65442.79</v>
      </c>
      <c r="BB333" s="12">
        <v>61750.05</v>
      </c>
      <c r="BC333" s="12">
        <v>62305.89</v>
      </c>
      <c r="BD333" s="12">
        <v>61708.56</v>
      </c>
      <c r="BE333" s="12">
        <v>62277.71</v>
      </c>
      <c r="BF333" s="12">
        <v>66631.199999999997</v>
      </c>
      <c r="BG333" s="12">
        <v>65734.09</v>
      </c>
      <c r="BH333" s="12">
        <v>63575.07</v>
      </c>
      <c r="BI333" s="12">
        <v>65120.54</v>
      </c>
      <c r="BJ333" s="12">
        <v>67264.679999999993</v>
      </c>
      <c r="BK333" s="12">
        <v>69409.8</v>
      </c>
      <c r="BL333" s="12">
        <v>67002.009999999995</v>
      </c>
      <c r="BM333" s="12">
        <v>61654.41</v>
      </c>
      <c r="BN333" s="12">
        <v>64854.76</v>
      </c>
      <c r="BO333" s="12">
        <v>59437.25</v>
      </c>
      <c r="BP333" s="12">
        <v>63062.79</v>
      </c>
      <c r="BQ333" s="12">
        <v>60395.97</v>
      </c>
      <c r="BR333">
        <v>63577.78</v>
      </c>
      <c r="BS333">
        <v>60593.04</v>
      </c>
      <c r="BT333">
        <v>59304.52</v>
      </c>
      <c r="BU333">
        <v>54578.21</v>
      </c>
      <c r="BV333">
        <v>56300</v>
      </c>
      <c r="BW333">
        <v>-0.17672170000000001</v>
      </c>
      <c r="BX333">
        <v>3.1547199999999997E-2</v>
      </c>
      <c r="BY333">
        <v>0</v>
      </c>
      <c r="BZ333">
        <v>0.26506020000000002</v>
      </c>
      <c r="CA333">
        <v>1</v>
      </c>
      <c r="CB333">
        <v>0.51315789999999994</v>
      </c>
    </row>
    <row r="334" spans="1:80" x14ac:dyDescent="0.3">
      <c r="A334" s="13" t="s">
        <v>291</v>
      </c>
      <c r="B334" s="13" t="s">
        <v>662</v>
      </c>
      <c r="C334" s="12">
        <v>28000</v>
      </c>
      <c r="D334" s="12">
        <v>1</v>
      </c>
      <c r="E334" s="12">
        <v>22000</v>
      </c>
      <c r="F334" s="12">
        <v>1.0388139999999999</v>
      </c>
      <c r="G334" s="12">
        <v>22000</v>
      </c>
      <c r="H334" s="12">
        <v>1.0701400000000001</v>
      </c>
      <c r="I334" s="12">
        <v>30000</v>
      </c>
      <c r="J334" s="12">
        <v>1.134136</v>
      </c>
      <c r="K334" s="12">
        <v>26000</v>
      </c>
      <c r="L334" s="12">
        <v>1.1603840000000001</v>
      </c>
      <c r="M334" s="12">
        <v>25000</v>
      </c>
      <c r="N334" s="12">
        <v>1.1682779999999999</v>
      </c>
      <c r="O334" s="12">
        <v>25008</v>
      </c>
      <c r="P334" s="12">
        <v>1.1906760000000001</v>
      </c>
      <c r="Q334" s="12">
        <v>27500</v>
      </c>
      <c r="R334" s="12">
        <v>1.236534</v>
      </c>
      <c r="S334" s="12">
        <v>21000</v>
      </c>
      <c r="T334" s="12">
        <v>1.2534099999999999</v>
      </c>
      <c r="U334" s="12">
        <v>20000</v>
      </c>
      <c r="V334" s="12">
        <v>1.2927360000000001</v>
      </c>
      <c r="W334" s="12">
        <v>22000</v>
      </c>
      <c r="X334" s="12">
        <v>1.3284800000000001</v>
      </c>
      <c r="Y334" s="12">
        <v>24000</v>
      </c>
      <c r="Z334" s="12">
        <v>1.3443149999999999</v>
      </c>
      <c r="AA334" s="12">
        <v>29300</v>
      </c>
      <c r="AB334" s="12">
        <v>1.3650880000000001</v>
      </c>
      <c r="AC334" s="12">
        <v>42000</v>
      </c>
      <c r="AD334" s="12">
        <v>1.383402</v>
      </c>
      <c r="AE334" s="12">
        <v>36000</v>
      </c>
      <c r="AF334" s="12">
        <v>1.403165</v>
      </c>
      <c r="AG334" s="12">
        <v>35000</v>
      </c>
      <c r="AH334" s="12">
        <v>1.4355560000000001</v>
      </c>
      <c r="AI334" s="12">
        <v>30000</v>
      </c>
      <c r="AJ334" s="12">
        <v>1.465903</v>
      </c>
      <c r="AK334" s="12">
        <v>30000</v>
      </c>
      <c r="AL334" s="12">
        <v>1.5122770000000001</v>
      </c>
      <c r="AM334" s="12">
        <v>37500</v>
      </c>
      <c r="AN334" s="12">
        <v>1.5688219999999999</v>
      </c>
      <c r="AO334" s="12">
        <v>30000</v>
      </c>
      <c r="AP334" s="12">
        <v>1.6198999999999999</v>
      </c>
      <c r="AQ334" s="12">
        <v>61500</v>
      </c>
      <c r="AR334" s="12">
        <v>1.699695</v>
      </c>
      <c r="AS334" s="12">
        <v>40400</v>
      </c>
      <c r="AT334" s="12">
        <v>1.795669</v>
      </c>
      <c r="AU334" s="12">
        <v>44000</v>
      </c>
      <c r="AV334" s="12">
        <v>1.973813</v>
      </c>
      <c r="AW334" s="12">
        <v>50000</v>
      </c>
      <c r="AX334" s="12">
        <v>2.059793</v>
      </c>
      <c r="AY334" s="12">
        <v>57674.22</v>
      </c>
      <c r="AZ334" s="12">
        <v>43622.3</v>
      </c>
      <c r="BA334" s="12">
        <v>42345.34</v>
      </c>
      <c r="BB334" s="12">
        <v>54485.34</v>
      </c>
      <c r="BC334" s="12">
        <v>46152.51</v>
      </c>
      <c r="BD334" s="12">
        <v>44077.54</v>
      </c>
      <c r="BE334" s="12">
        <v>43262.25</v>
      </c>
      <c r="BF334" s="12">
        <v>45808.95</v>
      </c>
      <c r="BG334" s="12">
        <v>34510.400000000001</v>
      </c>
      <c r="BH334" s="12">
        <v>31867.200000000001</v>
      </c>
      <c r="BI334" s="12">
        <v>34110.76</v>
      </c>
      <c r="BJ334" s="12">
        <v>36773.4</v>
      </c>
      <c r="BK334" s="12">
        <v>44211.02</v>
      </c>
      <c r="BL334" s="12">
        <v>62535.199999999997</v>
      </c>
      <c r="BM334" s="12">
        <v>52846.64</v>
      </c>
      <c r="BN334" s="12">
        <v>50219.39</v>
      </c>
      <c r="BO334" s="12">
        <v>42154.080000000002</v>
      </c>
      <c r="BP334" s="12">
        <v>40861.42</v>
      </c>
      <c r="BQ334" s="12">
        <v>49235.839999999997</v>
      </c>
      <c r="BR334">
        <v>38146.67</v>
      </c>
      <c r="BS334">
        <v>74529.440000000002</v>
      </c>
      <c r="BT334">
        <v>46342.41</v>
      </c>
      <c r="BU334">
        <v>45916.66</v>
      </c>
      <c r="BV334">
        <v>50000</v>
      </c>
      <c r="BW334">
        <v>-0.1330615</v>
      </c>
      <c r="BX334">
        <v>8.8929400000000006E-2</v>
      </c>
      <c r="BY334">
        <v>0</v>
      </c>
      <c r="BZ334">
        <v>0.26506020000000002</v>
      </c>
      <c r="CA334">
        <v>1</v>
      </c>
      <c r="CB334">
        <v>0.51315789999999994</v>
      </c>
    </row>
    <row r="335" spans="1:80" x14ac:dyDescent="0.3">
      <c r="A335" s="13" t="s">
        <v>292</v>
      </c>
      <c r="B335" s="13" t="s">
        <v>662</v>
      </c>
      <c r="C335" s="12">
        <v>22500</v>
      </c>
      <c r="D335" s="12">
        <v>1</v>
      </c>
      <c r="E335" s="12">
        <v>24000</v>
      </c>
      <c r="F335" s="12">
        <v>1.0388139999999999</v>
      </c>
      <c r="G335" s="12">
        <v>23100</v>
      </c>
      <c r="H335" s="12">
        <v>1.0701400000000001</v>
      </c>
      <c r="I335" s="12">
        <v>22500</v>
      </c>
      <c r="J335" s="12">
        <v>1.134136</v>
      </c>
      <c r="K335" s="12">
        <v>24100</v>
      </c>
      <c r="L335" s="12">
        <v>1.1603840000000001</v>
      </c>
      <c r="M335" s="12">
        <v>24000</v>
      </c>
      <c r="N335" s="12">
        <v>1.1682779999999999</v>
      </c>
      <c r="O335" s="12">
        <v>26800</v>
      </c>
      <c r="P335" s="12">
        <v>1.1906760000000001</v>
      </c>
      <c r="Q335" s="12">
        <v>27500</v>
      </c>
      <c r="R335" s="12">
        <v>1.236534</v>
      </c>
      <c r="S335" s="12">
        <v>28080</v>
      </c>
      <c r="T335" s="12">
        <v>1.2534099999999999</v>
      </c>
      <c r="U335" s="12">
        <v>25000</v>
      </c>
      <c r="V335" s="12">
        <v>1.2927360000000001</v>
      </c>
      <c r="W335" s="12">
        <v>25000</v>
      </c>
      <c r="X335" s="12">
        <v>1.3284800000000001</v>
      </c>
      <c r="Y335" s="12">
        <v>26000</v>
      </c>
      <c r="Z335" s="12">
        <v>1.3443149999999999</v>
      </c>
      <c r="AA335" s="12">
        <v>26000</v>
      </c>
      <c r="AB335" s="12">
        <v>1.3650880000000001</v>
      </c>
      <c r="AC335" s="12">
        <v>28800</v>
      </c>
      <c r="AD335" s="12">
        <v>1.383402</v>
      </c>
      <c r="AE335" s="12">
        <v>26300</v>
      </c>
      <c r="AF335" s="12">
        <v>1.403165</v>
      </c>
      <c r="AG335" s="12">
        <v>30000</v>
      </c>
      <c r="AH335" s="12">
        <v>1.4355560000000001</v>
      </c>
      <c r="AI335" s="12">
        <v>30000</v>
      </c>
      <c r="AJ335" s="12">
        <v>1.465903</v>
      </c>
      <c r="AK335" s="12">
        <v>32000</v>
      </c>
      <c r="AL335" s="12">
        <v>1.5122770000000001</v>
      </c>
      <c r="AM335" s="12">
        <v>34600</v>
      </c>
      <c r="AN335" s="12">
        <v>1.5688219999999999</v>
      </c>
      <c r="AO335" s="12">
        <v>36000</v>
      </c>
      <c r="AP335" s="12">
        <v>1.6198999999999999</v>
      </c>
      <c r="AQ335" s="12">
        <v>33500</v>
      </c>
      <c r="AR335" s="12">
        <v>1.699695</v>
      </c>
      <c r="AS335" s="12">
        <v>36000</v>
      </c>
      <c r="AT335" s="12">
        <v>1.795669</v>
      </c>
      <c r="AU335" s="12">
        <v>40000</v>
      </c>
      <c r="AV335" s="12">
        <v>1.973813</v>
      </c>
      <c r="AW335" s="12">
        <v>42000</v>
      </c>
      <c r="AX335" s="12">
        <v>2.059793</v>
      </c>
      <c r="AY335" s="12">
        <v>46345.35</v>
      </c>
      <c r="AZ335" s="12">
        <v>47587.96</v>
      </c>
      <c r="BA335" s="12">
        <v>44462.6</v>
      </c>
      <c r="BB335" s="12">
        <v>40864</v>
      </c>
      <c r="BC335" s="12">
        <v>42779.82</v>
      </c>
      <c r="BD335" s="12">
        <v>42314.44</v>
      </c>
      <c r="BE335" s="12">
        <v>46362.3</v>
      </c>
      <c r="BF335" s="12">
        <v>45808.95</v>
      </c>
      <c r="BG335" s="12">
        <v>46145.34</v>
      </c>
      <c r="BH335" s="12">
        <v>39834</v>
      </c>
      <c r="BI335" s="12">
        <v>38762.230000000003</v>
      </c>
      <c r="BJ335" s="12">
        <v>39837.85</v>
      </c>
      <c r="BK335" s="12">
        <v>39231.620000000003</v>
      </c>
      <c r="BL335" s="12">
        <v>42881.279999999999</v>
      </c>
      <c r="BM335" s="12">
        <v>38607.410000000003</v>
      </c>
      <c r="BN335" s="12">
        <v>43045.2</v>
      </c>
      <c r="BO335" s="12">
        <v>42154.080000000002</v>
      </c>
      <c r="BP335" s="12">
        <v>43585.52</v>
      </c>
      <c r="BQ335" s="12">
        <v>45428.27</v>
      </c>
      <c r="BR335">
        <v>45776</v>
      </c>
      <c r="BS335">
        <v>40597.339999999997</v>
      </c>
      <c r="BT335">
        <v>41295.22</v>
      </c>
      <c r="BU335">
        <v>41742.42</v>
      </c>
      <c r="BV335">
        <v>42000</v>
      </c>
      <c r="BW335">
        <v>-9.3760200000000002E-2</v>
      </c>
      <c r="BX335">
        <v>6.1707999999999997E-3</v>
      </c>
      <c r="BY335">
        <v>0</v>
      </c>
      <c r="BZ335">
        <v>0.26506020000000002</v>
      </c>
      <c r="CA335">
        <v>1</v>
      </c>
      <c r="CB335">
        <v>0.51315789999999994</v>
      </c>
    </row>
    <row r="336" spans="1:80" x14ac:dyDescent="0.3">
      <c r="A336" s="13" t="s">
        <v>719</v>
      </c>
      <c r="B336" s="13" t="s">
        <v>662</v>
      </c>
      <c r="C336" s="12">
        <v>32500</v>
      </c>
      <c r="D336" s="12">
        <v>1</v>
      </c>
      <c r="E336" s="12">
        <v>28900</v>
      </c>
      <c r="F336" s="12">
        <v>1.0388139999999999</v>
      </c>
      <c r="G336" s="12">
        <v>35000</v>
      </c>
      <c r="H336" s="12">
        <v>1.0701400000000001</v>
      </c>
      <c r="I336" s="12">
        <v>30000</v>
      </c>
      <c r="J336" s="12">
        <v>1.134136</v>
      </c>
      <c r="K336" s="12">
        <v>34700</v>
      </c>
      <c r="L336" s="12">
        <v>1.1603840000000001</v>
      </c>
      <c r="M336" s="12">
        <v>35000</v>
      </c>
      <c r="N336" s="12">
        <v>1.1682779999999999</v>
      </c>
      <c r="O336" s="12">
        <v>40000</v>
      </c>
      <c r="P336" s="12">
        <v>1.1906760000000001</v>
      </c>
      <c r="Q336" s="12">
        <v>36500</v>
      </c>
      <c r="R336" s="12">
        <v>1.236534</v>
      </c>
      <c r="S336" s="12">
        <v>38500</v>
      </c>
      <c r="T336" s="12">
        <v>1.2534099999999999</v>
      </c>
      <c r="U336" s="12">
        <v>37700</v>
      </c>
      <c r="V336" s="12">
        <v>1.2927360000000001</v>
      </c>
      <c r="W336" s="12">
        <v>39600</v>
      </c>
      <c r="X336" s="12">
        <v>1.3284800000000001</v>
      </c>
      <c r="Y336" s="12">
        <v>42500</v>
      </c>
      <c r="Z336" s="12">
        <v>1.3443149999999999</v>
      </c>
      <c r="AA336" s="12">
        <v>40040</v>
      </c>
      <c r="AB336" s="12">
        <v>1.3650880000000001</v>
      </c>
      <c r="AC336" s="12">
        <v>44000</v>
      </c>
      <c r="AD336" s="12">
        <v>1.383402</v>
      </c>
      <c r="AE336" s="12">
        <v>38000</v>
      </c>
      <c r="AF336" s="12">
        <v>1.403165</v>
      </c>
      <c r="AG336" s="12">
        <v>40200</v>
      </c>
      <c r="AH336" s="12">
        <v>1.4355560000000001</v>
      </c>
      <c r="AI336" s="12">
        <v>42800</v>
      </c>
      <c r="AJ336" s="12">
        <v>1.465903</v>
      </c>
      <c r="AK336" s="12">
        <v>44000</v>
      </c>
      <c r="AL336" s="12">
        <v>1.5122770000000001</v>
      </c>
      <c r="AM336" s="12">
        <v>45000</v>
      </c>
      <c r="AN336" s="12">
        <v>1.5688219999999999</v>
      </c>
      <c r="AO336" s="12">
        <v>45000</v>
      </c>
      <c r="AP336" s="12">
        <v>1.6198999999999999</v>
      </c>
      <c r="AQ336" s="12">
        <v>48100</v>
      </c>
      <c r="AR336" s="12">
        <v>1.699695</v>
      </c>
      <c r="AS336" s="12">
        <v>50000</v>
      </c>
      <c r="AT336" s="12">
        <v>1.795669</v>
      </c>
      <c r="AU336" s="12">
        <v>54300</v>
      </c>
      <c r="AV336" s="12">
        <v>1.973813</v>
      </c>
      <c r="AW336" s="12">
        <v>50000</v>
      </c>
      <c r="AX336" s="12">
        <v>2.059793</v>
      </c>
      <c r="AY336" s="12">
        <v>66943.289999999994</v>
      </c>
      <c r="AZ336" s="12">
        <v>57303.839999999997</v>
      </c>
      <c r="BA336" s="12">
        <v>67367.58</v>
      </c>
      <c r="BB336" s="12">
        <v>54485.34</v>
      </c>
      <c r="BC336" s="12">
        <v>61595.85</v>
      </c>
      <c r="BD336" s="12">
        <v>61708.56</v>
      </c>
      <c r="BE336" s="12">
        <v>69197.460000000006</v>
      </c>
      <c r="BF336" s="12">
        <v>60800.97</v>
      </c>
      <c r="BG336" s="12">
        <v>63269.07</v>
      </c>
      <c r="BH336" s="12">
        <v>60069.68</v>
      </c>
      <c r="BI336" s="12">
        <v>61399.360000000001</v>
      </c>
      <c r="BJ336" s="12">
        <v>65119.57</v>
      </c>
      <c r="BK336" s="12">
        <v>60416.7</v>
      </c>
      <c r="BL336" s="12">
        <v>65513.07</v>
      </c>
      <c r="BM336" s="12">
        <v>55782.559999999998</v>
      </c>
      <c r="BN336" s="12">
        <v>57680.56</v>
      </c>
      <c r="BO336" s="12">
        <v>60139.82</v>
      </c>
      <c r="BP336" s="12">
        <v>59930.080000000002</v>
      </c>
      <c r="BQ336" s="12">
        <v>59083.02</v>
      </c>
      <c r="BR336">
        <v>57220</v>
      </c>
      <c r="BS336">
        <v>58290.5</v>
      </c>
      <c r="BT336">
        <v>57354.47</v>
      </c>
      <c r="BU336">
        <v>56665.33</v>
      </c>
      <c r="BV336">
        <v>50000</v>
      </c>
      <c r="BW336">
        <v>-0.25309910000000002</v>
      </c>
      <c r="BX336">
        <v>-0.1176263</v>
      </c>
      <c r="BY336">
        <v>0</v>
      </c>
      <c r="BZ336">
        <v>0.26506020000000002</v>
      </c>
      <c r="CA336">
        <v>0</v>
      </c>
      <c r="CB336">
        <v>0.51315789999999994</v>
      </c>
    </row>
    <row r="337" spans="1:80" x14ac:dyDescent="0.3">
      <c r="A337" s="13" t="s">
        <v>293</v>
      </c>
      <c r="B337" s="13" t="s">
        <v>662</v>
      </c>
      <c r="C337" s="12">
        <v>35300</v>
      </c>
      <c r="D337" s="12">
        <v>1</v>
      </c>
      <c r="E337" s="12">
        <v>40040</v>
      </c>
      <c r="F337" s="12">
        <v>1.0388139999999999</v>
      </c>
      <c r="G337" s="12">
        <v>39000</v>
      </c>
      <c r="H337" s="12">
        <v>1.0701400000000001</v>
      </c>
      <c r="I337" s="12">
        <v>34400</v>
      </c>
      <c r="J337" s="12">
        <v>1.134136</v>
      </c>
      <c r="K337" s="12">
        <v>38000</v>
      </c>
      <c r="L337" s="12">
        <v>1.1603840000000001</v>
      </c>
      <c r="M337" s="12">
        <v>35880</v>
      </c>
      <c r="N337" s="12">
        <v>1.1682779999999999</v>
      </c>
      <c r="O337" s="12">
        <v>41100</v>
      </c>
      <c r="P337" s="12">
        <v>1.1906760000000001</v>
      </c>
      <c r="Q337" s="12">
        <v>43500</v>
      </c>
      <c r="R337" s="12">
        <v>1.236534</v>
      </c>
      <c r="S337" s="12">
        <v>40000</v>
      </c>
      <c r="T337" s="12">
        <v>1.2534099999999999</v>
      </c>
      <c r="U337" s="12">
        <v>40000</v>
      </c>
      <c r="V337" s="12">
        <v>1.2927360000000001</v>
      </c>
      <c r="W337" s="12">
        <v>42500</v>
      </c>
      <c r="X337" s="12">
        <v>1.3284800000000001</v>
      </c>
      <c r="Y337" s="12">
        <v>37100</v>
      </c>
      <c r="Z337" s="12">
        <v>1.3443149999999999</v>
      </c>
      <c r="AA337" s="12">
        <v>42000</v>
      </c>
      <c r="AB337" s="12">
        <v>1.3650880000000001</v>
      </c>
      <c r="AC337" s="12">
        <v>39900</v>
      </c>
      <c r="AD337" s="12">
        <v>1.383402</v>
      </c>
      <c r="AE337" s="12">
        <v>42800</v>
      </c>
      <c r="AF337" s="12">
        <v>1.403165</v>
      </c>
      <c r="AG337" s="12">
        <v>50000</v>
      </c>
      <c r="AH337" s="12">
        <v>1.4355560000000001</v>
      </c>
      <c r="AI337" s="12">
        <v>50024</v>
      </c>
      <c r="AJ337" s="12">
        <v>1.465903</v>
      </c>
      <c r="AK337" s="12">
        <v>48048</v>
      </c>
      <c r="AL337" s="12">
        <v>1.5122770000000001</v>
      </c>
      <c r="AM337" s="12">
        <v>54000</v>
      </c>
      <c r="AN337" s="12">
        <v>1.5688219999999999</v>
      </c>
      <c r="AO337" s="12">
        <v>50000</v>
      </c>
      <c r="AP337" s="12">
        <v>1.6198999999999999</v>
      </c>
      <c r="AQ337" s="12">
        <v>52000</v>
      </c>
      <c r="AR337" s="12">
        <v>1.699695</v>
      </c>
      <c r="AS337" s="12">
        <v>55000</v>
      </c>
      <c r="AT337" s="12">
        <v>1.795669</v>
      </c>
      <c r="AU337" s="12">
        <v>64000</v>
      </c>
      <c r="AV337" s="12">
        <v>1.973813</v>
      </c>
      <c r="AW337" s="12">
        <v>67500</v>
      </c>
      <c r="AX337" s="12">
        <v>2.059793</v>
      </c>
      <c r="AY337" s="12">
        <v>72710.710000000006</v>
      </c>
      <c r="AZ337" s="12">
        <v>79392.59</v>
      </c>
      <c r="BA337" s="12">
        <v>75066.73</v>
      </c>
      <c r="BB337" s="12">
        <v>62476.52</v>
      </c>
      <c r="BC337" s="12">
        <v>67453.66</v>
      </c>
      <c r="BD337" s="12">
        <v>63260.09</v>
      </c>
      <c r="BE337" s="12">
        <v>71100.39</v>
      </c>
      <c r="BF337" s="12">
        <v>72461.429999999993</v>
      </c>
      <c r="BG337" s="12">
        <v>65734.09</v>
      </c>
      <c r="BH337" s="12">
        <v>63734.400000000001</v>
      </c>
      <c r="BI337" s="12">
        <v>65895.78</v>
      </c>
      <c r="BJ337" s="12">
        <v>56845.55</v>
      </c>
      <c r="BK337" s="12">
        <v>63374.16</v>
      </c>
      <c r="BL337" s="12">
        <v>59408.45</v>
      </c>
      <c r="BM337" s="12">
        <v>62828.78</v>
      </c>
      <c r="BN337" s="12">
        <v>71741.990000000005</v>
      </c>
      <c r="BO337" s="12">
        <v>70290.52</v>
      </c>
      <c r="BP337" s="12">
        <v>65443.65</v>
      </c>
      <c r="BQ337" s="12">
        <v>70899.62</v>
      </c>
      <c r="BR337">
        <v>63577.78</v>
      </c>
      <c r="BS337">
        <v>63016.76</v>
      </c>
      <c r="BT337">
        <v>63089.919999999998</v>
      </c>
      <c r="BU337">
        <v>66787.87</v>
      </c>
      <c r="BV337">
        <v>67500</v>
      </c>
      <c r="BW337">
        <v>-7.1663599999999994E-2</v>
      </c>
      <c r="BX337">
        <v>1.06626E-2</v>
      </c>
      <c r="BY337">
        <v>0</v>
      </c>
      <c r="BZ337">
        <v>0.26506020000000002</v>
      </c>
      <c r="CA337">
        <v>1</v>
      </c>
      <c r="CB337">
        <v>0.51315789999999994</v>
      </c>
    </row>
    <row r="338" spans="1:80" x14ac:dyDescent="0.3">
      <c r="A338" s="13" t="s">
        <v>294</v>
      </c>
      <c r="B338" s="13" t="s">
        <v>662</v>
      </c>
      <c r="C338" s="12">
        <v>18000</v>
      </c>
      <c r="D338" s="12">
        <v>1</v>
      </c>
      <c r="E338" s="12">
        <v>18000</v>
      </c>
      <c r="F338" s="12">
        <v>1.0388139999999999</v>
      </c>
      <c r="G338" s="12">
        <v>20000</v>
      </c>
      <c r="H338" s="12">
        <v>1.0701400000000001</v>
      </c>
      <c r="I338" s="12">
        <v>18000</v>
      </c>
      <c r="J338" s="12">
        <v>1.134136</v>
      </c>
      <c r="K338" s="12">
        <v>20000</v>
      </c>
      <c r="L338" s="12">
        <v>1.1603840000000001</v>
      </c>
      <c r="M338" s="12">
        <v>20000</v>
      </c>
      <c r="N338" s="12">
        <v>1.1682779999999999</v>
      </c>
      <c r="O338" s="12">
        <v>20000</v>
      </c>
      <c r="P338" s="12">
        <v>1.1906760000000001</v>
      </c>
      <c r="Q338" s="12">
        <v>24000</v>
      </c>
      <c r="R338" s="12">
        <v>1.236534</v>
      </c>
      <c r="S338" s="12">
        <v>24000</v>
      </c>
      <c r="T338" s="12">
        <v>1.2534099999999999</v>
      </c>
      <c r="U338" s="12">
        <v>22500</v>
      </c>
      <c r="V338" s="12">
        <v>1.2927360000000001</v>
      </c>
      <c r="W338" s="12">
        <v>20700</v>
      </c>
      <c r="X338" s="12">
        <v>1.3284800000000001</v>
      </c>
      <c r="Y338" s="12">
        <v>24000</v>
      </c>
      <c r="Z338" s="12">
        <v>1.3443149999999999</v>
      </c>
      <c r="AA338" s="12">
        <v>22200</v>
      </c>
      <c r="AB338" s="12">
        <v>1.3650880000000001</v>
      </c>
      <c r="AC338" s="12">
        <v>25000</v>
      </c>
      <c r="AD338" s="12">
        <v>1.383402</v>
      </c>
      <c r="AE338" s="12">
        <v>24500</v>
      </c>
      <c r="AF338" s="12">
        <v>1.403165</v>
      </c>
      <c r="AG338" s="12">
        <v>25064</v>
      </c>
      <c r="AH338" s="12">
        <v>1.4355560000000001</v>
      </c>
      <c r="AI338" s="12">
        <v>30000</v>
      </c>
      <c r="AJ338" s="12">
        <v>1.465903</v>
      </c>
      <c r="AK338" s="12">
        <v>31000</v>
      </c>
      <c r="AL338" s="12">
        <v>1.5122770000000001</v>
      </c>
      <c r="AM338" s="12">
        <v>30000</v>
      </c>
      <c r="AN338" s="12">
        <v>1.5688219999999999</v>
      </c>
      <c r="AO338" s="12">
        <v>30000</v>
      </c>
      <c r="AP338" s="12">
        <v>1.6198999999999999</v>
      </c>
      <c r="AQ338" s="12">
        <v>35000</v>
      </c>
      <c r="AR338" s="12">
        <v>1.699695</v>
      </c>
      <c r="AS338" s="12">
        <v>40000</v>
      </c>
      <c r="AT338" s="12">
        <v>1.795669</v>
      </c>
      <c r="AU338" s="12">
        <v>39400</v>
      </c>
      <c r="AV338" s="12">
        <v>1.973813</v>
      </c>
      <c r="AW338" s="12">
        <v>35000</v>
      </c>
      <c r="AX338" s="12">
        <v>2.059793</v>
      </c>
      <c r="AY338" s="12">
        <v>37076.28</v>
      </c>
      <c r="AZ338" s="12">
        <v>35690.980000000003</v>
      </c>
      <c r="BA338" s="12">
        <v>38495.760000000002</v>
      </c>
      <c r="BB338" s="12">
        <v>32691.21</v>
      </c>
      <c r="BC338" s="12">
        <v>35501.93</v>
      </c>
      <c r="BD338" s="12">
        <v>35262.03</v>
      </c>
      <c r="BE338" s="12">
        <v>34598.730000000003</v>
      </c>
      <c r="BF338" s="12">
        <v>39978.720000000001</v>
      </c>
      <c r="BG338" s="12">
        <v>39440.46</v>
      </c>
      <c r="BH338" s="12">
        <v>35850.6</v>
      </c>
      <c r="BI338" s="12">
        <v>32095.119999999999</v>
      </c>
      <c r="BJ338" s="12">
        <v>36773.4</v>
      </c>
      <c r="BK338" s="12">
        <v>33497.769999999997</v>
      </c>
      <c r="BL338" s="12">
        <v>37223.339999999997</v>
      </c>
      <c r="BM338" s="12">
        <v>35965.07</v>
      </c>
      <c r="BN338" s="12">
        <v>35962.82</v>
      </c>
      <c r="BO338" s="12">
        <v>42154.080000000002</v>
      </c>
      <c r="BP338" s="12">
        <v>42223.46</v>
      </c>
      <c r="BQ338" s="12">
        <v>39388.68</v>
      </c>
      <c r="BR338">
        <v>38146.67</v>
      </c>
      <c r="BS338">
        <v>42415.13</v>
      </c>
      <c r="BT338">
        <v>45883.58</v>
      </c>
      <c r="BU338">
        <v>41116.28</v>
      </c>
      <c r="BV338">
        <v>35000</v>
      </c>
      <c r="BW338">
        <v>-5.6000300000000003E-2</v>
      </c>
      <c r="BX338">
        <v>-0.14875569999999999</v>
      </c>
      <c r="BY338">
        <v>0</v>
      </c>
      <c r="BZ338">
        <v>0.26506020000000002</v>
      </c>
      <c r="CA338">
        <v>0</v>
      </c>
      <c r="CB338">
        <v>0.51315789999999994</v>
      </c>
    </row>
    <row r="339" spans="1:80" x14ac:dyDescent="0.3">
      <c r="A339" s="13" t="s">
        <v>295</v>
      </c>
      <c r="B339" s="13" t="s">
        <v>662</v>
      </c>
      <c r="C339" s="12">
        <v>34008</v>
      </c>
      <c r="D339" s="12">
        <v>1</v>
      </c>
      <c r="E339" s="12">
        <v>43056</v>
      </c>
      <c r="F339" s="12">
        <v>1.0388139999999999</v>
      </c>
      <c r="G339" s="12">
        <v>39300</v>
      </c>
      <c r="H339" s="12">
        <v>1.0701400000000001</v>
      </c>
      <c r="I339" s="12">
        <v>40000</v>
      </c>
      <c r="J339" s="12">
        <v>1.134136</v>
      </c>
      <c r="K339" s="12">
        <v>40040</v>
      </c>
      <c r="L339" s="12">
        <v>1.1603840000000001</v>
      </c>
      <c r="M339" s="12">
        <v>43300</v>
      </c>
      <c r="N339" s="12">
        <v>1.1682779999999999</v>
      </c>
      <c r="O339" s="12">
        <v>45032</v>
      </c>
      <c r="P339" s="12">
        <v>1.1906760000000001</v>
      </c>
      <c r="Q339" s="12">
        <v>43600</v>
      </c>
      <c r="R339" s="12">
        <v>1.236534</v>
      </c>
      <c r="S339" s="12">
        <v>46200</v>
      </c>
      <c r="T339" s="12">
        <v>1.2534099999999999</v>
      </c>
      <c r="U339" s="12">
        <v>46200</v>
      </c>
      <c r="V339" s="12">
        <v>1.2927360000000001</v>
      </c>
      <c r="W339" s="12">
        <v>47500</v>
      </c>
      <c r="X339" s="12">
        <v>1.3284800000000001</v>
      </c>
      <c r="Y339" s="12">
        <v>50000</v>
      </c>
      <c r="Z339" s="12">
        <v>1.3443149999999999</v>
      </c>
      <c r="AA339" s="12">
        <v>47000</v>
      </c>
      <c r="AB339" s="12">
        <v>1.3650880000000001</v>
      </c>
      <c r="AC339" s="12">
        <v>51900</v>
      </c>
      <c r="AD339" s="12">
        <v>1.383402</v>
      </c>
      <c r="AE339" s="12">
        <v>47500</v>
      </c>
      <c r="AF339" s="12">
        <v>1.403165</v>
      </c>
      <c r="AG339" s="12">
        <v>50000</v>
      </c>
      <c r="AH339" s="12">
        <v>1.4355560000000001</v>
      </c>
      <c r="AI339" s="12">
        <v>50000</v>
      </c>
      <c r="AJ339" s="12">
        <v>1.465903</v>
      </c>
      <c r="AK339" s="12">
        <v>50024</v>
      </c>
      <c r="AL339" s="12">
        <v>1.5122770000000001</v>
      </c>
      <c r="AM339" s="12">
        <v>57700</v>
      </c>
      <c r="AN339" s="12">
        <v>1.5688219999999999</v>
      </c>
      <c r="AO339" s="12">
        <v>55000</v>
      </c>
      <c r="AP339" s="12">
        <v>1.6198999999999999</v>
      </c>
      <c r="AQ339" s="12">
        <v>50024</v>
      </c>
      <c r="AR339" s="12">
        <v>1.699695</v>
      </c>
      <c r="AS339" s="12">
        <v>67500</v>
      </c>
      <c r="AT339" s="12">
        <v>1.795669</v>
      </c>
      <c r="AU339" s="12">
        <v>60000</v>
      </c>
      <c r="AV339" s="12">
        <v>1.973813</v>
      </c>
      <c r="AW339" s="12">
        <v>67500</v>
      </c>
      <c r="AX339" s="12">
        <v>2.059793</v>
      </c>
      <c r="AY339" s="12">
        <v>70049.45</v>
      </c>
      <c r="AZ339" s="12">
        <v>85372.81</v>
      </c>
      <c r="BA339" s="12">
        <v>75644.160000000003</v>
      </c>
      <c r="BB339" s="12">
        <v>72647.13</v>
      </c>
      <c r="BC339" s="12">
        <v>71074.87</v>
      </c>
      <c r="BD339" s="12">
        <v>76342.3</v>
      </c>
      <c r="BE339" s="12">
        <v>77902.5</v>
      </c>
      <c r="BF339" s="12">
        <v>72628.009999999995</v>
      </c>
      <c r="BG339" s="12">
        <v>75922.880000000005</v>
      </c>
      <c r="BH339" s="12">
        <v>73613.23</v>
      </c>
      <c r="BI339" s="12">
        <v>73648.23</v>
      </c>
      <c r="BJ339" s="12">
        <v>76611.259999999995</v>
      </c>
      <c r="BK339" s="12">
        <v>70918.7</v>
      </c>
      <c r="BL339" s="12">
        <v>77275.649999999994</v>
      </c>
      <c r="BM339" s="12">
        <v>69728.2</v>
      </c>
      <c r="BN339" s="12">
        <v>71741.990000000005</v>
      </c>
      <c r="BO339" s="12">
        <v>70256.800000000003</v>
      </c>
      <c r="BP339" s="12">
        <v>68135.05</v>
      </c>
      <c r="BQ339" s="12">
        <v>75757.55</v>
      </c>
      <c r="BR339">
        <v>69935.55</v>
      </c>
      <c r="BS339">
        <v>60622.12</v>
      </c>
      <c r="BT339">
        <v>77428.539999999994</v>
      </c>
      <c r="BU339">
        <v>62613.63</v>
      </c>
      <c r="BV339">
        <v>67500</v>
      </c>
      <c r="BW339">
        <v>-3.6394999999999997E-2</v>
      </c>
      <c r="BX339">
        <v>7.8040100000000001E-2</v>
      </c>
      <c r="BY339">
        <v>0</v>
      </c>
      <c r="BZ339">
        <v>0.26506020000000002</v>
      </c>
      <c r="CA339">
        <v>1</v>
      </c>
      <c r="CB339">
        <v>0.51315789999999994</v>
      </c>
    </row>
    <row r="340" spans="1:80" x14ac:dyDescent="0.3">
      <c r="A340" s="13" t="s">
        <v>296</v>
      </c>
      <c r="B340" s="13" t="s">
        <v>662</v>
      </c>
      <c r="C340" s="12">
        <v>47500</v>
      </c>
      <c r="D340" s="12">
        <v>1</v>
      </c>
      <c r="E340" s="12">
        <v>34000</v>
      </c>
      <c r="F340" s="12">
        <v>1.0388139999999999</v>
      </c>
      <c r="G340" s="12">
        <v>40000</v>
      </c>
      <c r="H340" s="12">
        <v>1.0701400000000001</v>
      </c>
      <c r="I340" s="12">
        <v>62500</v>
      </c>
      <c r="J340" s="12">
        <v>1.134136</v>
      </c>
      <c r="K340" s="12">
        <v>56000</v>
      </c>
      <c r="L340" s="12">
        <v>1.1603840000000001</v>
      </c>
      <c r="M340" s="12">
        <v>44000</v>
      </c>
      <c r="N340" s="12">
        <v>1.1682779999999999</v>
      </c>
      <c r="O340" s="12">
        <v>55016</v>
      </c>
      <c r="P340" s="12">
        <v>1.1906760000000001</v>
      </c>
      <c r="Q340" s="12">
        <v>52000</v>
      </c>
      <c r="R340" s="12">
        <v>1.236534</v>
      </c>
      <c r="S340" s="12">
        <v>54080</v>
      </c>
      <c r="T340" s="12">
        <v>1.2534099999999999</v>
      </c>
      <c r="U340" s="12">
        <v>60000</v>
      </c>
      <c r="V340" s="12">
        <v>1.2927360000000001</v>
      </c>
      <c r="W340" s="12">
        <v>52900</v>
      </c>
      <c r="X340" s="12">
        <v>1.3284800000000001</v>
      </c>
      <c r="Y340" s="12">
        <v>65000</v>
      </c>
      <c r="Z340" s="12">
        <v>1.3443149999999999</v>
      </c>
      <c r="AA340" s="12">
        <v>62000</v>
      </c>
      <c r="AB340" s="12">
        <v>1.3650880000000001</v>
      </c>
      <c r="AC340" s="12">
        <v>60000</v>
      </c>
      <c r="AD340" s="12">
        <v>1.383402</v>
      </c>
      <c r="AE340" s="12">
        <v>48100</v>
      </c>
      <c r="AF340" s="12">
        <v>1.403165</v>
      </c>
      <c r="AG340" s="12">
        <v>50800</v>
      </c>
      <c r="AH340" s="12">
        <v>1.4355560000000001</v>
      </c>
      <c r="AI340" s="12">
        <v>76000</v>
      </c>
      <c r="AJ340" s="12">
        <v>1.465903</v>
      </c>
      <c r="AK340" s="12">
        <v>70200</v>
      </c>
      <c r="AL340" s="12">
        <v>1.5122770000000001</v>
      </c>
      <c r="AM340" s="12">
        <v>77500</v>
      </c>
      <c r="AN340" s="12">
        <v>1.5688219999999999</v>
      </c>
      <c r="AO340" s="12">
        <v>94000</v>
      </c>
      <c r="AP340" s="12">
        <v>1.6198999999999999</v>
      </c>
      <c r="AQ340" s="12">
        <v>81500</v>
      </c>
      <c r="AR340" s="12">
        <v>1.699695</v>
      </c>
      <c r="AS340" s="12">
        <v>84760</v>
      </c>
      <c r="AT340" s="12">
        <v>1.795669</v>
      </c>
      <c r="AU340" s="12">
        <v>90000</v>
      </c>
      <c r="AV340" s="12">
        <v>1.973813</v>
      </c>
      <c r="AW340" s="12">
        <v>95000</v>
      </c>
      <c r="AX340" s="12">
        <v>2.059793</v>
      </c>
      <c r="AY340" s="12">
        <v>97840.19</v>
      </c>
      <c r="AZ340" s="12">
        <v>67416.289999999994</v>
      </c>
      <c r="BA340" s="12">
        <v>76991.520000000004</v>
      </c>
      <c r="BB340" s="12">
        <v>113511.1</v>
      </c>
      <c r="BC340" s="12">
        <v>99405.41</v>
      </c>
      <c r="BD340" s="12">
        <v>77576.479999999996</v>
      </c>
      <c r="BE340" s="12">
        <v>95174.19</v>
      </c>
      <c r="BF340" s="12">
        <v>86620.56</v>
      </c>
      <c r="BG340" s="12">
        <v>88872.49</v>
      </c>
      <c r="BH340" s="12">
        <v>95601.61</v>
      </c>
      <c r="BI340" s="12">
        <v>82020.87</v>
      </c>
      <c r="BJ340" s="12">
        <v>99594.63</v>
      </c>
      <c r="BK340" s="12">
        <v>93552.33</v>
      </c>
      <c r="BL340" s="12">
        <v>89336.01</v>
      </c>
      <c r="BM340" s="12">
        <v>70608.98</v>
      </c>
      <c r="BN340" s="12">
        <v>72889.86</v>
      </c>
      <c r="BO340" s="12">
        <v>106790.3</v>
      </c>
      <c r="BP340" s="12">
        <v>95615.72</v>
      </c>
      <c r="BQ340" s="12">
        <v>101754.1</v>
      </c>
      <c r="BR340">
        <v>119526.2</v>
      </c>
      <c r="BS340">
        <v>98766.65</v>
      </c>
      <c r="BT340">
        <v>97227.3</v>
      </c>
      <c r="BU340">
        <v>93920.44</v>
      </c>
      <c r="BV340">
        <v>95000</v>
      </c>
      <c r="BW340">
        <v>-2.90288E-2</v>
      </c>
      <c r="BX340">
        <v>1.14944E-2</v>
      </c>
      <c r="BY340">
        <v>0</v>
      </c>
      <c r="BZ340">
        <v>0.26506020000000002</v>
      </c>
      <c r="CA340">
        <v>1</v>
      </c>
      <c r="CB340">
        <v>0.51315789999999994</v>
      </c>
    </row>
    <row r="341" spans="1:80" x14ac:dyDescent="0.3">
      <c r="A341" s="13" t="s">
        <v>297</v>
      </c>
      <c r="B341" s="13" t="s">
        <v>662</v>
      </c>
      <c r="C341" s="12"/>
      <c r="D341" s="12"/>
      <c r="E341" s="12"/>
      <c r="F341" s="12"/>
      <c r="G341" s="12">
        <v>25000</v>
      </c>
      <c r="H341" s="12">
        <v>1.0701400000000001</v>
      </c>
      <c r="I341" s="12">
        <v>18500</v>
      </c>
      <c r="J341" s="12">
        <v>1.134136</v>
      </c>
      <c r="K341" s="12">
        <v>20000</v>
      </c>
      <c r="L341" s="12">
        <v>1.1603840000000001</v>
      </c>
      <c r="M341" s="12">
        <v>22000</v>
      </c>
      <c r="N341" s="12">
        <v>1.1682779999999999</v>
      </c>
      <c r="O341" s="12">
        <v>24000</v>
      </c>
      <c r="P341" s="12">
        <v>1.1906760000000001</v>
      </c>
      <c r="Q341" s="12">
        <v>24000</v>
      </c>
      <c r="R341" s="12">
        <v>1.236534</v>
      </c>
      <c r="S341" s="12">
        <v>26000</v>
      </c>
      <c r="T341" s="12">
        <v>1.2534099999999999</v>
      </c>
      <c r="U341" s="12">
        <v>24500</v>
      </c>
      <c r="V341" s="12">
        <v>1.2927360000000001</v>
      </c>
      <c r="W341" s="12">
        <v>24000</v>
      </c>
      <c r="X341" s="12">
        <v>1.3284800000000001</v>
      </c>
      <c r="Y341" s="12">
        <v>30000</v>
      </c>
      <c r="Z341" s="12">
        <v>1.3443149999999999</v>
      </c>
      <c r="AA341" s="12">
        <v>32000</v>
      </c>
      <c r="AB341" s="12">
        <v>1.3650880000000001</v>
      </c>
      <c r="AC341" s="12">
        <v>27500</v>
      </c>
      <c r="AD341" s="12">
        <v>1.383402</v>
      </c>
      <c r="AE341" s="12">
        <v>27400</v>
      </c>
      <c r="AF341" s="12">
        <v>1.403165</v>
      </c>
      <c r="AG341" s="12">
        <v>30000</v>
      </c>
      <c r="AH341" s="12">
        <v>1.4355560000000001</v>
      </c>
      <c r="AI341" s="12">
        <v>31900</v>
      </c>
      <c r="AJ341" s="12">
        <v>1.465903</v>
      </c>
      <c r="AK341" s="12">
        <v>31300</v>
      </c>
      <c r="AL341" s="12">
        <v>1.5122770000000001</v>
      </c>
      <c r="AM341" s="12">
        <v>32000</v>
      </c>
      <c r="AN341" s="12">
        <v>1.5688219999999999</v>
      </c>
      <c r="AO341" s="12">
        <v>28300</v>
      </c>
      <c r="AP341" s="12">
        <v>1.6198999999999999</v>
      </c>
      <c r="AQ341" s="12">
        <v>30000</v>
      </c>
      <c r="AR341" s="12">
        <v>1.699695</v>
      </c>
      <c r="AS341" s="12">
        <v>35000</v>
      </c>
      <c r="AT341" s="12">
        <v>1.795669</v>
      </c>
      <c r="AU341" s="12">
        <v>40000</v>
      </c>
      <c r="AV341" s="12">
        <v>1.973813</v>
      </c>
      <c r="AW341" s="12">
        <v>39400</v>
      </c>
      <c r="AX341" s="12">
        <v>2.059793</v>
      </c>
      <c r="AY341" s="12"/>
      <c r="AZ341" s="12"/>
      <c r="BA341" s="12">
        <v>48119.7</v>
      </c>
      <c r="BB341" s="12">
        <v>33599.29</v>
      </c>
      <c r="BC341" s="12">
        <v>35501.93</v>
      </c>
      <c r="BD341" s="12">
        <v>38788.239999999998</v>
      </c>
      <c r="BE341" s="12">
        <v>41518.480000000003</v>
      </c>
      <c r="BF341" s="12">
        <v>39978.720000000001</v>
      </c>
      <c r="BG341" s="12">
        <v>42727.16</v>
      </c>
      <c r="BH341" s="12">
        <v>39037.32</v>
      </c>
      <c r="BI341" s="12">
        <v>37211.74</v>
      </c>
      <c r="BJ341" s="12">
        <v>45966.75</v>
      </c>
      <c r="BK341" s="12">
        <v>48285.07</v>
      </c>
      <c r="BL341" s="12">
        <v>40945.67</v>
      </c>
      <c r="BM341" s="12">
        <v>40222.160000000003</v>
      </c>
      <c r="BN341" s="12">
        <v>43045.2</v>
      </c>
      <c r="BO341" s="12">
        <v>44823.839999999997</v>
      </c>
      <c r="BP341" s="12">
        <v>42632.08</v>
      </c>
      <c r="BQ341" s="12">
        <v>42014.59</v>
      </c>
      <c r="BR341">
        <v>35985.019999999997</v>
      </c>
      <c r="BS341">
        <v>36355.82</v>
      </c>
      <c r="BT341">
        <v>40148.129999999997</v>
      </c>
      <c r="BU341">
        <v>41742.42</v>
      </c>
      <c r="BV341">
        <v>39400</v>
      </c>
      <c r="BX341">
        <v>-5.6115999999999999E-2</v>
      </c>
      <c r="BZ341">
        <v>0.26506020000000002</v>
      </c>
      <c r="CA341">
        <v>0</v>
      </c>
      <c r="CB341">
        <v>0.51315789999999994</v>
      </c>
    </row>
    <row r="342" spans="1:80" x14ac:dyDescent="0.3">
      <c r="A342" s="13" t="s">
        <v>298</v>
      </c>
      <c r="B342" s="13" t="s">
        <v>662</v>
      </c>
      <c r="C342" s="12"/>
      <c r="D342" s="12"/>
      <c r="E342" s="12"/>
      <c r="F342" s="12"/>
      <c r="G342" s="12">
        <v>32500</v>
      </c>
      <c r="H342" s="12">
        <v>1.0701400000000001</v>
      </c>
      <c r="I342" s="12">
        <v>28500</v>
      </c>
      <c r="J342" s="12">
        <v>1.134136</v>
      </c>
      <c r="K342" s="12">
        <v>28000</v>
      </c>
      <c r="L342" s="12">
        <v>1.1603840000000001</v>
      </c>
      <c r="M342" s="12">
        <v>32000</v>
      </c>
      <c r="N342" s="12">
        <v>1.1682779999999999</v>
      </c>
      <c r="O342" s="12">
        <v>30000</v>
      </c>
      <c r="P342" s="12">
        <v>1.1906760000000001</v>
      </c>
      <c r="Q342" s="12">
        <v>43300</v>
      </c>
      <c r="R342" s="12">
        <v>1.236534</v>
      </c>
      <c r="S342" s="12">
        <v>38500</v>
      </c>
      <c r="T342" s="12">
        <v>1.2534099999999999</v>
      </c>
      <c r="U342" s="12">
        <v>38000</v>
      </c>
      <c r="V342" s="12">
        <v>1.2927360000000001</v>
      </c>
      <c r="W342" s="12">
        <v>35000</v>
      </c>
      <c r="X342" s="12">
        <v>1.3284800000000001</v>
      </c>
      <c r="Y342" s="12">
        <v>38500</v>
      </c>
      <c r="Z342" s="12">
        <v>1.3443149999999999</v>
      </c>
      <c r="AA342" s="12">
        <v>30000</v>
      </c>
      <c r="AB342" s="12">
        <v>1.3650880000000001</v>
      </c>
      <c r="AC342" s="12">
        <v>32000</v>
      </c>
      <c r="AD342" s="12">
        <v>1.383402</v>
      </c>
      <c r="AE342" s="12">
        <v>38500</v>
      </c>
      <c r="AF342" s="12">
        <v>1.403165</v>
      </c>
      <c r="AG342" s="12">
        <v>29000</v>
      </c>
      <c r="AH342" s="12">
        <v>1.4355560000000001</v>
      </c>
      <c r="AI342" s="12">
        <v>36000</v>
      </c>
      <c r="AJ342" s="12">
        <v>1.465903</v>
      </c>
      <c r="AK342" s="12">
        <v>50024</v>
      </c>
      <c r="AL342" s="12">
        <v>1.5122770000000001</v>
      </c>
      <c r="AM342" s="12">
        <v>50024</v>
      </c>
      <c r="AN342" s="12">
        <v>1.5688219999999999</v>
      </c>
      <c r="AO342" s="12">
        <v>43056</v>
      </c>
      <c r="AP342" s="12">
        <v>1.6198999999999999</v>
      </c>
      <c r="AQ342" s="12">
        <v>48100</v>
      </c>
      <c r="AR342" s="12">
        <v>1.699695</v>
      </c>
      <c r="AS342" s="12">
        <v>40040</v>
      </c>
      <c r="AT342" s="12">
        <v>1.795669</v>
      </c>
      <c r="AU342" s="12">
        <v>41000</v>
      </c>
      <c r="AV342" s="12">
        <v>1.973813</v>
      </c>
      <c r="AW342" s="12">
        <v>50000</v>
      </c>
      <c r="AX342" s="12">
        <v>2.059793</v>
      </c>
      <c r="AY342" s="12"/>
      <c r="AZ342" s="12"/>
      <c r="BA342" s="12">
        <v>62555.61</v>
      </c>
      <c r="BB342" s="12">
        <v>51761.07</v>
      </c>
      <c r="BC342" s="12">
        <v>49702.7</v>
      </c>
      <c r="BD342" s="12">
        <v>56419.25</v>
      </c>
      <c r="BE342" s="12">
        <v>51898.1</v>
      </c>
      <c r="BF342" s="12">
        <v>72128.27</v>
      </c>
      <c r="BG342" s="12">
        <v>63269.07</v>
      </c>
      <c r="BH342" s="12">
        <v>60547.68</v>
      </c>
      <c r="BI342" s="12">
        <v>54267.12</v>
      </c>
      <c r="BJ342" s="12">
        <v>58990.67</v>
      </c>
      <c r="BK342" s="12">
        <v>45267.26</v>
      </c>
      <c r="BL342" s="12">
        <v>47645.87</v>
      </c>
      <c r="BM342" s="12">
        <v>56516.54</v>
      </c>
      <c r="BN342" s="12">
        <v>41610.36</v>
      </c>
      <c r="BO342" s="12">
        <v>50584.89</v>
      </c>
      <c r="BP342" s="12">
        <v>68135.05</v>
      </c>
      <c r="BQ342" s="12">
        <v>65679.3</v>
      </c>
      <c r="BR342">
        <v>54748.1</v>
      </c>
      <c r="BS342">
        <v>58290.5</v>
      </c>
      <c r="BT342">
        <v>45929.46</v>
      </c>
      <c r="BU342">
        <v>42785.98</v>
      </c>
      <c r="BV342">
        <v>50000</v>
      </c>
      <c r="BX342">
        <v>0.16860720000000001</v>
      </c>
      <c r="BZ342">
        <v>0.26506020000000002</v>
      </c>
      <c r="CA342">
        <v>1</v>
      </c>
      <c r="CB342">
        <v>0.51315789999999994</v>
      </c>
    </row>
    <row r="343" spans="1:80" x14ac:dyDescent="0.3">
      <c r="A343" s="13" t="s">
        <v>299</v>
      </c>
      <c r="B343" s="13" t="s">
        <v>662</v>
      </c>
      <c r="C343" s="12">
        <v>26400</v>
      </c>
      <c r="D343" s="12">
        <v>1</v>
      </c>
      <c r="E343" s="12">
        <v>25700</v>
      </c>
      <c r="F343" s="12">
        <v>1.0388139999999999</v>
      </c>
      <c r="G343" s="12">
        <v>28000</v>
      </c>
      <c r="H343" s="12">
        <v>1.0701400000000001</v>
      </c>
      <c r="I343" s="12">
        <v>29016</v>
      </c>
      <c r="J343" s="12">
        <v>1.134136</v>
      </c>
      <c r="K343" s="12">
        <v>28900</v>
      </c>
      <c r="L343" s="12">
        <v>1.1603840000000001</v>
      </c>
      <c r="M343" s="12">
        <v>28900</v>
      </c>
      <c r="N343" s="12">
        <v>1.1682779999999999</v>
      </c>
      <c r="O343" s="12">
        <v>32000</v>
      </c>
      <c r="P343" s="12">
        <v>1.1906760000000001</v>
      </c>
      <c r="Q343" s="12">
        <v>34000</v>
      </c>
      <c r="R343" s="12">
        <v>1.236534</v>
      </c>
      <c r="S343" s="12">
        <v>38000</v>
      </c>
      <c r="T343" s="12">
        <v>1.2534099999999999</v>
      </c>
      <c r="U343" s="12">
        <v>36300</v>
      </c>
      <c r="V343" s="12">
        <v>1.2927360000000001</v>
      </c>
      <c r="W343" s="12">
        <v>36000</v>
      </c>
      <c r="X343" s="12">
        <v>1.3284800000000001</v>
      </c>
      <c r="Y343" s="12">
        <v>34000</v>
      </c>
      <c r="Z343" s="12">
        <v>1.3443149999999999</v>
      </c>
      <c r="AA343" s="12">
        <v>36000</v>
      </c>
      <c r="AB343" s="12">
        <v>1.3650880000000001</v>
      </c>
      <c r="AC343" s="12">
        <v>40000</v>
      </c>
      <c r="AD343" s="12">
        <v>1.383402</v>
      </c>
      <c r="AE343" s="12">
        <v>38800</v>
      </c>
      <c r="AF343" s="12">
        <v>1.403165</v>
      </c>
      <c r="AG343" s="12">
        <v>40000</v>
      </c>
      <c r="AH343" s="12">
        <v>1.4355560000000001</v>
      </c>
      <c r="AI343" s="12">
        <v>40000</v>
      </c>
      <c r="AJ343" s="12">
        <v>1.465903</v>
      </c>
      <c r="AK343" s="12">
        <v>40000</v>
      </c>
      <c r="AL343" s="12">
        <v>1.5122770000000001</v>
      </c>
      <c r="AM343" s="12">
        <v>39300</v>
      </c>
      <c r="AN343" s="12">
        <v>1.5688219999999999</v>
      </c>
      <c r="AO343" s="12">
        <v>43500</v>
      </c>
      <c r="AP343" s="12">
        <v>1.6198999999999999</v>
      </c>
      <c r="AQ343" s="12">
        <v>44000</v>
      </c>
      <c r="AR343" s="12">
        <v>1.699695</v>
      </c>
      <c r="AS343" s="12">
        <v>44000</v>
      </c>
      <c r="AT343" s="12">
        <v>1.795669</v>
      </c>
      <c r="AU343" s="12">
        <v>48100</v>
      </c>
      <c r="AV343" s="12">
        <v>1.973813</v>
      </c>
      <c r="AW343" s="12">
        <v>54000</v>
      </c>
      <c r="AX343" s="12">
        <v>2.059793</v>
      </c>
      <c r="AY343" s="12">
        <v>54378.55</v>
      </c>
      <c r="AZ343" s="12">
        <v>50958.78</v>
      </c>
      <c r="BA343" s="12">
        <v>53894.06</v>
      </c>
      <c r="BB343" s="12">
        <v>52698.22</v>
      </c>
      <c r="BC343" s="12">
        <v>51300.29</v>
      </c>
      <c r="BD343" s="12">
        <v>50953.64</v>
      </c>
      <c r="BE343" s="12">
        <v>55357.97</v>
      </c>
      <c r="BF343" s="12">
        <v>56636.52</v>
      </c>
      <c r="BG343" s="12">
        <v>62447.39</v>
      </c>
      <c r="BH343" s="12">
        <v>57838.97</v>
      </c>
      <c r="BI343" s="12">
        <v>55817.61</v>
      </c>
      <c r="BJ343" s="12">
        <v>52095.65</v>
      </c>
      <c r="BK343" s="12">
        <v>54320.71</v>
      </c>
      <c r="BL343" s="12">
        <v>59557.34</v>
      </c>
      <c r="BM343" s="12">
        <v>56956.93</v>
      </c>
      <c r="BN343" s="12">
        <v>57393.59</v>
      </c>
      <c r="BO343" s="12">
        <v>56205.43</v>
      </c>
      <c r="BP343" s="12">
        <v>54481.89</v>
      </c>
      <c r="BQ343" s="12">
        <v>51599.16</v>
      </c>
      <c r="BR343">
        <v>55312.67</v>
      </c>
      <c r="BS343">
        <v>53321.87</v>
      </c>
      <c r="BT343">
        <v>50471.94</v>
      </c>
      <c r="BU343">
        <v>50195.26</v>
      </c>
      <c r="BV343">
        <v>54000</v>
      </c>
      <c r="BW343">
        <v>-6.9613000000000001E-3</v>
      </c>
      <c r="BX343">
        <v>7.57988E-2</v>
      </c>
      <c r="BY343">
        <v>0</v>
      </c>
      <c r="BZ343">
        <v>0.26506020000000002</v>
      </c>
      <c r="CA343">
        <v>1</v>
      </c>
      <c r="CB343">
        <v>0.51315789999999994</v>
      </c>
    </row>
    <row r="344" spans="1:80" ht="27" x14ac:dyDescent="0.3">
      <c r="A344" s="13" t="s">
        <v>300</v>
      </c>
      <c r="B344" s="13" t="s">
        <v>662</v>
      </c>
      <c r="C344" s="12"/>
      <c r="D344" s="12"/>
      <c r="E344" s="12"/>
      <c r="F344" s="12"/>
      <c r="G344" s="12">
        <v>42000</v>
      </c>
      <c r="H344" s="12">
        <v>1.0701400000000001</v>
      </c>
      <c r="I344" s="12">
        <v>40000</v>
      </c>
      <c r="J344" s="12">
        <v>1.134136</v>
      </c>
      <c r="K344" s="12">
        <v>50000</v>
      </c>
      <c r="L344" s="12">
        <v>1.1603840000000001</v>
      </c>
      <c r="M344" s="12">
        <v>48100</v>
      </c>
      <c r="N344" s="12">
        <v>1.1682779999999999</v>
      </c>
      <c r="O344" s="12">
        <v>50000</v>
      </c>
      <c r="P344" s="12">
        <v>1.1906760000000001</v>
      </c>
      <c r="Q344" s="12">
        <v>40000</v>
      </c>
      <c r="R344" s="12">
        <v>1.236534</v>
      </c>
      <c r="S344" s="12">
        <v>42500</v>
      </c>
      <c r="T344" s="12">
        <v>1.2534099999999999</v>
      </c>
      <c r="U344" s="12">
        <v>41000</v>
      </c>
      <c r="V344" s="12">
        <v>1.2927360000000001</v>
      </c>
      <c r="W344" s="12">
        <v>54300</v>
      </c>
      <c r="X344" s="12">
        <v>1.3284800000000001</v>
      </c>
      <c r="Y344" s="12">
        <v>48800</v>
      </c>
      <c r="Z344" s="12">
        <v>1.3443149999999999</v>
      </c>
      <c r="AA344" s="12">
        <v>47300</v>
      </c>
      <c r="AB344" s="12">
        <v>1.3650880000000001</v>
      </c>
      <c r="AC344" s="12">
        <v>56000</v>
      </c>
      <c r="AD344" s="12">
        <v>1.383402</v>
      </c>
      <c r="AE344" s="12">
        <v>57800</v>
      </c>
      <c r="AF344" s="12">
        <v>1.403165</v>
      </c>
      <c r="AG344" s="12">
        <v>52000</v>
      </c>
      <c r="AH344" s="12">
        <v>1.4355560000000001</v>
      </c>
      <c r="AI344" s="12">
        <v>52300</v>
      </c>
      <c r="AJ344" s="12">
        <v>1.465903</v>
      </c>
      <c r="AK344" s="12">
        <v>49500</v>
      </c>
      <c r="AL344" s="12">
        <v>1.5122770000000001</v>
      </c>
      <c r="AM344" s="12">
        <v>45000</v>
      </c>
      <c r="AN344" s="12">
        <v>1.5688219999999999</v>
      </c>
      <c r="AO344" s="12">
        <v>46000</v>
      </c>
      <c r="AP344" s="12">
        <v>1.6198999999999999</v>
      </c>
      <c r="AQ344" s="12">
        <v>49920</v>
      </c>
      <c r="AR344" s="12">
        <v>1.699695</v>
      </c>
      <c r="AS344" s="12">
        <v>62000</v>
      </c>
      <c r="AT344" s="12">
        <v>1.795669</v>
      </c>
      <c r="AU344" s="12">
        <v>62000</v>
      </c>
      <c r="AV344" s="12">
        <v>1.973813</v>
      </c>
      <c r="AW344" s="12">
        <v>74880</v>
      </c>
      <c r="AX344" s="12">
        <v>2.059793</v>
      </c>
      <c r="AY344" s="12"/>
      <c r="AZ344" s="12"/>
      <c r="BA344" s="12">
        <v>80841.09</v>
      </c>
      <c r="BB344" s="12">
        <v>72647.13</v>
      </c>
      <c r="BC344" s="12">
        <v>88754.83</v>
      </c>
      <c r="BD344" s="12">
        <v>84805.19</v>
      </c>
      <c r="BE344" s="12">
        <v>86496.83</v>
      </c>
      <c r="BF344" s="12">
        <v>66631.199999999997</v>
      </c>
      <c r="BG344" s="12">
        <v>69842.48</v>
      </c>
      <c r="BH344" s="12">
        <v>65327.77</v>
      </c>
      <c r="BI344" s="12">
        <v>84191.55</v>
      </c>
      <c r="BJ344" s="12">
        <v>74772.59</v>
      </c>
      <c r="BK344" s="12">
        <v>71371.38</v>
      </c>
      <c r="BL344" s="12">
        <v>83380.27</v>
      </c>
      <c r="BM344" s="12">
        <v>84848.21</v>
      </c>
      <c r="BN344" s="12">
        <v>74611.67</v>
      </c>
      <c r="BO344" s="12">
        <v>73488.61</v>
      </c>
      <c r="BP344" s="12">
        <v>67421.34</v>
      </c>
      <c r="BQ344" s="12">
        <v>59083.02</v>
      </c>
      <c r="BR344">
        <v>58491.55</v>
      </c>
      <c r="BS344">
        <v>60496.09</v>
      </c>
      <c r="BT344">
        <v>71119.55</v>
      </c>
      <c r="BU344">
        <v>64700.75</v>
      </c>
      <c r="BV344">
        <v>74880</v>
      </c>
      <c r="BX344">
        <v>0.1573282</v>
      </c>
      <c r="BZ344">
        <v>0.26506020000000002</v>
      </c>
      <c r="CA344">
        <v>1</v>
      </c>
      <c r="CB344">
        <v>0.51315789999999994</v>
      </c>
    </row>
    <row r="345" spans="1:80" ht="40.200000000000003" x14ac:dyDescent="0.3">
      <c r="A345" s="13" t="s">
        <v>798</v>
      </c>
      <c r="B345" s="13" t="s">
        <v>662</v>
      </c>
      <c r="C345" s="12"/>
      <c r="D345" s="12"/>
      <c r="E345" s="12"/>
      <c r="F345" s="12"/>
      <c r="G345" s="12">
        <v>25000</v>
      </c>
      <c r="H345" s="12">
        <v>1.0701400000000001</v>
      </c>
      <c r="I345" s="12">
        <v>26000</v>
      </c>
      <c r="J345" s="12">
        <v>1.134136</v>
      </c>
      <c r="K345" s="12">
        <v>33500</v>
      </c>
      <c r="L345" s="12">
        <v>1.1603840000000001</v>
      </c>
      <c r="M345" s="12">
        <v>34000</v>
      </c>
      <c r="N345" s="12">
        <v>1.1682779999999999</v>
      </c>
      <c r="O345" s="12">
        <v>30000</v>
      </c>
      <c r="P345" s="12">
        <v>1.1906760000000001</v>
      </c>
      <c r="Q345" s="12">
        <v>27900</v>
      </c>
      <c r="R345" s="12">
        <v>1.236534</v>
      </c>
      <c r="S345" s="12">
        <v>30000</v>
      </c>
      <c r="T345" s="12">
        <v>1.2534099999999999</v>
      </c>
      <c r="U345" s="12">
        <v>32032</v>
      </c>
      <c r="V345" s="12">
        <v>1.2927360000000001</v>
      </c>
      <c r="W345" s="12">
        <v>29600</v>
      </c>
      <c r="X345" s="12">
        <v>1.3284800000000001</v>
      </c>
      <c r="Y345" s="12">
        <v>32100</v>
      </c>
      <c r="Z345" s="12">
        <v>1.3443149999999999</v>
      </c>
      <c r="AA345" s="12">
        <v>30000</v>
      </c>
      <c r="AB345" s="12">
        <v>1.3650880000000001</v>
      </c>
      <c r="AC345" s="12">
        <v>30000</v>
      </c>
      <c r="AD345" s="12">
        <v>1.383402</v>
      </c>
      <c r="AE345" s="12">
        <v>30056</v>
      </c>
      <c r="AF345" s="12">
        <v>1.403165</v>
      </c>
      <c r="AG345" s="12">
        <v>39000</v>
      </c>
      <c r="AH345" s="12">
        <v>1.4355560000000001</v>
      </c>
      <c r="AI345" s="12">
        <v>38400</v>
      </c>
      <c r="AJ345" s="12">
        <v>1.465903</v>
      </c>
      <c r="AK345" s="12">
        <v>36000</v>
      </c>
      <c r="AL345" s="12">
        <v>1.5122770000000001</v>
      </c>
      <c r="AM345" s="12">
        <v>39000</v>
      </c>
      <c r="AN345" s="12">
        <v>1.5688219999999999</v>
      </c>
      <c r="AO345" s="12">
        <v>48100</v>
      </c>
      <c r="AP345" s="12">
        <v>1.6198999999999999</v>
      </c>
      <c r="AQ345" s="12">
        <v>47500</v>
      </c>
      <c r="AR345" s="12">
        <v>1.699695</v>
      </c>
      <c r="AS345" s="12">
        <v>44100</v>
      </c>
      <c r="AT345" s="12">
        <v>1.795669</v>
      </c>
      <c r="AU345" s="12">
        <v>45032</v>
      </c>
      <c r="AV345" s="12">
        <v>1.973813</v>
      </c>
      <c r="AW345" s="12">
        <v>50024</v>
      </c>
      <c r="AX345" s="12">
        <v>2.059793</v>
      </c>
      <c r="AY345" s="12"/>
      <c r="AZ345" s="12"/>
      <c r="BA345" s="12">
        <v>48119.7</v>
      </c>
      <c r="BB345" s="12">
        <v>47220.63</v>
      </c>
      <c r="BC345" s="12">
        <v>59465.73</v>
      </c>
      <c r="BD345" s="12">
        <v>59945.46</v>
      </c>
      <c r="BE345" s="12">
        <v>51898.1</v>
      </c>
      <c r="BF345" s="12">
        <v>46475.26</v>
      </c>
      <c r="BG345" s="12">
        <v>49300.57</v>
      </c>
      <c r="BH345" s="12">
        <v>51038.51</v>
      </c>
      <c r="BI345" s="12">
        <v>45894.48</v>
      </c>
      <c r="BJ345" s="12">
        <v>49184.43</v>
      </c>
      <c r="BK345" s="12">
        <v>45267.26</v>
      </c>
      <c r="BL345" s="12">
        <v>44668</v>
      </c>
      <c r="BM345" s="12">
        <v>44121.07</v>
      </c>
      <c r="BN345" s="12">
        <v>55958.75</v>
      </c>
      <c r="BO345" s="12">
        <v>53957.22</v>
      </c>
      <c r="BP345" s="12">
        <v>49033.7</v>
      </c>
      <c r="BQ345" s="12">
        <v>51205.279999999999</v>
      </c>
      <c r="BR345">
        <v>61161.82</v>
      </c>
      <c r="BS345">
        <v>57563.39</v>
      </c>
      <c r="BT345">
        <v>50586.64</v>
      </c>
      <c r="BU345">
        <v>46993.61</v>
      </c>
      <c r="BV345">
        <v>50024</v>
      </c>
      <c r="BX345">
        <v>6.4485100000000004E-2</v>
      </c>
      <c r="BZ345">
        <v>0.26506020000000002</v>
      </c>
      <c r="CA345">
        <v>1</v>
      </c>
      <c r="CB345">
        <v>0.51315789999999994</v>
      </c>
    </row>
    <row r="346" spans="1:80" ht="27" x14ac:dyDescent="0.3">
      <c r="A346" s="13" t="s">
        <v>301</v>
      </c>
      <c r="B346" s="13" t="s">
        <v>484</v>
      </c>
      <c r="C346" s="12">
        <v>30600</v>
      </c>
      <c r="D346" s="12">
        <v>1</v>
      </c>
      <c r="E346" s="12">
        <v>33800</v>
      </c>
      <c r="F346" s="12">
        <v>1.0388139999999999</v>
      </c>
      <c r="G346" s="12">
        <v>38064</v>
      </c>
      <c r="H346" s="12">
        <v>1.0701400000000001</v>
      </c>
      <c r="I346" s="12">
        <v>50600</v>
      </c>
      <c r="J346" s="12">
        <v>1.134136</v>
      </c>
      <c r="K346" s="12">
        <v>40000</v>
      </c>
      <c r="L346" s="12">
        <v>1.1603840000000001</v>
      </c>
      <c r="M346" s="12">
        <v>55400</v>
      </c>
      <c r="N346" s="12">
        <v>1.1682779999999999</v>
      </c>
      <c r="O346" s="12">
        <v>53200</v>
      </c>
      <c r="P346" s="12">
        <v>1.1906760000000001</v>
      </c>
      <c r="Q346" s="12">
        <v>55016</v>
      </c>
      <c r="R346" s="12">
        <v>1.236534</v>
      </c>
      <c r="S346" s="12">
        <v>45000</v>
      </c>
      <c r="T346" s="12">
        <v>1.2534099999999999</v>
      </c>
      <c r="U346" s="12">
        <v>49000</v>
      </c>
      <c r="V346" s="12">
        <v>1.2927360000000001</v>
      </c>
      <c r="W346" s="12">
        <v>60008</v>
      </c>
      <c r="X346" s="12">
        <v>1.3284800000000001</v>
      </c>
      <c r="Y346" s="12">
        <v>50024</v>
      </c>
      <c r="Z346" s="12">
        <v>1.3443149999999999</v>
      </c>
      <c r="AA346" s="12">
        <v>47500</v>
      </c>
      <c r="AB346" s="12">
        <v>1.3650880000000001</v>
      </c>
      <c r="AC346" s="12">
        <v>56000</v>
      </c>
      <c r="AD346" s="12">
        <v>1.383402</v>
      </c>
      <c r="AE346" s="12">
        <v>53000</v>
      </c>
      <c r="AF346" s="12">
        <v>1.403165</v>
      </c>
      <c r="AG346" s="12">
        <v>50000</v>
      </c>
      <c r="AH346" s="12">
        <v>1.4355560000000001</v>
      </c>
      <c r="AI346" s="12">
        <v>55016</v>
      </c>
      <c r="AJ346" s="12">
        <v>1.465903</v>
      </c>
      <c r="AK346" s="12">
        <v>70000</v>
      </c>
      <c r="AL346" s="12">
        <v>1.5122770000000001</v>
      </c>
      <c r="AM346" s="12">
        <v>70200</v>
      </c>
      <c r="AN346" s="12">
        <v>1.5688219999999999</v>
      </c>
      <c r="AO346" s="12">
        <v>67000</v>
      </c>
      <c r="AP346" s="12">
        <v>1.6198999999999999</v>
      </c>
      <c r="AQ346" s="12">
        <v>63000</v>
      </c>
      <c r="AR346" s="12">
        <v>1.699695</v>
      </c>
      <c r="AS346" s="12">
        <v>55000</v>
      </c>
      <c r="AT346" s="12">
        <v>1.795669</v>
      </c>
      <c r="AU346" s="12">
        <v>72000</v>
      </c>
      <c r="AV346" s="12">
        <v>1.973813</v>
      </c>
      <c r="AW346" s="12">
        <v>69000</v>
      </c>
      <c r="AX346" s="12">
        <v>2.059793</v>
      </c>
      <c r="AY346" s="12">
        <v>63029.68</v>
      </c>
      <c r="AZ346" s="12">
        <v>67019.72</v>
      </c>
      <c r="BA346" s="12">
        <v>73265.13</v>
      </c>
      <c r="BB346" s="12">
        <v>91898.61</v>
      </c>
      <c r="BC346" s="12">
        <v>71003.86</v>
      </c>
      <c r="BD346" s="12">
        <v>97675.83</v>
      </c>
      <c r="BE346" s="12">
        <v>92032.63</v>
      </c>
      <c r="BF346" s="12">
        <v>91644.55</v>
      </c>
      <c r="BG346" s="12">
        <v>73950.86</v>
      </c>
      <c r="BH346" s="12">
        <v>78074.649999999994</v>
      </c>
      <c r="BI346" s="12">
        <v>93041.74</v>
      </c>
      <c r="BJ346" s="12">
        <v>76648.03</v>
      </c>
      <c r="BK346" s="12">
        <v>71673.16</v>
      </c>
      <c r="BL346" s="12">
        <v>83380.27</v>
      </c>
      <c r="BM346" s="12">
        <v>77801.990000000005</v>
      </c>
      <c r="BN346" s="12">
        <v>71741.990000000005</v>
      </c>
      <c r="BO346" s="12">
        <v>77304.95</v>
      </c>
      <c r="BP346" s="12">
        <v>95343.31</v>
      </c>
      <c r="BQ346" s="12">
        <v>92169.5</v>
      </c>
      <c r="BR346">
        <v>85194.23</v>
      </c>
      <c r="BS346">
        <v>76347.23</v>
      </c>
      <c r="BT346">
        <v>63089.919999999998</v>
      </c>
      <c r="BU346">
        <v>75136.350000000006</v>
      </c>
      <c r="BV346">
        <v>69000</v>
      </c>
      <c r="BW346">
        <v>9.4722399999999998E-2</v>
      </c>
      <c r="BX346">
        <v>-8.1669500000000006E-2</v>
      </c>
      <c r="BY346">
        <v>1</v>
      </c>
      <c r="BZ346">
        <v>0.26506020000000002</v>
      </c>
      <c r="CA346">
        <v>0</v>
      </c>
      <c r="CB346">
        <v>0.51315789999999994</v>
      </c>
    </row>
    <row r="347" spans="1:80" x14ac:dyDescent="0.3">
      <c r="A347" s="13" t="s">
        <v>302</v>
      </c>
      <c r="B347" s="13" t="s">
        <v>484</v>
      </c>
      <c r="C347" s="12">
        <v>32500</v>
      </c>
      <c r="D347" s="12">
        <v>1</v>
      </c>
      <c r="E347" s="12">
        <v>28300</v>
      </c>
      <c r="F347" s="12">
        <v>1.0388139999999999</v>
      </c>
      <c r="G347" s="12">
        <v>44000</v>
      </c>
      <c r="H347" s="12">
        <v>1.0701400000000001</v>
      </c>
      <c r="I347" s="12">
        <v>35000</v>
      </c>
      <c r="J347" s="12">
        <v>1.134136</v>
      </c>
      <c r="K347" s="12">
        <v>40000</v>
      </c>
      <c r="L347" s="12">
        <v>1.1603840000000001</v>
      </c>
      <c r="M347" s="12">
        <v>38600</v>
      </c>
      <c r="N347" s="12">
        <v>1.1682779999999999</v>
      </c>
      <c r="O347" s="12">
        <v>42000</v>
      </c>
      <c r="P347" s="12">
        <v>1.1906760000000001</v>
      </c>
      <c r="Q347" s="12">
        <v>40040</v>
      </c>
      <c r="R347" s="12">
        <v>1.236534</v>
      </c>
      <c r="S347" s="12">
        <v>51100</v>
      </c>
      <c r="T347" s="12">
        <v>1.2534099999999999</v>
      </c>
      <c r="U347" s="12">
        <v>48000</v>
      </c>
      <c r="V347" s="12">
        <v>1.2927360000000001</v>
      </c>
      <c r="W347" s="12">
        <v>45400</v>
      </c>
      <c r="X347" s="12">
        <v>1.3284800000000001</v>
      </c>
      <c r="Y347" s="12">
        <v>46800</v>
      </c>
      <c r="Z347" s="12">
        <v>1.3443149999999999</v>
      </c>
      <c r="AA347" s="12">
        <v>52000</v>
      </c>
      <c r="AB347" s="12">
        <v>1.3650880000000001</v>
      </c>
      <c r="AC347" s="12">
        <v>47300</v>
      </c>
      <c r="AD347" s="12">
        <v>1.383402</v>
      </c>
      <c r="AE347" s="12">
        <v>40800</v>
      </c>
      <c r="AF347" s="12">
        <v>1.403165</v>
      </c>
      <c r="AG347" s="12">
        <v>52000</v>
      </c>
      <c r="AH347" s="12">
        <v>1.4355560000000001</v>
      </c>
      <c r="AI347" s="12">
        <v>37000</v>
      </c>
      <c r="AJ347" s="12">
        <v>1.465903</v>
      </c>
      <c r="AK347" s="12">
        <v>55016</v>
      </c>
      <c r="AL347" s="12">
        <v>1.5122770000000001</v>
      </c>
      <c r="AM347" s="12">
        <v>47500</v>
      </c>
      <c r="AN347" s="12">
        <v>1.5688219999999999</v>
      </c>
      <c r="AO347" s="12">
        <v>67000</v>
      </c>
      <c r="AP347" s="12">
        <v>1.6198999999999999</v>
      </c>
      <c r="AQ347" s="12">
        <v>60000</v>
      </c>
      <c r="AR347" s="12">
        <v>1.699695</v>
      </c>
      <c r="AS347" s="12">
        <v>67500</v>
      </c>
      <c r="AT347" s="12">
        <v>1.795669</v>
      </c>
      <c r="AU347" s="12">
        <v>63000</v>
      </c>
      <c r="AV347" s="12">
        <v>1.973813</v>
      </c>
      <c r="AW347" s="12">
        <v>57700</v>
      </c>
      <c r="AX347" s="12">
        <v>2.059793</v>
      </c>
      <c r="AY347" s="12">
        <v>66943.289999999994</v>
      </c>
      <c r="AZ347" s="12">
        <v>56114.14</v>
      </c>
      <c r="BA347" s="12">
        <v>84690.67</v>
      </c>
      <c r="BB347" s="12">
        <v>63566.23</v>
      </c>
      <c r="BC347" s="12">
        <v>71003.86</v>
      </c>
      <c r="BD347" s="12">
        <v>68055.73</v>
      </c>
      <c r="BE347" s="12">
        <v>72657.34</v>
      </c>
      <c r="BF347" s="12">
        <v>66697.84</v>
      </c>
      <c r="BG347" s="12">
        <v>83975.3</v>
      </c>
      <c r="BH347" s="12">
        <v>76481.279999999999</v>
      </c>
      <c r="BI347" s="12">
        <v>70392.2</v>
      </c>
      <c r="BJ347" s="12">
        <v>71708.13</v>
      </c>
      <c r="BK347" s="12">
        <v>78463.240000000005</v>
      </c>
      <c r="BL347" s="12">
        <v>70426.55</v>
      </c>
      <c r="BM347" s="12">
        <v>59892.86</v>
      </c>
      <c r="BN347" s="12">
        <v>74611.67</v>
      </c>
      <c r="BO347" s="12">
        <v>51990.03</v>
      </c>
      <c r="BP347" s="12">
        <v>74934.399999999994</v>
      </c>
      <c r="BQ347" s="12">
        <v>62365.4</v>
      </c>
      <c r="BR347">
        <v>85194.23</v>
      </c>
      <c r="BS347">
        <v>72711.64</v>
      </c>
      <c r="BT347">
        <v>77428.539999999994</v>
      </c>
      <c r="BU347">
        <v>65744.3</v>
      </c>
      <c r="BV347">
        <v>57700</v>
      </c>
      <c r="BW347">
        <v>-0.13807639999999999</v>
      </c>
      <c r="BX347">
        <v>-0.12235740000000001</v>
      </c>
      <c r="BY347">
        <v>0</v>
      </c>
      <c r="BZ347">
        <v>0.26506020000000002</v>
      </c>
      <c r="CA347">
        <v>0</v>
      </c>
      <c r="CB347">
        <v>0.51315789999999994</v>
      </c>
    </row>
    <row r="348" spans="1:80" ht="27" x14ac:dyDescent="0.3">
      <c r="A348" s="13" t="s">
        <v>303</v>
      </c>
      <c r="B348" s="13" t="s">
        <v>484</v>
      </c>
      <c r="C348" s="12">
        <v>32500</v>
      </c>
      <c r="D348" s="12">
        <v>1</v>
      </c>
      <c r="E348" s="12">
        <v>31096</v>
      </c>
      <c r="F348" s="12">
        <v>1.0388139999999999</v>
      </c>
      <c r="G348" s="12">
        <v>40000</v>
      </c>
      <c r="H348" s="12">
        <v>1.0701400000000001</v>
      </c>
      <c r="I348" s="12">
        <v>35048</v>
      </c>
      <c r="J348" s="12">
        <v>1.134136</v>
      </c>
      <c r="K348" s="12">
        <v>36000</v>
      </c>
      <c r="L348" s="12">
        <v>1.1603840000000001</v>
      </c>
      <c r="M348" s="12">
        <v>32000</v>
      </c>
      <c r="N348" s="12">
        <v>1.1682779999999999</v>
      </c>
      <c r="O348" s="12">
        <v>45032</v>
      </c>
      <c r="P348" s="12">
        <v>1.1906760000000001</v>
      </c>
      <c r="Q348" s="12">
        <v>43800</v>
      </c>
      <c r="R348" s="12">
        <v>1.236534</v>
      </c>
      <c r="S348" s="12">
        <v>35000</v>
      </c>
      <c r="T348" s="12">
        <v>1.2534099999999999</v>
      </c>
      <c r="U348" s="12">
        <v>44000</v>
      </c>
      <c r="V348" s="12">
        <v>1.2927360000000001</v>
      </c>
      <c r="W348" s="12">
        <v>50024</v>
      </c>
      <c r="X348" s="12">
        <v>1.3284800000000001</v>
      </c>
      <c r="Y348" s="12">
        <v>99840</v>
      </c>
      <c r="Z348" s="12">
        <v>1.3443149999999999</v>
      </c>
      <c r="AA348" s="12">
        <v>46000</v>
      </c>
      <c r="AB348" s="12">
        <v>1.3650880000000001</v>
      </c>
      <c r="AC348" s="12">
        <v>60000</v>
      </c>
      <c r="AD348" s="12">
        <v>1.383402</v>
      </c>
      <c r="AE348" s="12">
        <v>65000</v>
      </c>
      <c r="AF348" s="12">
        <v>1.403165</v>
      </c>
      <c r="AG348" s="12">
        <v>67500</v>
      </c>
      <c r="AH348" s="12">
        <v>1.4355560000000001</v>
      </c>
      <c r="AI348" s="12">
        <v>64000</v>
      </c>
      <c r="AJ348" s="12">
        <v>1.465903</v>
      </c>
      <c r="AK348" s="12">
        <v>40500</v>
      </c>
      <c r="AL348" s="12">
        <v>1.5122770000000001</v>
      </c>
      <c r="AM348" s="12">
        <v>62192</v>
      </c>
      <c r="AN348" s="12">
        <v>1.5688219999999999</v>
      </c>
      <c r="AO348" s="12">
        <v>40000</v>
      </c>
      <c r="AP348" s="12">
        <v>1.6198999999999999</v>
      </c>
      <c r="AQ348" s="12">
        <v>57096</v>
      </c>
      <c r="AR348" s="12">
        <v>1.699695</v>
      </c>
      <c r="AS348" s="12">
        <v>30056</v>
      </c>
      <c r="AT348" s="12">
        <v>1.795669</v>
      </c>
      <c r="AU348" s="12">
        <v>50000</v>
      </c>
      <c r="AV348" s="12">
        <v>1.973813</v>
      </c>
      <c r="AW348" s="12">
        <v>89500</v>
      </c>
      <c r="AX348" s="12">
        <v>2.059793</v>
      </c>
      <c r="AY348" s="12">
        <v>66943.289999999994</v>
      </c>
      <c r="AZ348" s="12">
        <v>61658.14</v>
      </c>
      <c r="BA348" s="12">
        <v>76991.520000000004</v>
      </c>
      <c r="BB348" s="12">
        <v>63653.41</v>
      </c>
      <c r="BC348" s="12">
        <v>63903.47</v>
      </c>
      <c r="BD348" s="12">
        <v>56419.25</v>
      </c>
      <c r="BE348" s="12">
        <v>77902.5</v>
      </c>
      <c r="BF348" s="12">
        <v>72961.16</v>
      </c>
      <c r="BG348" s="12">
        <v>57517.33</v>
      </c>
      <c r="BH348" s="12">
        <v>70107.839999999997</v>
      </c>
      <c r="BI348" s="12">
        <v>77561.66</v>
      </c>
      <c r="BJ348" s="12">
        <v>152977.4</v>
      </c>
      <c r="BK348" s="12">
        <v>69409.8</v>
      </c>
      <c r="BL348" s="12">
        <v>89336.01</v>
      </c>
      <c r="BM348" s="12">
        <v>95417.54</v>
      </c>
      <c r="BN348" s="12">
        <v>96851.69</v>
      </c>
      <c r="BO348" s="12">
        <v>89928.7</v>
      </c>
      <c r="BP348" s="12">
        <v>55162.91</v>
      </c>
      <c r="BQ348" s="12">
        <v>81655.350000000006</v>
      </c>
      <c r="BR348">
        <v>50862.22</v>
      </c>
      <c r="BS348">
        <v>69192.399999999994</v>
      </c>
      <c r="BT348">
        <v>34476.92</v>
      </c>
      <c r="BU348">
        <v>52178.02</v>
      </c>
      <c r="BV348">
        <v>89500</v>
      </c>
      <c r="BW348">
        <v>0.33695249999999999</v>
      </c>
      <c r="BX348">
        <v>0.71528150000000001</v>
      </c>
      <c r="BY348">
        <v>1</v>
      </c>
      <c r="BZ348">
        <v>0.26506020000000002</v>
      </c>
      <c r="CA348">
        <v>1</v>
      </c>
      <c r="CB348">
        <v>0.51315789999999994</v>
      </c>
    </row>
    <row r="349" spans="1:80" x14ac:dyDescent="0.3">
      <c r="A349" s="13" t="s">
        <v>304</v>
      </c>
      <c r="B349" s="13" t="s">
        <v>484</v>
      </c>
      <c r="C349" s="12">
        <v>40000</v>
      </c>
      <c r="D349" s="12">
        <v>1</v>
      </c>
      <c r="E349" s="12">
        <v>41300</v>
      </c>
      <c r="F349" s="12">
        <v>1.0388139999999999</v>
      </c>
      <c r="G349" s="12">
        <v>40000</v>
      </c>
      <c r="H349" s="12">
        <v>1.0701400000000001</v>
      </c>
      <c r="I349" s="12">
        <v>43200</v>
      </c>
      <c r="J349" s="12">
        <v>1.134136</v>
      </c>
      <c r="K349" s="12">
        <v>45000</v>
      </c>
      <c r="L349" s="12">
        <v>1.1603840000000001</v>
      </c>
      <c r="M349" s="12">
        <v>43000</v>
      </c>
      <c r="N349" s="12">
        <v>1.1682779999999999</v>
      </c>
      <c r="O349" s="12">
        <v>48100</v>
      </c>
      <c r="P349" s="12">
        <v>1.1906760000000001</v>
      </c>
      <c r="Q349" s="12">
        <v>53000</v>
      </c>
      <c r="R349" s="12">
        <v>1.236534</v>
      </c>
      <c r="S349" s="12">
        <v>50400</v>
      </c>
      <c r="T349" s="12">
        <v>1.2534099999999999</v>
      </c>
      <c r="U349" s="12">
        <v>50024</v>
      </c>
      <c r="V349" s="12">
        <v>1.2927360000000001</v>
      </c>
      <c r="W349" s="12">
        <v>50024</v>
      </c>
      <c r="X349" s="12">
        <v>1.3284800000000001</v>
      </c>
      <c r="Y349" s="12">
        <v>50000</v>
      </c>
      <c r="Z349" s="12">
        <v>1.3443149999999999</v>
      </c>
      <c r="AA349" s="12">
        <v>50700</v>
      </c>
      <c r="AB349" s="12">
        <v>1.3650880000000001</v>
      </c>
      <c r="AC349" s="12">
        <v>50000</v>
      </c>
      <c r="AD349" s="12">
        <v>1.383402</v>
      </c>
      <c r="AE349" s="12">
        <v>56000</v>
      </c>
      <c r="AF349" s="12">
        <v>1.403165</v>
      </c>
      <c r="AG349" s="12">
        <v>54000</v>
      </c>
      <c r="AH349" s="12">
        <v>1.4355560000000001</v>
      </c>
      <c r="AI349" s="12">
        <v>59000</v>
      </c>
      <c r="AJ349" s="12">
        <v>1.465903</v>
      </c>
      <c r="AK349" s="12">
        <v>70000</v>
      </c>
      <c r="AL349" s="12">
        <v>1.5122770000000001</v>
      </c>
      <c r="AM349" s="12">
        <v>57700</v>
      </c>
      <c r="AN349" s="12">
        <v>1.5688219999999999</v>
      </c>
      <c r="AO349" s="12">
        <v>62500</v>
      </c>
      <c r="AP349" s="12">
        <v>1.6198999999999999</v>
      </c>
      <c r="AQ349" s="12">
        <v>62500</v>
      </c>
      <c r="AR349" s="12">
        <v>1.699695</v>
      </c>
      <c r="AS349" s="12">
        <v>55016</v>
      </c>
      <c r="AT349" s="12">
        <v>1.795669</v>
      </c>
      <c r="AU349" s="12">
        <v>57500</v>
      </c>
      <c r="AV349" s="12">
        <v>1.973813</v>
      </c>
      <c r="AW349" s="12">
        <v>56000</v>
      </c>
      <c r="AX349" s="12">
        <v>2.059793</v>
      </c>
      <c r="AY349" s="12">
        <v>82391.740000000005</v>
      </c>
      <c r="AZ349" s="12">
        <v>81890.960000000006</v>
      </c>
      <c r="BA349" s="12">
        <v>76991.520000000004</v>
      </c>
      <c r="BB349" s="12">
        <v>78458.89</v>
      </c>
      <c r="BC349" s="12">
        <v>79879.34</v>
      </c>
      <c r="BD349" s="12">
        <v>75813.38</v>
      </c>
      <c r="BE349" s="12">
        <v>83209.95</v>
      </c>
      <c r="BF349" s="12">
        <v>88286.34</v>
      </c>
      <c r="BG349" s="12">
        <v>82824.960000000006</v>
      </c>
      <c r="BH349" s="12">
        <v>79706.240000000005</v>
      </c>
      <c r="BI349" s="12">
        <v>77561.66</v>
      </c>
      <c r="BJ349" s="12">
        <v>76611.259999999995</v>
      </c>
      <c r="BK349" s="12">
        <v>76501.66</v>
      </c>
      <c r="BL349" s="12">
        <v>74446.67</v>
      </c>
      <c r="BM349" s="12">
        <v>82205.88</v>
      </c>
      <c r="BN349" s="12">
        <v>77481.350000000006</v>
      </c>
      <c r="BO349" s="12">
        <v>82903.02</v>
      </c>
      <c r="BP349" s="12">
        <v>95343.31</v>
      </c>
      <c r="BQ349" s="12">
        <v>75757.55</v>
      </c>
      <c r="BR349">
        <v>79472.23</v>
      </c>
      <c r="BS349">
        <v>75741.3</v>
      </c>
      <c r="BT349">
        <v>63108.27</v>
      </c>
      <c r="BU349">
        <v>60004.73</v>
      </c>
      <c r="BV349">
        <v>56000</v>
      </c>
      <c r="BW349">
        <v>-0.3203202</v>
      </c>
      <c r="BX349">
        <v>-6.67402E-2</v>
      </c>
      <c r="BY349">
        <v>0</v>
      </c>
      <c r="BZ349">
        <v>0.26506020000000002</v>
      </c>
      <c r="CA349">
        <v>0</v>
      </c>
      <c r="CB349">
        <v>0.51315789999999994</v>
      </c>
    </row>
    <row r="350" spans="1:80" ht="27" x14ac:dyDescent="0.3">
      <c r="A350" s="13" t="s">
        <v>720</v>
      </c>
      <c r="B350" s="13" t="s">
        <v>484</v>
      </c>
      <c r="C350" s="12">
        <v>35000</v>
      </c>
      <c r="D350" s="12">
        <v>1</v>
      </c>
      <c r="E350" s="12">
        <v>41000</v>
      </c>
      <c r="F350" s="12">
        <v>1.0388139999999999</v>
      </c>
      <c r="G350" s="12">
        <v>30000</v>
      </c>
      <c r="H350" s="12">
        <v>1.0701400000000001</v>
      </c>
      <c r="I350" s="12">
        <v>42900</v>
      </c>
      <c r="J350" s="12">
        <v>1.134136</v>
      </c>
      <c r="K350" s="12">
        <v>36000</v>
      </c>
      <c r="L350" s="12">
        <v>1.1603840000000001</v>
      </c>
      <c r="M350" s="12">
        <v>36900</v>
      </c>
      <c r="N350" s="12">
        <v>1.1682779999999999</v>
      </c>
      <c r="O350" s="12">
        <v>39200</v>
      </c>
      <c r="P350" s="12">
        <v>1.1906760000000001</v>
      </c>
      <c r="Q350" s="12">
        <v>45000</v>
      </c>
      <c r="R350" s="12">
        <v>1.236534</v>
      </c>
      <c r="S350" s="12">
        <v>49100</v>
      </c>
      <c r="T350" s="12">
        <v>1.2534099999999999</v>
      </c>
      <c r="U350" s="12">
        <v>49000</v>
      </c>
      <c r="V350" s="12">
        <v>1.2927360000000001</v>
      </c>
      <c r="W350" s="12">
        <v>50000</v>
      </c>
      <c r="X350" s="12">
        <v>1.3284800000000001</v>
      </c>
      <c r="Y350" s="12">
        <v>50000</v>
      </c>
      <c r="Z350" s="12">
        <v>1.3443149999999999</v>
      </c>
      <c r="AA350" s="12">
        <v>45000</v>
      </c>
      <c r="AB350" s="12">
        <v>1.3650880000000001</v>
      </c>
      <c r="AC350" s="12">
        <v>56300</v>
      </c>
      <c r="AD350" s="12">
        <v>1.383402</v>
      </c>
      <c r="AE350" s="12">
        <v>44000</v>
      </c>
      <c r="AF350" s="12">
        <v>1.403165</v>
      </c>
      <c r="AG350" s="12">
        <v>54000</v>
      </c>
      <c r="AH350" s="12">
        <v>1.4355560000000001</v>
      </c>
      <c r="AI350" s="12">
        <v>45500</v>
      </c>
      <c r="AJ350" s="12">
        <v>1.465903</v>
      </c>
      <c r="AK350" s="12">
        <v>47000</v>
      </c>
      <c r="AL350" s="12">
        <v>1.5122770000000001</v>
      </c>
      <c r="AM350" s="12">
        <v>57000</v>
      </c>
      <c r="AN350" s="12">
        <v>1.5688219999999999</v>
      </c>
      <c r="AO350" s="12">
        <v>77500</v>
      </c>
      <c r="AP350" s="12">
        <v>1.6198999999999999</v>
      </c>
      <c r="AQ350" s="12">
        <v>57900</v>
      </c>
      <c r="AR350" s="12">
        <v>1.699695</v>
      </c>
      <c r="AS350" s="12">
        <v>55000</v>
      </c>
      <c r="AT350" s="12">
        <v>1.795669</v>
      </c>
      <c r="AU350" s="12">
        <v>60000</v>
      </c>
      <c r="AV350" s="12">
        <v>1.973813</v>
      </c>
      <c r="AW350" s="12">
        <v>60008</v>
      </c>
      <c r="AX350" s="12">
        <v>2.059793</v>
      </c>
      <c r="AY350" s="12">
        <v>72092.77</v>
      </c>
      <c r="AZ350" s="12">
        <v>81296.11</v>
      </c>
      <c r="BA350" s="12">
        <v>57743.64</v>
      </c>
      <c r="BB350" s="12">
        <v>77914.039999999994</v>
      </c>
      <c r="BC350" s="12">
        <v>63903.47</v>
      </c>
      <c r="BD350" s="12">
        <v>65058.45</v>
      </c>
      <c r="BE350" s="12">
        <v>67813.52</v>
      </c>
      <c r="BF350" s="12">
        <v>74960.100000000006</v>
      </c>
      <c r="BG350" s="12">
        <v>80688.600000000006</v>
      </c>
      <c r="BH350" s="12">
        <v>78074.649999999994</v>
      </c>
      <c r="BI350" s="12">
        <v>77524.45</v>
      </c>
      <c r="BJ350" s="12">
        <v>76611.259999999995</v>
      </c>
      <c r="BK350" s="12">
        <v>67900.88</v>
      </c>
      <c r="BL350" s="12">
        <v>83826.95</v>
      </c>
      <c r="BM350" s="12">
        <v>64590.34</v>
      </c>
      <c r="BN350" s="12">
        <v>77481.350000000006</v>
      </c>
      <c r="BO350" s="12">
        <v>63933.68</v>
      </c>
      <c r="BP350" s="12">
        <v>64016.22</v>
      </c>
      <c r="BQ350" s="12">
        <v>74838.48</v>
      </c>
      <c r="BR350">
        <v>98545.55</v>
      </c>
      <c r="BS350">
        <v>70166.73</v>
      </c>
      <c r="BT350">
        <v>63089.919999999998</v>
      </c>
      <c r="BU350">
        <v>62613.63</v>
      </c>
      <c r="BV350">
        <v>60008</v>
      </c>
      <c r="BW350">
        <v>-0.1676281</v>
      </c>
      <c r="BX350">
        <v>-4.16143E-2</v>
      </c>
      <c r="BY350">
        <v>0</v>
      </c>
      <c r="BZ350">
        <v>0.26506020000000002</v>
      </c>
      <c r="CA350">
        <v>0</v>
      </c>
      <c r="CB350">
        <v>0.51315789999999994</v>
      </c>
    </row>
    <row r="351" spans="1:80" ht="27" x14ac:dyDescent="0.3">
      <c r="A351" s="13" t="s">
        <v>305</v>
      </c>
      <c r="B351" s="13" t="s">
        <v>485</v>
      </c>
      <c r="C351" s="12">
        <v>40000</v>
      </c>
      <c r="D351" s="12">
        <v>1</v>
      </c>
      <c r="E351" s="12">
        <v>40400</v>
      </c>
      <c r="F351" s="12">
        <v>1.0388139999999999</v>
      </c>
      <c r="G351" s="12">
        <v>43300</v>
      </c>
      <c r="H351" s="12">
        <v>1.0701400000000001</v>
      </c>
      <c r="I351" s="12">
        <v>45000</v>
      </c>
      <c r="J351" s="12">
        <v>1.134136</v>
      </c>
      <c r="K351" s="12">
        <v>42500</v>
      </c>
      <c r="L351" s="12">
        <v>1.1603840000000001</v>
      </c>
      <c r="M351" s="12">
        <v>45000</v>
      </c>
      <c r="N351" s="12">
        <v>1.1682779999999999</v>
      </c>
      <c r="O351" s="12">
        <v>49700</v>
      </c>
      <c r="P351" s="12">
        <v>1.1906760000000001</v>
      </c>
      <c r="Q351" s="12">
        <v>48000</v>
      </c>
      <c r="R351" s="12">
        <v>1.236534</v>
      </c>
      <c r="S351" s="12">
        <v>49800</v>
      </c>
      <c r="T351" s="12">
        <v>1.2534099999999999</v>
      </c>
      <c r="U351" s="12">
        <v>50000</v>
      </c>
      <c r="V351" s="12">
        <v>1.2927360000000001</v>
      </c>
      <c r="W351" s="12">
        <v>50000</v>
      </c>
      <c r="X351" s="12">
        <v>1.3284800000000001</v>
      </c>
      <c r="Y351" s="12">
        <v>48100</v>
      </c>
      <c r="Z351" s="12">
        <v>1.3443149999999999</v>
      </c>
      <c r="AA351" s="12">
        <v>50024</v>
      </c>
      <c r="AB351" s="12">
        <v>1.3650880000000001</v>
      </c>
      <c r="AC351" s="12">
        <v>52000</v>
      </c>
      <c r="AD351" s="12">
        <v>1.383402</v>
      </c>
      <c r="AE351" s="12">
        <v>52000</v>
      </c>
      <c r="AF351" s="12">
        <v>1.403165</v>
      </c>
      <c r="AG351" s="12">
        <v>51800</v>
      </c>
      <c r="AH351" s="12">
        <v>1.4355560000000001</v>
      </c>
      <c r="AI351" s="12">
        <v>55000</v>
      </c>
      <c r="AJ351" s="12">
        <v>1.465903</v>
      </c>
      <c r="AK351" s="12">
        <v>54500</v>
      </c>
      <c r="AL351" s="12">
        <v>1.5122770000000001</v>
      </c>
      <c r="AM351" s="12">
        <v>54800</v>
      </c>
      <c r="AN351" s="12">
        <v>1.5688219999999999</v>
      </c>
      <c r="AO351" s="12">
        <v>64000</v>
      </c>
      <c r="AP351" s="12">
        <v>1.6198999999999999</v>
      </c>
      <c r="AQ351" s="12">
        <v>67500</v>
      </c>
      <c r="AR351" s="12">
        <v>1.699695</v>
      </c>
      <c r="AS351" s="12">
        <v>70200</v>
      </c>
      <c r="AT351" s="12">
        <v>1.795669</v>
      </c>
      <c r="AU351" s="12">
        <v>65000</v>
      </c>
      <c r="AV351" s="12">
        <v>1.973813</v>
      </c>
      <c r="AW351" s="12">
        <v>70000</v>
      </c>
      <c r="AX351" s="12">
        <v>2.059793</v>
      </c>
      <c r="AY351" s="12">
        <v>82391.740000000005</v>
      </c>
      <c r="AZ351" s="12">
        <v>80106.41</v>
      </c>
      <c r="BA351" s="12">
        <v>83343.320000000007</v>
      </c>
      <c r="BB351" s="12">
        <v>81728.009999999995</v>
      </c>
      <c r="BC351" s="12">
        <v>75441.600000000006</v>
      </c>
      <c r="BD351" s="12">
        <v>79339.58</v>
      </c>
      <c r="BE351" s="12">
        <v>85977.84</v>
      </c>
      <c r="BF351" s="12">
        <v>79957.45</v>
      </c>
      <c r="BG351" s="12">
        <v>81838.95</v>
      </c>
      <c r="BH351" s="12">
        <v>79668.009999999995</v>
      </c>
      <c r="BI351" s="12">
        <v>77524.45</v>
      </c>
      <c r="BJ351" s="12">
        <v>73700.03</v>
      </c>
      <c r="BK351" s="12">
        <v>75481.64</v>
      </c>
      <c r="BL351" s="12">
        <v>77424.539999999994</v>
      </c>
      <c r="BM351" s="12">
        <v>76334.03</v>
      </c>
      <c r="BN351" s="12">
        <v>74324.7</v>
      </c>
      <c r="BO351" s="12">
        <v>77282.48</v>
      </c>
      <c r="BP351" s="12">
        <v>74231.58</v>
      </c>
      <c r="BQ351" s="12">
        <v>71949.98</v>
      </c>
      <c r="BR351">
        <v>81379.55</v>
      </c>
      <c r="BS351">
        <v>81800.600000000006</v>
      </c>
      <c r="BT351">
        <v>80525.679999999993</v>
      </c>
      <c r="BU351">
        <v>67831.429999999993</v>
      </c>
      <c r="BV351">
        <v>70000</v>
      </c>
      <c r="BW351">
        <v>-0.15040029999999999</v>
      </c>
      <c r="BX351">
        <v>3.1969999999999998E-2</v>
      </c>
      <c r="BY351">
        <v>0</v>
      </c>
      <c r="BZ351">
        <v>0.26506020000000002</v>
      </c>
      <c r="CA351">
        <v>1</v>
      </c>
      <c r="CB351">
        <v>0.51315789999999994</v>
      </c>
    </row>
    <row r="352" spans="1:80" ht="27" x14ac:dyDescent="0.3">
      <c r="A352" s="13" t="s">
        <v>306</v>
      </c>
      <c r="B352" s="13" t="s">
        <v>485</v>
      </c>
      <c r="C352" s="12">
        <v>34700</v>
      </c>
      <c r="D352" s="12">
        <v>1</v>
      </c>
      <c r="E352" s="12">
        <v>35000</v>
      </c>
      <c r="F352" s="12">
        <v>1.0388139999999999</v>
      </c>
      <c r="G352" s="12">
        <v>33700</v>
      </c>
      <c r="H352" s="12">
        <v>1.0701400000000001</v>
      </c>
      <c r="I352" s="12">
        <v>36000</v>
      </c>
      <c r="J352" s="12">
        <v>1.134136</v>
      </c>
      <c r="K352" s="12">
        <v>37500</v>
      </c>
      <c r="L352" s="12">
        <v>1.1603840000000001</v>
      </c>
      <c r="M352" s="12">
        <v>37500</v>
      </c>
      <c r="N352" s="12">
        <v>1.1682779999999999</v>
      </c>
      <c r="O352" s="12">
        <v>37500</v>
      </c>
      <c r="P352" s="12">
        <v>1.1906760000000001</v>
      </c>
      <c r="Q352" s="12">
        <v>40040</v>
      </c>
      <c r="R352" s="12">
        <v>1.236534</v>
      </c>
      <c r="S352" s="12">
        <v>40000</v>
      </c>
      <c r="T352" s="12">
        <v>1.2534099999999999</v>
      </c>
      <c r="U352" s="12">
        <v>38900</v>
      </c>
      <c r="V352" s="12">
        <v>1.2927360000000001</v>
      </c>
      <c r="W352" s="12">
        <v>39000</v>
      </c>
      <c r="X352" s="12">
        <v>1.3284800000000001</v>
      </c>
      <c r="Y352" s="12">
        <v>40040</v>
      </c>
      <c r="Z352" s="12">
        <v>1.3443149999999999</v>
      </c>
      <c r="AA352" s="12">
        <v>41496</v>
      </c>
      <c r="AB352" s="12">
        <v>1.3650880000000001</v>
      </c>
      <c r="AC352" s="12">
        <v>42800</v>
      </c>
      <c r="AD352" s="12">
        <v>1.383402</v>
      </c>
      <c r="AE352" s="12">
        <v>39500</v>
      </c>
      <c r="AF352" s="12">
        <v>1.403165</v>
      </c>
      <c r="AG352" s="12">
        <v>40040</v>
      </c>
      <c r="AH352" s="12">
        <v>1.4355560000000001</v>
      </c>
      <c r="AI352" s="12">
        <v>40400</v>
      </c>
      <c r="AJ352" s="12">
        <v>1.465903</v>
      </c>
      <c r="AK352" s="12">
        <v>45000</v>
      </c>
      <c r="AL352" s="12">
        <v>1.5122770000000001</v>
      </c>
      <c r="AM352" s="12">
        <v>44000</v>
      </c>
      <c r="AN352" s="12">
        <v>1.5688219999999999</v>
      </c>
      <c r="AO352" s="12">
        <v>48000</v>
      </c>
      <c r="AP352" s="12">
        <v>1.6198999999999999</v>
      </c>
      <c r="AQ352" s="12">
        <v>48000</v>
      </c>
      <c r="AR352" s="12">
        <v>1.699695</v>
      </c>
      <c r="AS352" s="12">
        <v>56500</v>
      </c>
      <c r="AT352" s="12">
        <v>1.795669</v>
      </c>
      <c r="AU352" s="12">
        <v>50000</v>
      </c>
      <c r="AV352" s="12">
        <v>1.973813</v>
      </c>
      <c r="AW352" s="12">
        <v>50000</v>
      </c>
      <c r="AX352" s="12">
        <v>2.059793</v>
      </c>
      <c r="AY352" s="12">
        <v>71474.84</v>
      </c>
      <c r="AZ352" s="12">
        <v>69399.12</v>
      </c>
      <c r="BA352" s="12">
        <v>64865.35</v>
      </c>
      <c r="BB352" s="12">
        <v>65382.41</v>
      </c>
      <c r="BC352" s="12">
        <v>66566.12</v>
      </c>
      <c r="BD352" s="12">
        <v>66116.31</v>
      </c>
      <c r="BE352" s="12">
        <v>64872.62</v>
      </c>
      <c r="BF352" s="12">
        <v>66697.84</v>
      </c>
      <c r="BG352" s="12">
        <v>65734.09</v>
      </c>
      <c r="BH352" s="12">
        <v>61981.71</v>
      </c>
      <c r="BI352" s="12">
        <v>60469.07</v>
      </c>
      <c r="BJ352" s="12">
        <v>61350.29</v>
      </c>
      <c r="BK352" s="12">
        <v>62613.67</v>
      </c>
      <c r="BL352" s="12">
        <v>63726.35</v>
      </c>
      <c r="BM352" s="12">
        <v>57984.51</v>
      </c>
      <c r="BN352" s="12">
        <v>57450.98</v>
      </c>
      <c r="BO352" s="12">
        <v>56767.49</v>
      </c>
      <c r="BP352" s="12">
        <v>61292.13</v>
      </c>
      <c r="BQ352" s="12">
        <v>57770.06</v>
      </c>
      <c r="BR352">
        <v>61034.67</v>
      </c>
      <c r="BS352">
        <v>58169.32</v>
      </c>
      <c r="BT352">
        <v>64810.55</v>
      </c>
      <c r="BU352">
        <v>52178.02</v>
      </c>
      <c r="BV352">
        <v>50000</v>
      </c>
      <c r="BW352">
        <v>-0.30045309999999997</v>
      </c>
      <c r="BX352">
        <v>-4.17422E-2</v>
      </c>
      <c r="BY352">
        <v>0</v>
      </c>
      <c r="BZ352">
        <v>0.26506020000000002</v>
      </c>
      <c r="CA352">
        <v>0</v>
      </c>
      <c r="CB352">
        <v>0.51315789999999994</v>
      </c>
    </row>
    <row r="353" spans="1:80" ht="27" x14ac:dyDescent="0.3">
      <c r="A353" s="13" t="s">
        <v>307</v>
      </c>
      <c r="B353" s="13" t="s">
        <v>485</v>
      </c>
      <c r="C353" s="12">
        <v>38300</v>
      </c>
      <c r="D353" s="12">
        <v>1</v>
      </c>
      <c r="E353" s="12">
        <v>38000</v>
      </c>
      <c r="F353" s="12">
        <v>1.0388139999999999</v>
      </c>
      <c r="G353" s="12">
        <v>40000</v>
      </c>
      <c r="H353" s="12">
        <v>1.0701400000000001</v>
      </c>
      <c r="I353" s="12">
        <v>45032</v>
      </c>
      <c r="J353" s="12">
        <v>1.134136</v>
      </c>
      <c r="K353" s="12">
        <v>42016</v>
      </c>
      <c r="L353" s="12">
        <v>1.1603840000000001</v>
      </c>
      <c r="M353" s="12">
        <v>43600</v>
      </c>
      <c r="N353" s="12">
        <v>1.1682779999999999</v>
      </c>
      <c r="O353" s="12">
        <v>46200</v>
      </c>
      <c r="P353" s="12">
        <v>1.1906760000000001</v>
      </c>
      <c r="Q353" s="12">
        <v>44096</v>
      </c>
      <c r="R353" s="12">
        <v>1.236534</v>
      </c>
      <c r="S353" s="12">
        <v>45000</v>
      </c>
      <c r="T353" s="12">
        <v>1.2534099999999999</v>
      </c>
      <c r="U353" s="12">
        <v>46000</v>
      </c>
      <c r="V353" s="12">
        <v>1.2927360000000001</v>
      </c>
      <c r="W353" s="12">
        <v>44000</v>
      </c>
      <c r="X353" s="12">
        <v>1.3284800000000001</v>
      </c>
      <c r="Y353" s="12">
        <v>46100</v>
      </c>
      <c r="Z353" s="12">
        <v>1.3443149999999999</v>
      </c>
      <c r="AA353" s="12">
        <v>52500</v>
      </c>
      <c r="AB353" s="12">
        <v>1.3650880000000001</v>
      </c>
      <c r="AC353" s="12">
        <v>43000</v>
      </c>
      <c r="AD353" s="12">
        <v>1.383402</v>
      </c>
      <c r="AE353" s="12">
        <v>44000</v>
      </c>
      <c r="AF353" s="12">
        <v>1.403165</v>
      </c>
      <c r="AG353" s="12">
        <v>48048</v>
      </c>
      <c r="AH353" s="12">
        <v>1.4355560000000001</v>
      </c>
      <c r="AI353" s="12">
        <v>50000</v>
      </c>
      <c r="AJ353" s="12">
        <v>1.465903</v>
      </c>
      <c r="AK353" s="12">
        <v>57700</v>
      </c>
      <c r="AL353" s="12">
        <v>1.5122770000000001</v>
      </c>
      <c r="AM353" s="12">
        <v>52000</v>
      </c>
      <c r="AN353" s="12">
        <v>1.5688219999999999</v>
      </c>
      <c r="AO353" s="12">
        <v>60000</v>
      </c>
      <c r="AP353" s="12">
        <v>1.6198999999999999</v>
      </c>
      <c r="AQ353" s="12">
        <v>60008</v>
      </c>
      <c r="AR353" s="12">
        <v>1.699695</v>
      </c>
      <c r="AS353" s="12">
        <v>57700</v>
      </c>
      <c r="AT353" s="12">
        <v>1.795669</v>
      </c>
      <c r="AU353" s="12">
        <v>53040</v>
      </c>
      <c r="AV353" s="12">
        <v>1.973813</v>
      </c>
      <c r="AW353" s="12">
        <v>60008</v>
      </c>
      <c r="AX353" s="12">
        <v>2.059793</v>
      </c>
      <c r="AY353" s="12">
        <v>78890.09</v>
      </c>
      <c r="AZ353" s="12">
        <v>75347.62</v>
      </c>
      <c r="BA353" s="12">
        <v>76991.520000000004</v>
      </c>
      <c r="BB353" s="12">
        <v>81786.13</v>
      </c>
      <c r="BC353" s="12">
        <v>74582.45</v>
      </c>
      <c r="BD353" s="12">
        <v>76871.23</v>
      </c>
      <c r="BE353" s="12">
        <v>79923.070000000007</v>
      </c>
      <c r="BF353" s="12">
        <v>73454.23</v>
      </c>
      <c r="BG353" s="12">
        <v>73950.86</v>
      </c>
      <c r="BH353" s="12">
        <v>73294.559999999998</v>
      </c>
      <c r="BI353" s="12">
        <v>68221.52</v>
      </c>
      <c r="BJ353" s="12">
        <v>70635.58</v>
      </c>
      <c r="BK353" s="12">
        <v>79217.7</v>
      </c>
      <c r="BL353" s="12">
        <v>64024.14</v>
      </c>
      <c r="BM353" s="12">
        <v>64590.34</v>
      </c>
      <c r="BN353" s="12">
        <v>68941.179999999993</v>
      </c>
      <c r="BO353" s="12">
        <v>70256.800000000003</v>
      </c>
      <c r="BP353" s="12">
        <v>78590.13</v>
      </c>
      <c r="BQ353" s="12">
        <v>68273.7</v>
      </c>
      <c r="BR353">
        <v>76293.34</v>
      </c>
      <c r="BS353">
        <v>72721.34</v>
      </c>
      <c r="BT353">
        <v>66187.06</v>
      </c>
      <c r="BU353">
        <v>55350.45</v>
      </c>
      <c r="BV353">
        <v>60008</v>
      </c>
      <c r="BW353">
        <v>-0.2393468</v>
      </c>
      <c r="BX353">
        <v>8.4146700000000005E-2</v>
      </c>
      <c r="BY353">
        <v>0</v>
      </c>
      <c r="BZ353">
        <v>0.26506020000000002</v>
      </c>
      <c r="CA353">
        <v>1</v>
      </c>
      <c r="CB353">
        <v>0.51315789999999994</v>
      </c>
    </row>
    <row r="354" spans="1:80" x14ac:dyDescent="0.3">
      <c r="A354" s="13" t="s">
        <v>308</v>
      </c>
      <c r="B354" s="13" t="s">
        <v>485</v>
      </c>
      <c r="C354" s="12"/>
      <c r="D354" s="12"/>
      <c r="E354" s="12"/>
      <c r="F354" s="12"/>
      <c r="G354" s="12">
        <v>47500</v>
      </c>
      <c r="H354" s="12">
        <v>1.0701400000000001</v>
      </c>
      <c r="I354" s="12">
        <v>40500</v>
      </c>
      <c r="J354" s="12">
        <v>1.134136</v>
      </c>
      <c r="K354" s="12">
        <v>47200</v>
      </c>
      <c r="L354" s="12">
        <v>1.1603840000000001</v>
      </c>
      <c r="M354" s="12">
        <v>38000</v>
      </c>
      <c r="N354" s="12">
        <v>1.1682779999999999</v>
      </c>
      <c r="O354" s="12">
        <v>50000</v>
      </c>
      <c r="P354" s="12">
        <v>1.1906760000000001</v>
      </c>
      <c r="Q354" s="12">
        <v>42500</v>
      </c>
      <c r="R354" s="12">
        <v>1.236534</v>
      </c>
      <c r="S354" s="12">
        <v>54000</v>
      </c>
      <c r="T354" s="12">
        <v>1.2534099999999999</v>
      </c>
      <c r="U354" s="12">
        <v>58000</v>
      </c>
      <c r="V354" s="12">
        <v>1.2927360000000001</v>
      </c>
      <c r="W354" s="12">
        <v>48100</v>
      </c>
      <c r="X354" s="12">
        <v>1.3284800000000001</v>
      </c>
      <c r="Y354" s="12">
        <v>55800</v>
      </c>
      <c r="Z354" s="12">
        <v>1.3443149999999999</v>
      </c>
      <c r="AA354" s="12">
        <v>52000</v>
      </c>
      <c r="AB354" s="12">
        <v>1.3650880000000001</v>
      </c>
      <c r="AC354" s="12">
        <v>53600</v>
      </c>
      <c r="AD354" s="12">
        <v>1.383402</v>
      </c>
      <c r="AE354" s="12">
        <v>50000</v>
      </c>
      <c r="AF354" s="12">
        <v>1.403165</v>
      </c>
      <c r="AG354" s="12">
        <v>83000</v>
      </c>
      <c r="AH354" s="12">
        <v>1.4355560000000001</v>
      </c>
      <c r="AI354" s="12">
        <v>64000</v>
      </c>
      <c r="AJ354" s="12">
        <v>1.465903</v>
      </c>
      <c r="AK354" s="12">
        <v>71000</v>
      </c>
      <c r="AL354" s="12">
        <v>1.5122770000000001</v>
      </c>
      <c r="AM354" s="12">
        <v>59000</v>
      </c>
      <c r="AN354" s="12">
        <v>1.5688219999999999</v>
      </c>
      <c r="AO354" s="12">
        <v>57700</v>
      </c>
      <c r="AP354" s="12">
        <v>1.6198999999999999</v>
      </c>
      <c r="AQ354" s="12">
        <v>40400</v>
      </c>
      <c r="AR354" s="12">
        <v>1.699695</v>
      </c>
      <c r="AS354" s="12">
        <v>55000</v>
      </c>
      <c r="AT354" s="12">
        <v>1.795669</v>
      </c>
      <c r="AU354" s="12">
        <v>66000</v>
      </c>
      <c r="AV354" s="12">
        <v>1.973813</v>
      </c>
      <c r="AW354" s="12">
        <v>79000</v>
      </c>
      <c r="AX354" s="12">
        <v>2.059793</v>
      </c>
      <c r="AY354" s="12"/>
      <c r="AZ354" s="12"/>
      <c r="BA354" s="12">
        <v>91427.43</v>
      </c>
      <c r="BB354" s="12">
        <v>73555.210000000006</v>
      </c>
      <c r="BC354" s="12">
        <v>83784.55</v>
      </c>
      <c r="BD354" s="12">
        <v>66997.86</v>
      </c>
      <c r="BE354" s="12">
        <v>86496.83</v>
      </c>
      <c r="BF354" s="12">
        <v>70795.649999999994</v>
      </c>
      <c r="BG354" s="12">
        <v>88741.03</v>
      </c>
      <c r="BH354" s="12">
        <v>92414.88</v>
      </c>
      <c r="BI354" s="12">
        <v>74578.52</v>
      </c>
      <c r="BJ354" s="12">
        <v>85498.16</v>
      </c>
      <c r="BK354" s="12">
        <v>78463.240000000005</v>
      </c>
      <c r="BL354" s="12">
        <v>79806.83</v>
      </c>
      <c r="BM354" s="12">
        <v>73398.11</v>
      </c>
      <c r="BN354" s="12">
        <v>119091.7</v>
      </c>
      <c r="BO354" s="12">
        <v>89928.7</v>
      </c>
      <c r="BP354" s="12">
        <v>96705.36</v>
      </c>
      <c r="BQ354" s="12">
        <v>77464.399999999994</v>
      </c>
      <c r="BR354">
        <v>73368.759999999995</v>
      </c>
      <c r="BS354">
        <v>48959.17</v>
      </c>
      <c r="BT354">
        <v>63089.919999999998</v>
      </c>
      <c r="BU354">
        <v>68874.990000000005</v>
      </c>
      <c r="BV354">
        <v>79000</v>
      </c>
      <c r="BX354">
        <v>0.14700559999999999</v>
      </c>
      <c r="BZ354">
        <v>0.26506020000000002</v>
      </c>
      <c r="CA354">
        <v>1</v>
      </c>
      <c r="CB354">
        <v>0.51315789999999994</v>
      </c>
    </row>
    <row r="355" spans="1:80" x14ac:dyDescent="0.3">
      <c r="A355" s="13" t="s">
        <v>309</v>
      </c>
      <c r="B355" s="13" t="s">
        <v>485</v>
      </c>
      <c r="C355" s="12">
        <v>38500</v>
      </c>
      <c r="D355" s="12">
        <v>1</v>
      </c>
      <c r="E355" s="12">
        <v>40600</v>
      </c>
      <c r="F355" s="12">
        <v>1.0388139999999999</v>
      </c>
      <c r="G355" s="12">
        <v>36200</v>
      </c>
      <c r="H355" s="12">
        <v>1.0701400000000001</v>
      </c>
      <c r="I355" s="12">
        <v>35048</v>
      </c>
      <c r="J355" s="12">
        <v>1.134136</v>
      </c>
      <c r="K355" s="12">
        <v>36000</v>
      </c>
      <c r="L355" s="12">
        <v>1.1603840000000001</v>
      </c>
      <c r="M355" s="12">
        <v>43600</v>
      </c>
      <c r="N355" s="12">
        <v>1.1682779999999999</v>
      </c>
      <c r="O355" s="12">
        <v>45032</v>
      </c>
      <c r="P355" s="12">
        <v>1.1906760000000001</v>
      </c>
      <c r="Q355" s="12">
        <v>45000</v>
      </c>
      <c r="R355" s="12">
        <v>1.236534</v>
      </c>
      <c r="S355" s="12">
        <v>47400</v>
      </c>
      <c r="T355" s="12">
        <v>1.2534099999999999</v>
      </c>
      <c r="U355" s="12">
        <v>42000</v>
      </c>
      <c r="V355" s="12">
        <v>1.2927360000000001</v>
      </c>
      <c r="W355" s="12">
        <v>33400</v>
      </c>
      <c r="X355" s="12">
        <v>1.3284800000000001</v>
      </c>
      <c r="Y355" s="12">
        <v>39400</v>
      </c>
      <c r="Z355" s="12">
        <v>1.3443149999999999</v>
      </c>
      <c r="AA355" s="12">
        <v>38500</v>
      </c>
      <c r="AB355" s="12">
        <v>1.3650880000000001</v>
      </c>
      <c r="AC355" s="12">
        <v>44000</v>
      </c>
      <c r="AD355" s="12">
        <v>1.383402</v>
      </c>
      <c r="AE355" s="12">
        <v>36504</v>
      </c>
      <c r="AF355" s="12">
        <v>1.403165</v>
      </c>
      <c r="AG355" s="12">
        <v>47500</v>
      </c>
      <c r="AH355" s="12">
        <v>1.4355560000000001</v>
      </c>
      <c r="AI355" s="12">
        <v>40000</v>
      </c>
      <c r="AJ355" s="12">
        <v>1.465903</v>
      </c>
      <c r="AK355" s="12">
        <v>33072</v>
      </c>
      <c r="AL355" s="12">
        <v>1.5122770000000001</v>
      </c>
      <c r="AM355" s="12">
        <v>60008</v>
      </c>
      <c r="AN355" s="12">
        <v>1.5688219999999999</v>
      </c>
      <c r="AO355" s="12">
        <v>47900</v>
      </c>
      <c r="AP355" s="12">
        <v>1.6198999999999999</v>
      </c>
      <c r="AQ355" s="12">
        <v>50000</v>
      </c>
      <c r="AR355" s="12">
        <v>1.699695</v>
      </c>
      <c r="AS355" s="12">
        <v>50000</v>
      </c>
      <c r="AT355" s="12">
        <v>1.795669</v>
      </c>
      <c r="AU355" s="12">
        <v>64000</v>
      </c>
      <c r="AV355" s="12">
        <v>1.973813</v>
      </c>
      <c r="AW355" s="12">
        <v>48000</v>
      </c>
      <c r="AX355" s="12">
        <v>2.059793</v>
      </c>
      <c r="AY355" s="12">
        <v>79302.05</v>
      </c>
      <c r="AZ355" s="12">
        <v>80502.98</v>
      </c>
      <c r="BA355" s="12">
        <v>69677.320000000007</v>
      </c>
      <c r="BB355" s="12">
        <v>63653.41</v>
      </c>
      <c r="BC355" s="12">
        <v>63903.47</v>
      </c>
      <c r="BD355" s="12">
        <v>76871.23</v>
      </c>
      <c r="BE355" s="12">
        <v>77902.5</v>
      </c>
      <c r="BF355" s="12">
        <v>74960.100000000006</v>
      </c>
      <c r="BG355" s="12">
        <v>77894.899999999994</v>
      </c>
      <c r="BH355" s="12">
        <v>66921.13</v>
      </c>
      <c r="BI355" s="12">
        <v>51786.33</v>
      </c>
      <c r="BJ355" s="12">
        <v>60369.67</v>
      </c>
      <c r="BK355" s="12">
        <v>58092.98</v>
      </c>
      <c r="BL355" s="12">
        <v>65513.07</v>
      </c>
      <c r="BM355" s="12">
        <v>53586.49</v>
      </c>
      <c r="BN355" s="12">
        <v>68154.89</v>
      </c>
      <c r="BO355" s="12">
        <v>56205.43</v>
      </c>
      <c r="BP355" s="12">
        <v>45045.63</v>
      </c>
      <c r="BQ355" s="12">
        <v>78787.86</v>
      </c>
      <c r="BR355">
        <v>60907.51</v>
      </c>
      <c r="BS355">
        <v>60593.04</v>
      </c>
      <c r="BT355">
        <v>57354.47</v>
      </c>
      <c r="BU355">
        <v>66787.87</v>
      </c>
      <c r="BV355">
        <v>48000</v>
      </c>
      <c r="BW355">
        <v>-0.3947193</v>
      </c>
      <c r="BX355">
        <v>-0.28130660000000002</v>
      </c>
      <c r="BY355">
        <v>0</v>
      </c>
      <c r="BZ355">
        <v>0.26506020000000002</v>
      </c>
      <c r="CA355">
        <v>0</v>
      </c>
      <c r="CB355">
        <v>0.51315789999999994</v>
      </c>
    </row>
    <row r="356" spans="1:80" ht="27" x14ac:dyDescent="0.3">
      <c r="A356" s="13" t="s">
        <v>310</v>
      </c>
      <c r="B356" s="13" t="s">
        <v>485</v>
      </c>
      <c r="C356" s="12"/>
      <c r="D356" s="12"/>
      <c r="E356" s="12"/>
      <c r="F356" s="12"/>
      <c r="G356" s="12">
        <v>39100</v>
      </c>
      <c r="H356" s="12">
        <v>1.0701400000000001</v>
      </c>
      <c r="I356" s="12">
        <v>48100</v>
      </c>
      <c r="J356" s="12">
        <v>1.134136</v>
      </c>
      <c r="K356" s="12">
        <v>36500</v>
      </c>
      <c r="L356" s="12">
        <v>1.1603840000000001</v>
      </c>
      <c r="M356" s="12">
        <v>36000</v>
      </c>
      <c r="N356" s="12">
        <v>1.1682779999999999</v>
      </c>
      <c r="O356" s="12">
        <v>46000</v>
      </c>
      <c r="P356" s="12">
        <v>1.1906760000000001</v>
      </c>
      <c r="Q356" s="12">
        <v>42500</v>
      </c>
      <c r="R356" s="12">
        <v>1.236534</v>
      </c>
      <c r="S356" s="12">
        <v>50024</v>
      </c>
      <c r="T356" s="12">
        <v>1.2534099999999999</v>
      </c>
      <c r="U356" s="12">
        <v>43000</v>
      </c>
      <c r="V356" s="12">
        <v>1.2927360000000001</v>
      </c>
      <c r="W356" s="12">
        <v>52000</v>
      </c>
      <c r="X356" s="12">
        <v>1.3284800000000001</v>
      </c>
      <c r="Y356" s="12">
        <v>56000</v>
      </c>
      <c r="Z356" s="12">
        <v>1.3443149999999999</v>
      </c>
      <c r="AA356" s="12">
        <v>48100</v>
      </c>
      <c r="AB356" s="12">
        <v>1.3650880000000001</v>
      </c>
      <c r="AC356" s="12">
        <v>50600</v>
      </c>
      <c r="AD356" s="12">
        <v>1.383402</v>
      </c>
      <c r="AE356" s="12">
        <v>43600</v>
      </c>
      <c r="AF356" s="12">
        <v>1.403165</v>
      </c>
      <c r="AG356" s="12">
        <v>45200</v>
      </c>
      <c r="AH356" s="12">
        <v>1.4355560000000001</v>
      </c>
      <c r="AI356" s="12">
        <v>70200</v>
      </c>
      <c r="AJ356" s="12">
        <v>1.465903</v>
      </c>
      <c r="AK356" s="12">
        <v>61500</v>
      </c>
      <c r="AL356" s="12">
        <v>1.5122770000000001</v>
      </c>
      <c r="AM356" s="12">
        <v>70000</v>
      </c>
      <c r="AN356" s="12">
        <v>1.5688219999999999</v>
      </c>
      <c r="AO356" s="12">
        <v>54080</v>
      </c>
      <c r="AP356" s="12">
        <v>1.6198999999999999</v>
      </c>
      <c r="AQ356" s="12">
        <v>50000</v>
      </c>
      <c r="AR356" s="12">
        <v>1.699695</v>
      </c>
      <c r="AS356" s="12">
        <v>70000</v>
      </c>
      <c r="AT356" s="12">
        <v>1.795669</v>
      </c>
      <c r="AU356" s="12">
        <v>40000</v>
      </c>
      <c r="AV356" s="12">
        <v>1.973813</v>
      </c>
      <c r="AW356" s="12">
        <v>65200</v>
      </c>
      <c r="AX356" s="12">
        <v>2.059793</v>
      </c>
      <c r="AY356" s="12"/>
      <c r="AZ356" s="12"/>
      <c r="BA356" s="12">
        <v>75259.210000000006</v>
      </c>
      <c r="BB356" s="12">
        <v>87358.16</v>
      </c>
      <c r="BC356" s="12">
        <v>64791.02</v>
      </c>
      <c r="BD356" s="12">
        <v>63471.66</v>
      </c>
      <c r="BE356" s="12">
        <v>79577.08</v>
      </c>
      <c r="BF356" s="12">
        <v>70795.649999999994</v>
      </c>
      <c r="BG356" s="12">
        <v>82207.06</v>
      </c>
      <c r="BH356" s="12">
        <v>68514.48</v>
      </c>
      <c r="BI356" s="12">
        <v>80625.429999999993</v>
      </c>
      <c r="BJ356" s="12">
        <v>85804.61</v>
      </c>
      <c r="BK356" s="12">
        <v>72578.5</v>
      </c>
      <c r="BL356" s="12">
        <v>75340.03</v>
      </c>
      <c r="BM356" s="12">
        <v>64003.15</v>
      </c>
      <c r="BN356" s="12">
        <v>64854.76</v>
      </c>
      <c r="BO356" s="12">
        <v>98640.54</v>
      </c>
      <c r="BP356" s="12">
        <v>83765.91</v>
      </c>
      <c r="BQ356" s="12">
        <v>91906.91</v>
      </c>
      <c r="BR356">
        <v>68765.73</v>
      </c>
      <c r="BS356">
        <v>60593.04</v>
      </c>
      <c r="BT356">
        <v>80296.27</v>
      </c>
      <c r="BU356">
        <v>41742.42</v>
      </c>
      <c r="BV356">
        <v>65200</v>
      </c>
      <c r="BX356">
        <v>0.56196029999999997</v>
      </c>
      <c r="BZ356">
        <v>0.26506020000000002</v>
      </c>
      <c r="CA356">
        <v>1</v>
      </c>
      <c r="CB356">
        <v>0.51315789999999994</v>
      </c>
    </row>
    <row r="357" spans="1:80" ht="27" x14ac:dyDescent="0.3">
      <c r="A357" s="13" t="s">
        <v>311</v>
      </c>
      <c r="B357" s="13" t="s">
        <v>485</v>
      </c>
      <c r="C357" s="12"/>
      <c r="D357" s="12"/>
      <c r="E357" s="12"/>
      <c r="F357" s="12"/>
      <c r="G357" s="12">
        <v>42000</v>
      </c>
      <c r="H357" s="12">
        <v>1.0701400000000001</v>
      </c>
      <c r="I357" s="12">
        <v>43300</v>
      </c>
      <c r="J357" s="12">
        <v>1.134136</v>
      </c>
      <c r="K357" s="12">
        <v>40000</v>
      </c>
      <c r="L357" s="12">
        <v>1.1603840000000001</v>
      </c>
      <c r="M357" s="12">
        <v>40200</v>
      </c>
      <c r="N357" s="12">
        <v>1.1682779999999999</v>
      </c>
      <c r="O357" s="12">
        <v>36000</v>
      </c>
      <c r="P357" s="12">
        <v>1.1906760000000001</v>
      </c>
      <c r="Q357" s="12">
        <v>52000</v>
      </c>
      <c r="R357" s="12">
        <v>1.236534</v>
      </c>
      <c r="S357" s="12">
        <v>50000</v>
      </c>
      <c r="T357" s="12">
        <v>1.2534099999999999</v>
      </c>
      <c r="U357" s="12">
        <v>36000</v>
      </c>
      <c r="V357" s="12">
        <v>1.2927360000000001</v>
      </c>
      <c r="W357" s="12">
        <v>46000</v>
      </c>
      <c r="X357" s="12">
        <v>1.3284800000000001</v>
      </c>
      <c r="Y357" s="12">
        <v>40000</v>
      </c>
      <c r="Z357" s="12">
        <v>1.3443149999999999</v>
      </c>
      <c r="AA357" s="12">
        <v>50000</v>
      </c>
      <c r="AB357" s="12">
        <v>1.3650880000000001</v>
      </c>
      <c r="AC357" s="12">
        <v>46000</v>
      </c>
      <c r="AD357" s="12">
        <v>1.383402</v>
      </c>
      <c r="AE357" s="12">
        <v>37500</v>
      </c>
      <c r="AF357" s="12">
        <v>1.403165</v>
      </c>
      <c r="AG357" s="12">
        <v>80000</v>
      </c>
      <c r="AH357" s="12">
        <v>1.4355560000000001</v>
      </c>
      <c r="AI357" s="12">
        <v>40040</v>
      </c>
      <c r="AJ357" s="12">
        <v>1.465903</v>
      </c>
      <c r="AK357" s="12">
        <v>25000</v>
      </c>
      <c r="AL357" s="12">
        <v>1.5122770000000001</v>
      </c>
      <c r="AM357" s="12">
        <v>52900</v>
      </c>
      <c r="AN357" s="12">
        <v>1.5688219999999999</v>
      </c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2"/>
      <c r="BP357" s="12"/>
      <c r="BQ357" s="12"/>
      <c r="BZ357">
        <v>0.26506020000000002</v>
      </c>
      <c r="CB357">
        <v>0.51315789999999994</v>
      </c>
    </row>
    <row r="358" spans="1:80" ht="27" x14ac:dyDescent="0.3">
      <c r="A358" s="13" t="s">
        <v>312</v>
      </c>
      <c r="B358" s="13" t="s">
        <v>485</v>
      </c>
      <c r="C358" s="12"/>
      <c r="D358" s="12"/>
      <c r="E358" s="12"/>
      <c r="F358" s="12"/>
      <c r="G358" s="12">
        <v>26000</v>
      </c>
      <c r="H358" s="12">
        <v>1.0701400000000001</v>
      </c>
      <c r="I358" s="12">
        <v>30300</v>
      </c>
      <c r="J358" s="12">
        <v>1.134136</v>
      </c>
      <c r="K358" s="12">
        <v>33000</v>
      </c>
      <c r="L358" s="12">
        <v>1.1603840000000001</v>
      </c>
      <c r="M358" s="12">
        <v>30056</v>
      </c>
      <c r="N358" s="12">
        <v>1.1682779999999999</v>
      </c>
      <c r="O358" s="12">
        <v>33700</v>
      </c>
      <c r="P358" s="12">
        <v>1.1906760000000001</v>
      </c>
      <c r="Q358" s="12">
        <v>35100</v>
      </c>
      <c r="R358" s="12">
        <v>1.236534</v>
      </c>
      <c r="S358" s="12">
        <v>32200</v>
      </c>
      <c r="T358" s="12">
        <v>1.2534099999999999</v>
      </c>
      <c r="U358" s="12">
        <v>37000</v>
      </c>
      <c r="V358" s="12">
        <v>1.2927360000000001</v>
      </c>
      <c r="W358" s="12">
        <v>40000</v>
      </c>
      <c r="X358" s="12">
        <v>1.3284800000000001</v>
      </c>
      <c r="Y358" s="12">
        <v>35000</v>
      </c>
      <c r="Z358" s="12">
        <v>1.3443149999999999</v>
      </c>
      <c r="AA358" s="12">
        <v>37500</v>
      </c>
      <c r="AB358" s="12">
        <v>1.3650880000000001</v>
      </c>
      <c r="AC358" s="12">
        <v>41080</v>
      </c>
      <c r="AD358" s="12">
        <v>1.383402</v>
      </c>
      <c r="AE358" s="12">
        <v>34000</v>
      </c>
      <c r="AF358" s="12">
        <v>1.403165</v>
      </c>
      <c r="AG358" s="12">
        <v>36000</v>
      </c>
      <c r="AH358" s="12">
        <v>1.4355560000000001</v>
      </c>
      <c r="AI358" s="12">
        <v>42500</v>
      </c>
      <c r="AJ358" s="12">
        <v>1.465903</v>
      </c>
      <c r="AK358" s="12">
        <v>40000</v>
      </c>
      <c r="AL358" s="12">
        <v>1.5122770000000001</v>
      </c>
      <c r="AM358" s="12">
        <v>64000</v>
      </c>
      <c r="AN358" s="12">
        <v>1.5688219999999999</v>
      </c>
      <c r="AO358" s="12">
        <v>40400</v>
      </c>
      <c r="AP358" s="12">
        <v>1.6198999999999999</v>
      </c>
      <c r="AQ358" s="12">
        <v>38500</v>
      </c>
      <c r="AR358" s="12">
        <v>1.699695</v>
      </c>
      <c r="AS358" s="12">
        <v>42500</v>
      </c>
      <c r="AT358" s="12">
        <v>1.795669</v>
      </c>
      <c r="AU358" s="12">
        <v>43000</v>
      </c>
      <c r="AV358" s="12">
        <v>1.973813</v>
      </c>
      <c r="AW358" s="12">
        <v>50024</v>
      </c>
      <c r="AX358" s="12">
        <v>2.059793</v>
      </c>
      <c r="AY358" s="12"/>
      <c r="AZ358" s="12"/>
      <c r="BA358" s="12">
        <v>50044.480000000003</v>
      </c>
      <c r="BB358" s="12">
        <v>55030.2</v>
      </c>
      <c r="BC358" s="12">
        <v>58578.18</v>
      </c>
      <c r="BD358" s="12">
        <v>52991.79</v>
      </c>
      <c r="BE358" s="12">
        <v>58298.86</v>
      </c>
      <c r="BF358" s="12">
        <v>58468.88</v>
      </c>
      <c r="BG358" s="12">
        <v>52915.95</v>
      </c>
      <c r="BH358" s="12">
        <v>58954.32</v>
      </c>
      <c r="BI358" s="12">
        <v>62019.56</v>
      </c>
      <c r="BJ358" s="12">
        <v>53627.88</v>
      </c>
      <c r="BK358" s="12">
        <v>56584.07</v>
      </c>
      <c r="BL358" s="12">
        <v>61165.39</v>
      </c>
      <c r="BM358" s="12">
        <v>49910.71</v>
      </c>
      <c r="BN358" s="12">
        <v>51654.23</v>
      </c>
      <c r="BO358" s="12">
        <v>59718.27</v>
      </c>
      <c r="BP358" s="12">
        <v>54481.89</v>
      </c>
      <c r="BQ358" s="12">
        <v>84029.18</v>
      </c>
      <c r="BR358">
        <v>51370.84</v>
      </c>
      <c r="BS358">
        <v>46656.639999999999</v>
      </c>
      <c r="BT358">
        <v>48751.3</v>
      </c>
      <c r="BU358">
        <v>44873.1</v>
      </c>
      <c r="BV358">
        <v>50024</v>
      </c>
      <c r="BX358">
        <v>0.11478820000000001</v>
      </c>
      <c r="BZ358">
        <v>0.26506020000000002</v>
      </c>
      <c r="CA358">
        <v>1</v>
      </c>
      <c r="CB358">
        <v>0.51315789999999994</v>
      </c>
    </row>
    <row r="359" spans="1:80" x14ac:dyDescent="0.3">
      <c r="A359" s="13" t="s">
        <v>313</v>
      </c>
      <c r="B359" s="13" t="s">
        <v>485</v>
      </c>
      <c r="C359" s="12"/>
      <c r="D359" s="12"/>
      <c r="E359" s="12"/>
      <c r="F359" s="12"/>
      <c r="G359" s="12">
        <v>35000</v>
      </c>
      <c r="H359" s="12">
        <v>1.0701400000000001</v>
      </c>
      <c r="I359" s="12">
        <v>35000</v>
      </c>
      <c r="J359" s="12">
        <v>1.134136</v>
      </c>
      <c r="K359" s="12">
        <v>34000</v>
      </c>
      <c r="L359" s="12">
        <v>1.1603840000000001</v>
      </c>
      <c r="M359" s="12">
        <v>41300</v>
      </c>
      <c r="N359" s="12">
        <v>1.1682779999999999</v>
      </c>
      <c r="O359" s="12">
        <v>39500</v>
      </c>
      <c r="P359" s="12">
        <v>1.1906760000000001</v>
      </c>
      <c r="Q359" s="12">
        <v>38400</v>
      </c>
      <c r="R359" s="12">
        <v>1.236534</v>
      </c>
      <c r="S359" s="12">
        <v>36000</v>
      </c>
      <c r="T359" s="12">
        <v>1.2534099999999999</v>
      </c>
      <c r="U359" s="12">
        <v>45000</v>
      </c>
      <c r="V359" s="12">
        <v>1.2927360000000001</v>
      </c>
      <c r="W359" s="12">
        <v>42800</v>
      </c>
      <c r="X359" s="12">
        <v>1.3284800000000001</v>
      </c>
      <c r="Y359" s="12">
        <v>37024</v>
      </c>
      <c r="Z359" s="12">
        <v>1.3443149999999999</v>
      </c>
      <c r="AA359" s="12">
        <v>39600</v>
      </c>
      <c r="AB359" s="12">
        <v>1.3650880000000001</v>
      </c>
      <c r="AC359" s="12">
        <v>40000</v>
      </c>
      <c r="AD359" s="12">
        <v>1.383402</v>
      </c>
      <c r="AE359" s="12">
        <v>44000</v>
      </c>
      <c r="AF359" s="12">
        <v>1.403165</v>
      </c>
      <c r="AG359" s="12">
        <v>46072</v>
      </c>
      <c r="AH359" s="12">
        <v>1.4355560000000001</v>
      </c>
      <c r="AI359" s="12">
        <v>45032</v>
      </c>
      <c r="AJ359" s="12">
        <v>1.465903</v>
      </c>
      <c r="AK359" s="12">
        <v>40040</v>
      </c>
      <c r="AL359" s="12">
        <v>1.5122770000000001</v>
      </c>
      <c r="AM359" s="12">
        <v>43992</v>
      </c>
      <c r="AN359" s="12">
        <v>1.5688219999999999</v>
      </c>
      <c r="AO359" s="12">
        <v>50024</v>
      </c>
      <c r="AP359" s="12">
        <v>1.6198999999999999</v>
      </c>
      <c r="AQ359" s="12">
        <v>50000</v>
      </c>
      <c r="AR359" s="12">
        <v>1.699695</v>
      </c>
      <c r="AS359" s="12">
        <v>48100</v>
      </c>
      <c r="AT359" s="12">
        <v>1.795669</v>
      </c>
      <c r="AU359" s="12">
        <v>60008</v>
      </c>
      <c r="AV359" s="12">
        <v>1.973813</v>
      </c>
      <c r="AW359" s="12">
        <v>60008</v>
      </c>
      <c r="AX359" s="12">
        <v>2.059793</v>
      </c>
      <c r="AY359" s="12"/>
      <c r="AZ359" s="12"/>
      <c r="BA359" s="12">
        <v>67367.58</v>
      </c>
      <c r="BB359" s="12">
        <v>63566.23</v>
      </c>
      <c r="BC359" s="12">
        <v>60353.279999999999</v>
      </c>
      <c r="BD359" s="12">
        <v>72816.100000000006</v>
      </c>
      <c r="BE359" s="12">
        <v>68332.490000000005</v>
      </c>
      <c r="BF359" s="12">
        <v>63965.95</v>
      </c>
      <c r="BG359" s="12">
        <v>59160.68</v>
      </c>
      <c r="BH359" s="12">
        <v>71701.2</v>
      </c>
      <c r="BI359" s="12">
        <v>66360.929999999993</v>
      </c>
      <c r="BJ359" s="12">
        <v>56729.1</v>
      </c>
      <c r="BK359" s="12">
        <v>59752.78</v>
      </c>
      <c r="BL359" s="12">
        <v>59557.34</v>
      </c>
      <c r="BM359" s="12">
        <v>64590.34</v>
      </c>
      <c r="BN359" s="12">
        <v>66105.94</v>
      </c>
      <c r="BO359" s="12">
        <v>63276.08</v>
      </c>
      <c r="BP359" s="12">
        <v>54536.38</v>
      </c>
      <c r="BQ359" s="12">
        <v>57759.55</v>
      </c>
      <c r="BR359">
        <v>63608.3</v>
      </c>
      <c r="BS359">
        <v>60593.04</v>
      </c>
      <c r="BT359">
        <v>55175</v>
      </c>
      <c r="BU359">
        <v>62621.98</v>
      </c>
      <c r="BV359">
        <v>60008</v>
      </c>
      <c r="BX359">
        <v>-4.17422E-2</v>
      </c>
      <c r="BZ359">
        <v>0.26506020000000002</v>
      </c>
      <c r="CA359">
        <v>0</v>
      </c>
      <c r="CB359">
        <v>0.51315789999999994</v>
      </c>
    </row>
    <row r="360" spans="1:80" x14ac:dyDescent="0.3">
      <c r="A360" s="13" t="s">
        <v>314</v>
      </c>
      <c r="B360" s="13" t="s">
        <v>485</v>
      </c>
      <c r="C360" s="12">
        <v>40000</v>
      </c>
      <c r="D360" s="12">
        <v>1</v>
      </c>
      <c r="E360" s="12">
        <v>40400</v>
      </c>
      <c r="F360" s="12">
        <v>1.0388139999999999</v>
      </c>
      <c r="G360" s="12">
        <v>40900</v>
      </c>
      <c r="H360" s="12">
        <v>1.0701400000000001</v>
      </c>
      <c r="I360" s="12">
        <v>44000</v>
      </c>
      <c r="J360" s="12">
        <v>1.134136</v>
      </c>
      <c r="K360" s="12">
        <v>47200</v>
      </c>
      <c r="L360" s="12">
        <v>1.1603840000000001</v>
      </c>
      <c r="M360" s="12">
        <v>45032</v>
      </c>
      <c r="N360" s="12">
        <v>1.1682779999999999</v>
      </c>
      <c r="O360" s="12">
        <v>45000</v>
      </c>
      <c r="P360" s="12">
        <v>1.1906760000000001</v>
      </c>
      <c r="Q360" s="12">
        <v>46000</v>
      </c>
      <c r="R360" s="12">
        <v>1.236534</v>
      </c>
      <c r="S360" s="12">
        <v>48000</v>
      </c>
      <c r="T360" s="12">
        <v>1.2534099999999999</v>
      </c>
      <c r="U360" s="12">
        <v>50000</v>
      </c>
      <c r="V360" s="12">
        <v>1.2927360000000001</v>
      </c>
      <c r="W360" s="12">
        <v>50000</v>
      </c>
      <c r="X360" s="12">
        <v>1.3284800000000001</v>
      </c>
      <c r="Y360" s="12">
        <v>49700</v>
      </c>
      <c r="Z360" s="12">
        <v>1.3443149999999999</v>
      </c>
      <c r="AA360" s="12">
        <v>50000</v>
      </c>
      <c r="AB360" s="12">
        <v>1.3650880000000001</v>
      </c>
      <c r="AC360" s="12">
        <v>55000</v>
      </c>
      <c r="AD360" s="12">
        <v>1.383402</v>
      </c>
      <c r="AE360" s="12">
        <v>51800</v>
      </c>
      <c r="AF360" s="12">
        <v>1.403165</v>
      </c>
      <c r="AG360" s="12">
        <v>50900</v>
      </c>
      <c r="AH360" s="12">
        <v>1.4355560000000001</v>
      </c>
      <c r="AI360" s="12">
        <v>60008</v>
      </c>
      <c r="AJ360" s="12">
        <v>1.465903</v>
      </c>
      <c r="AK360" s="12">
        <v>56056</v>
      </c>
      <c r="AL360" s="12">
        <v>1.5122770000000001</v>
      </c>
      <c r="AM360" s="12">
        <v>62500</v>
      </c>
      <c r="AN360" s="12">
        <v>1.5688219999999999</v>
      </c>
      <c r="AO360" s="12">
        <v>59600</v>
      </c>
      <c r="AP360" s="12">
        <v>1.6198999999999999</v>
      </c>
      <c r="AQ360" s="12">
        <v>64500</v>
      </c>
      <c r="AR360" s="12">
        <v>1.699695</v>
      </c>
      <c r="AS360" s="12">
        <v>65000</v>
      </c>
      <c r="AT360" s="12">
        <v>1.795669</v>
      </c>
      <c r="AU360" s="12">
        <v>68500</v>
      </c>
      <c r="AV360" s="12">
        <v>1.973813</v>
      </c>
      <c r="AW360" s="12">
        <v>64000</v>
      </c>
      <c r="AX360" s="12">
        <v>2.059793</v>
      </c>
      <c r="AY360" s="12">
        <v>82391.740000000005</v>
      </c>
      <c r="AZ360" s="12">
        <v>80106.41</v>
      </c>
      <c r="BA360" s="12">
        <v>78723.83</v>
      </c>
      <c r="BB360" s="12">
        <v>79911.839999999997</v>
      </c>
      <c r="BC360" s="12">
        <v>83784.55</v>
      </c>
      <c r="BD360" s="12">
        <v>79395.990000000005</v>
      </c>
      <c r="BE360" s="12">
        <v>77847.149999999994</v>
      </c>
      <c r="BF360" s="12">
        <v>76625.88</v>
      </c>
      <c r="BG360" s="12">
        <v>78880.91</v>
      </c>
      <c r="BH360" s="12">
        <v>79668.009999999995</v>
      </c>
      <c r="BI360" s="12">
        <v>77524.45</v>
      </c>
      <c r="BJ360" s="12">
        <v>76151.59</v>
      </c>
      <c r="BK360" s="12">
        <v>75445.429999999993</v>
      </c>
      <c r="BL360" s="12">
        <v>81891.34</v>
      </c>
      <c r="BM360" s="12">
        <v>76040.44</v>
      </c>
      <c r="BN360" s="12">
        <v>73033.34</v>
      </c>
      <c r="BO360" s="12">
        <v>84319.39</v>
      </c>
      <c r="BP360" s="12">
        <v>76350.92</v>
      </c>
      <c r="BQ360" s="12">
        <v>82059.740000000005</v>
      </c>
      <c r="BR360">
        <v>75784.710000000006</v>
      </c>
      <c r="BS360">
        <v>78165.02</v>
      </c>
      <c r="BT360">
        <v>74560.81</v>
      </c>
      <c r="BU360">
        <v>71483.89</v>
      </c>
      <c r="BV360">
        <v>64000</v>
      </c>
      <c r="BW360">
        <v>-0.22322310000000001</v>
      </c>
      <c r="BX360">
        <v>-0.10469340000000001</v>
      </c>
      <c r="BY360">
        <v>0</v>
      </c>
      <c r="BZ360">
        <v>0.26506020000000002</v>
      </c>
      <c r="CA360">
        <v>0</v>
      </c>
      <c r="CB360">
        <v>0.51315789999999994</v>
      </c>
    </row>
    <row r="361" spans="1:80" x14ac:dyDescent="0.3">
      <c r="A361" s="13" t="s">
        <v>315</v>
      </c>
      <c r="B361" s="13" t="s">
        <v>485</v>
      </c>
      <c r="C361" s="12">
        <v>28000</v>
      </c>
      <c r="D361" s="12">
        <v>1</v>
      </c>
      <c r="E361" s="12">
        <v>31300</v>
      </c>
      <c r="F361" s="12">
        <v>1.0388139999999999</v>
      </c>
      <c r="G361" s="12">
        <v>26000</v>
      </c>
      <c r="H361" s="12">
        <v>1.0701400000000001</v>
      </c>
      <c r="I361" s="12">
        <v>30000</v>
      </c>
      <c r="J361" s="12">
        <v>1.134136</v>
      </c>
      <c r="K361" s="12">
        <v>29300</v>
      </c>
      <c r="L361" s="12">
        <v>1.1603840000000001</v>
      </c>
      <c r="M361" s="12">
        <v>32400</v>
      </c>
      <c r="N361" s="12">
        <v>1.1682779999999999</v>
      </c>
      <c r="O361" s="12">
        <v>30056</v>
      </c>
      <c r="P361" s="12">
        <v>1.1906760000000001</v>
      </c>
      <c r="Q361" s="12">
        <v>35048</v>
      </c>
      <c r="R361" s="12">
        <v>1.236534</v>
      </c>
      <c r="S361" s="12">
        <v>32500</v>
      </c>
      <c r="T361" s="12">
        <v>1.2534099999999999</v>
      </c>
      <c r="U361" s="12">
        <v>33800</v>
      </c>
      <c r="V361" s="12">
        <v>1.2927360000000001</v>
      </c>
      <c r="W361" s="12">
        <v>30800</v>
      </c>
      <c r="X361" s="12">
        <v>1.3284800000000001</v>
      </c>
      <c r="Y361" s="12">
        <v>32000</v>
      </c>
      <c r="Z361" s="12">
        <v>1.3443149999999999</v>
      </c>
      <c r="AA361" s="12">
        <v>34000</v>
      </c>
      <c r="AB361" s="12">
        <v>1.3650880000000001</v>
      </c>
      <c r="AC361" s="12">
        <v>32800</v>
      </c>
      <c r="AD361" s="12">
        <v>1.383402</v>
      </c>
      <c r="AE361" s="12">
        <v>41100</v>
      </c>
      <c r="AF361" s="12">
        <v>1.403165</v>
      </c>
      <c r="AG361" s="12">
        <v>37900</v>
      </c>
      <c r="AH361" s="12">
        <v>1.4355560000000001</v>
      </c>
      <c r="AI361" s="12">
        <v>41300</v>
      </c>
      <c r="AJ361" s="12">
        <v>1.465903</v>
      </c>
      <c r="AK361" s="12">
        <v>40000</v>
      </c>
      <c r="AL361" s="12">
        <v>1.5122770000000001</v>
      </c>
      <c r="AM361" s="12">
        <v>44000</v>
      </c>
      <c r="AN361" s="12">
        <v>1.5688219999999999</v>
      </c>
      <c r="AO361" s="12">
        <v>42200</v>
      </c>
      <c r="AP361" s="12">
        <v>1.6198999999999999</v>
      </c>
      <c r="AQ361" s="12">
        <v>46000</v>
      </c>
      <c r="AR361" s="12">
        <v>1.699695</v>
      </c>
      <c r="AS361" s="12">
        <v>49500</v>
      </c>
      <c r="AT361" s="12">
        <v>1.795669</v>
      </c>
      <c r="AU361" s="12">
        <v>50024</v>
      </c>
      <c r="AV361" s="12">
        <v>1.973813</v>
      </c>
      <c r="AW361" s="12">
        <v>45000</v>
      </c>
      <c r="AX361" s="12">
        <v>2.059793</v>
      </c>
      <c r="AY361" s="12">
        <v>57674.22</v>
      </c>
      <c r="AZ361" s="12">
        <v>62062.64</v>
      </c>
      <c r="BA361" s="12">
        <v>50044.480000000003</v>
      </c>
      <c r="BB361" s="12">
        <v>54485.34</v>
      </c>
      <c r="BC361" s="12">
        <v>52010.33</v>
      </c>
      <c r="BD361" s="12">
        <v>57124.49</v>
      </c>
      <c r="BE361" s="12">
        <v>51994.97</v>
      </c>
      <c r="BF361" s="12">
        <v>58382.26</v>
      </c>
      <c r="BG361" s="12">
        <v>53408.95</v>
      </c>
      <c r="BH361" s="12">
        <v>53855.57</v>
      </c>
      <c r="BI361" s="12">
        <v>47755.06</v>
      </c>
      <c r="BJ361" s="12">
        <v>49031.199999999997</v>
      </c>
      <c r="BK361" s="12">
        <v>51302.89</v>
      </c>
      <c r="BL361" s="12">
        <v>48837.02</v>
      </c>
      <c r="BM361" s="12">
        <v>60333.25</v>
      </c>
      <c r="BN361" s="12">
        <v>54380.43</v>
      </c>
      <c r="BO361" s="12">
        <v>58032.11</v>
      </c>
      <c r="BP361" s="12">
        <v>54481.89</v>
      </c>
      <c r="BQ361" s="12">
        <v>57770.06</v>
      </c>
      <c r="BR361">
        <v>53659.64</v>
      </c>
      <c r="BS361">
        <v>55745.59</v>
      </c>
      <c r="BT361">
        <v>56780.93</v>
      </c>
      <c r="BU361">
        <v>52203.07</v>
      </c>
      <c r="BV361">
        <v>45000</v>
      </c>
      <c r="BW361">
        <v>-0.21975539999999999</v>
      </c>
      <c r="BX361">
        <v>-0.13798170000000001</v>
      </c>
      <c r="BY361">
        <v>0</v>
      </c>
      <c r="BZ361">
        <v>0.26506020000000002</v>
      </c>
      <c r="CA361">
        <v>0</v>
      </c>
      <c r="CB361">
        <v>0.51315789999999994</v>
      </c>
    </row>
    <row r="362" spans="1:80" x14ac:dyDescent="0.3">
      <c r="A362" s="13" t="s">
        <v>316</v>
      </c>
      <c r="B362" s="13" t="s">
        <v>485</v>
      </c>
      <c r="C362" s="12"/>
      <c r="D362" s="12"/>
      <c r="E362" s="12"/>
      <c r="F362" s="12"/>
      <c r="G362" s="12">
        <v>25000</v>
      </c>
      <c r="H362" s="12">
        <v>1.0701400000000001</v>
      </c>
      <c r="I362" s="12">
        <v>27500</v>
      </c>
      <c r="J362" s="12">
        <v>1.134136</v>
      </c>
      <c r="K362" s="12">
        <v>26700</v>
      </c>
      <c r="L362" s="12">
        <v>1.1603840000000001</v>
      </c>
      <c r="M362" s="12">
        <v>24000</v>
      </c>
      <c r="N362" s="12">
        <v>1.1682779999999999</v>
      </c>
      <c r="O362" s="12">
        <v>32000</v>
      </c>
      <c r="P362" s="12">
        <v>1.1906760000000001</v>
      </c>
      <c r="Q362" s="12">
        <v>27000</v>
      </c>
      <c r="R362" s="12">
        <v>1.236534</v>
      </c>
      <c r="S362" s="12">
        <v>27500</v>
      </c>
      <c r="T362" s="12">
        <v>1.2534099999999999</v>
      </c>
      <c r="U362" s="12">
        <v>27300</v>
      </c>
      <c r="V362" s="12">
        <v>1.2927360000000001</v>
      </c>
      <c r="W362" s="12">
        <v>34600</v>
      </c>
      <c r="X362" s="12">
        <v>1.3284800000000001</v>
      </c>
      <c r="Y362" s="12">
        <v>31500</v>
      </c>
      <c r="Z362" s="12">
        <v>1.3443149999999999</v>
      </c>
      <c r="AA362" s="12">
        <v>38000</v>
      </c>
      <c r="AB362" s="12">
        <v>1.3650880000000001</v>
      </c>
      <c r="AC362" s="12">
        <v>28000</v>
      </c>
      <c r="AD362" s="12">
        <v>1.383402</v>
      </c>
      <c r="AE362" s="12">
        <v>32500</v>
      </c>
      <c r="AF362" s="12">
        <v>1.403165</v>
      </c>
      <c r="AG362" s="12">
        <v>35000</v>
      </c>
      <c r="AH362" s="12">
        <v>1.4355560000000001</v>
      </c>
      <c r="AI362" s="12">
        <v>35048</v>
      </c>
      <c r="AJ362" s="12">
        <v>1.465903</v>
      </c>
      <c r="AK362" s="12">
        <v>35000</v>
      </c>
      <c r="AL362" s="12">
        <v>1.5122770000000001</v>
      </c>
      <c r="AM362" s="12">
        <v>43800</v>
      </c>
      <c r="AN362" s="12">
        <v>1.5688219999999999</v>
      </c>
      <c r="AO362" s="12">
        <v>55000</v>
      </c>
      <c r="AP362" s="12">
        <v>1.6198999999999999</v>
      </c>
      <c r="AQ362" s="12">
        <v>48400</v>
      </c>
      <c r="AR362" s="12">
        <v>1.699695</v>
      </c>
      <c r="AS362" s="12">
        <v>40040</v>
      </c>
      <c r="AT362" s="12">
        <v>1.795669</v>
      </c>
      <c r="AU362" s="12">
        <v>51600</v>
      </c>
      <c r="AV362" s="12">
        <v>1.973813</v>
      </c>
      <c r="AW362" s="12">
        <v>60000</v>
      </c>
      <c r="AX362" s="12">
        <v>2.059793</v>
      </c>
      <c r="AY362" s="12"/>
      <c r="AZ362" s="12"/>
      <c r="BA362" s="12">
        <v>48119.7</v>
      </c>
      <c r="BB362" s="12">
        <v>49944.89</v>
      </c>
      <c r="BC362" s="12">
        <v>47395.08</v>
      </c>
      <c r="BD362" s="12">
        <v>42314.44</v>
      </c>
      <c r="BE362" s="12">
        <v>55357.97</v>
      </c>
      <c r="BF362" s="12">
        <v>44976.06</v>
      </c>
      <c r="BG362" s="12">
        <v>45192.19</v>
      </c>
      <c r="BH362" s="12">
        <v>43498.73</v>
      </c>
      <c r="BI362" s="12">
        <v>53646.92</v>
      </c>
      <c r="BJ362" s="12">
        <v>48265.09</v>
      </c>
      <c r="BK362" s="12">
        <v>57338.52</v>
      </c>
      <c r="BL362" s="12">
        <v>41690.14</v>
      </c>
      <c r="BM362" s="12">
        <v>47708.77</v>
      </c>
      <c r="BN362" s="12">
        <v>50219.39</v>
      </c>
      <c r="BO362" s="12">
        <v>49247.199999999997</v>
      </c>
      <c r="BP362" s="12">
        <v>47671.66</v>
      </c>
      <c r="BQ362" s="12">
        <v>57507.47</v>
      </c>
      <c r="BR362">
        <v>69935.55</v>
      </c>
      <c r="BS362">
        <v>58654.06</v>
      </c>
      <c r="BT362">
        <v>45929.46</v>
      </c>
      <c r="BU362">
        <v>53847.72</v>
      </c>
      <c r="BV362">
        <v>60000</v>
      </c>
      <c r="BX362">
        <v>0.1142533</v>
      </c>
      <c r="BZ362">
        <v>0.26506020000000002</v>
      </c>
      <c r="CA362">
        <v>1</v>
      </c>
      <c r="CB362">
        <v>0.51315789999999994</v>
      </c>
    </row>
    <row r="363" spans="1:80" x14ac:dyDescent="0.3">
      <c r="A363" s="13" t="s">
        <v>317</v>
      </c>
      <c r="B363" s="13" t="s">
        <v>485</v>
      </c>
      <c r="C363" s="12">
        <v>27500</v>
      </c>
      <c r="D363" s="12">
        <v>1</v>
      </c>
      <c r="E363" s="12">
        <v>28800</v>
      </c>
      <c r="F363" s="12">
        <v>1.0388139999999999</v>
      </c>
      <c r="G363" s="12">
        <v>30000</v>
      </c>
      <c r="H363" s="12">
        <v>1.0701400000000001</v>
      </c>
      <c r="I363" s="12">
        <v>30300</v>
      </c>
      <c r="J363" s="12">
        <v>1.134136</v>
      </c>
      <c r="K363" s="12">
        <v>31200</v>
      </c>
      <c r="L363" s="12">
        <v>1.1603840000000001</v>
      </c>
      <c r="M363" s="12">
        <v>31500</v>
      </c>
      <c r="N363" s="12">
        <v>1.1682779999999999</v>
      </c>
      <c r="O363" s="12">
        <v>32032</v>
      </c>
      <c r="P363" s="12">
        <v>1.1906760000000001</v>
      </c>
      <c r="Q363" s="12">
        <v>33600</v>
      </c>
      <c r="R363" s="12">
        <v>1.236534</v>
      </c>
      <c r="S363" s="12">
        <v>32500</v>
      </c>
      <c r="T363" s="12">
        <v>1.2534099999999999</v>
      </c>
      <c r="U363" s="12">
        <v>32500</v>
      </c>
      <c r="V363" s="12">
        <v>1.2927360000000001</v>
      </c>
      <c r="W363" s="12">
        <v>35000</v>
      </c>
      <c r="X363" s="12">
        <v>1.3284800000000001</v>
      </c>
      <c r="Y363" s="12">
        <v>35000</v>
      </c>
      <c r="Z363" s="12">
        <v>1.3443149999999999</v>
      </c>
      <c r="AA363" s="12">
        <v>35000</v>
      </c>
      <c r="AB363" s="12">
        <v>1.3650880000000001</v>
      </c>
      <c r="AC363" s="12">
        <v>36600</v>
      </c>
      <c r="AD363" s="12">
        <v>1.383402</v>
      </c>
      <c r="AE363" s="12">
        <v>36000</v>
      </c>
      <c r="AF363" s="12">
        <v>1.403165</v>
      </c>
      <c r="AG363" s="12">
        <v>36000</v>
      </c>
      <c r="AH363" s="12">
        <v>1.4355560000000001</v>
      </c>
      <c r="AI363" s="12">
        <v>38500</v>
      </c>
      <c r="AJ363" s="12">
        <v>1.465903</v>
      </c>
      <c r="AK363" s="12">
        <v>40000</v>
      </c>
      <c r="AL363" s="12">
        <v>1.5122770000000001</v>
      </c>
      <c r="AM363" s="12">
        <v>40000</v>
      </c>
      <c r="AN363" s="12">
        <v>1.5688219999999999</v>
      </c>
      <c r="AO363" s="12">
        <v>42000</v>
      </c>
      <c r="AP363" s="12">
        <v>1.6198999999999999</v>
      </c>
      <c r="AQ363" s="12">
        <v>44000</v>
      </c>
      <c r="AR363" s="12">
        <v>1.699695</v>
      </c>
      <c r="AS363" s="12">
        <v>45000</v>
      </c>
      <c r="AT363" s="12">
        <v>1.795669</v>
      </c>
      <c r="AU363" s="12">
        <v>50000</v>
      </c>
      <c r="AV363" s="12">
        <v>1.973813</v>
      </c>
      <c r="AW363" s="12">
        <v>50024</v>
      </c>
      <c r="AX363" s="12">
        <v>2.059793</v>
      </c>
      <c r="AY363" s="12">
        <v>56644.32</v>
      </c>
      <c r="AZ363" s="12">
        <v>57105.56</v>
      </c>
      <c r="BA363" s="12">
        <v>57743.64</v>
      </c>
      <c r="BB363" s="12">
        <v>55030.2</v>
      </c>
      <c r="BC363" s="12">
        <v>55383.01</v>
      </c>
      <c r="BD363" s="12">
        <v>55537.7</v>
      </c>
      <c r="BE363" s="12">
        <v>55413.33</v>
      </c>
      <c r="BF363" s="12">
        <v>55970.21</v>
      </c>
      <c r="BG363" s="12">
        <v>53408.95</v>
      </c>
      <c r="BH363" s="12">
        <v>51784.2</v>
      </c>
      <c r="BI363" s="12">
        <v>54267.12</v>
      </c>
      <c r="BJ363" s="12">
        <v>53627.88</v>
      </c>
      <c r="BK363" s="12">
        <v>52811.8</v>
      </c>
      <c r="BL363" s="12">
        <v>54494.96</v>
      </c>
      <c r="BM363" s="12">
        <v>52846.64</v>
      </c>
      <c r="BN363" s="12">
        <v>51654.23</v>
      </c>
      <c r="BO363" s="12">
        <v>54097.73</v>
      </c>
      <c r="BP363" s="12">
        <v>54481.89</v>
      </c>
      <c r="BQ363" s="12">
        <v>52518.23</v>
      </c>
      <c r="BR363">
        <v>53405.34</v>
      </c>
      <c r="BS363">
        <v>53321.87</v>
      </c>
      <c r="BT363">
        <v>51619.03</v>
      </c>
      <c r="BU363">
        <v>52178.02</v>
      </c>
      <c r="BV363">
        <v>50024</v>
      </c>
      <c r="BW363">
        <v>-0.1168753</v>
      </c>
      <c r="BX363">
        <v>-4.1282199999999998E-2</v>
      </c>
      <c r="BY363">
        <v>0</v>
      </c>
      <c r="BZ363">
        <v>0.26506020000000002</v>
      </c>
      <c r="CA363">
        <v>0</v>
      </c>
      <c r="CB363">
        <v>0.51315789999999994</v>
      </c>
    </row>
    <row r="364" spans="1:80" ht="27" x14ac:dyDescent="0.3">
      <c r="A364" s="13" t="s">
        <v>318</v>
      </c>
      <c r="B364" s="13" t="s">
        <v>485</v>
      </c>
      <c r="C364" s="12">
        <v>34100</v>
      </c>
      <c r="D364" s="12">
        <v>1</v>
      </c>
      <c r="E364" s="12">
        <v>34000</v>
      </c>
      <c r="F364" s="12">
        <v>1.0388139999999999</v>
      </c>
      <c r="G364" s="12">
        <v>34400</v>
      </c>
      <c r="H364" s="12">
        <v>1.0701400000000001</v>
      </c>
      <c r="I364" s="12">
        <v>35800</v>
      </c>
      <c r="J364" s="12">
        <v>1.134136</v>
      </c>
      <c r="K364" s="12">
        <v>35048</v>
      </c>
      <c r="L364" s="12">
        <v>1.1603840000000001</v>
      </c>
      <c r="M364" s="12">
        <v>37700</v>
      </c>
      <c r="N364" s="12">
        <v>1.1682779999999999</v>
      </c>
      <c r="O364" s="12">
        <v>35000</v>
      </c>
      <c r="P364" s="12">
        <v>1.1906760000000001</v>
      </c>
      <c r="Q364" s="12">
        <v>39000</v>
      </c>
      <c r="R364" s="12">
        <v>1.236534</v>
      </c>
      <c r="S364" s="12">
        <v>40000</v>
      </c>
      <c r="T364" s="12">
        <v>1.2534099999999999</v>
      </c>
      <c r="U364" s="12">
        <v>39000</v>
      </c>
      <c r="V364" s="12">
        <v>1.2927360000000001</v>
      </c>
      <c r="W364" s="12">
        <v>40200</v>
      </c>
      <c r="X364" s="12">
        <v>1.3284800000000001</v>
      </c>
      <c r="Y364" s="12">
        <v>42000</v>
      </c>
      <c r="Z364" s="12">
        <v>1.3443149999999999</v>
      </c>
      <c r="AA364" s="12">
        <v>40000</v>
      </c>
      <c r="AB364" s="12">
        <v>1.3650880000000001</v>
      </c>
      <c r="AC364" s="12">
        <v>40400</v>
      </c>
      <c r="AD364" s="12">
        <v>1.383402</v>
      </c>
      <c r="AE364" s="12">
        <v>42000</v>
      </c>
      <c r="AF364" s="12">
        <v>1.403165</v>
      </c>
      <c r="AG364" s="12">
        <v>45000</v>
      </c>
      <c r="AH364" s="12">
        <v>1.4355560000000001</v>
      </c>
      <c r="AI364" s="12">
        <v>44000</v>
      </c>
      <c r="AJ364" s="12">
        <v>1.465903</v>
      </c>
      <c r="AK364" s="12">
        <v>47000</v>
      </c>
      <c r="AL364" s="12">
        <v>1.5122770000000001</v>
      </c>
      <c r="AM364" s="12">
        <v>50000</v>
      </c>
      <c r="AN364" s="12">
        <v>1.5688219999999999</v>
      </c>
      <c r="AO364" s="12">
        <v>52900</v>
      </c>
      <c r="AP364" s="12">
        <v>1.6198999999999999</v>
      </c>
      <c r="AQ364" s="12">
        <v>50000</v>
      </c>
      <c r="AR364" s="12">
        <v>1.699695</v>
      </c>
      <c r="AS364" s="12">
        <v>52000</v>
      </c>
      <c r="AT364" s="12">
        <v>1.795669</v>
      </c>
      <c r="AU364" s="12">
        <v>54700</v>
      </c>
      <c r="AV364" s="12">
        <v>1.973813</v>
      </c>
      <c r="AW364" s="12">
        <v>58000</v>
      </c>
      <c r="AX364" s="12">
        <v>2.059793</v>
      </c>
      <c r="AY364" s="12">
        <v>70238.960000000006</v>
      </c>
      <c r="AZ364" s="12">
        <v>67416.289999999994</v>
      </c>
      <c r="BA364" s="12">
        <v>66212.7</v>
      </c>
      <c r="BB364" s="12">
        <v>65019.17</v>
      </c>
      <c r="BC364" s="12">
        <v>62213.58</v>
      </c>
      <c r="BD364" s="12">
        <v>66468.929999999993</v>
      </c>
      <c r="BE364" s="12">
        <v>60547.78</v>
      </c>
      <c r="BF364" s="12">
        <v>64965.42</v>
      </c>
      <c r="BG364" s="12">
        <v>65734.09</v>
      </c>
      <c r="BH364" s="12">
        <v>62141.04</v>
      </c>
      <c r="BI364" s="12">
        <v>62329.66</v>
      </c>
      <c r="BJ364" s="12">
        <v>64353.45</v>
      </c>
      <c r="BK364" s="12">
        <v>60356.34</v>
      </c>
      <c r="BL364" s="12">
        <v>60152.91</v>
      </c>
      <c r="BM364" s="12">
        <v>61654.41</v>
      </c>
      <c r="BN364" s="12">
        <v>64567.79</v>
      </c>
      <c r="BO364" s="12">
        <v>61825.98</v>
      </c>
      <c r="BP364" s="12">
        <v>64016.22</v>
      </c>
      <c r="BQ364" s="12">
        <v>65647.8</v>
      </c>
      <c r="BR364">
        <v>67265.289999999994</v>
      </c>
      <c r="BS364">
        <v>60593.04</v>
      </c>
      <c r="BT364">
        <v>59648.65</v>
      </c>
      <c r="BU364">
        <v>57082.76</v>
      </c>
      <c r="BV364">
        <v>58000</v>
      </c>
      <c r="BW364">
        <v>-0.1742475</v>
      </c>
      <c r="BX364">
        <v>1.6068599999999999E-2</v>
      </c>
      <c r="BY364">
        <v>0</v>
      </c>
      <c r="BZ364">
        <v>0.26506020000000002</v>
      </c>
      <c r="CA364">
        <v>1</v>
      </c>
      <c r="CB364">
        <v>0.51315789999999994</v>
      </c>
    </row>
    <row r="365" spans="1:80" ht="27" x14ac:dyDescent="0.3">
      <c r="A365" s="13" t="s">
        <v>319</v>
      </c>
      <c r="B365" s="13" t="s">
        <v>485</v>
      </c>
      <c r="C365" s="12">
        <v>34000</v>
      </c>
      <c r="D365" s="12">
        <v>1</v>
      </c>
      <c r="E365" s="12">
        <v>33700</v>
      </c>
      <c r="F365" s="12">
        <v>1.0388139999999999</v>
      </c>
      <c r="G365" s="12">
        <v>35800</v>
      </c>
      <c r="H365" s="12">
        <v>1.0701400000000001</v>
      </c>
      <c r="I365" s="12">
        <v>36000</v>
      </c>
      <c r="J365" s="12">
        <v>1.134136</v>
      </c>
      <c r="K365" s="12">
        <v>36000</v>
      </c>
      <c r="L365" s="12">
        <v>1.1603840000000001</v>
      </c>
      <c r="M365" s="12">
        <v>40000</v>
      </c>
      <c r="N365" s="12">
        <v>1.1682779999999999</v>
      </c>
      <c r="O365" s="12">
        <v>40300</v>
      </c>
      <c r="P365" s="12">
        <v>1.1906760000000001</v>
      </c>
      <c r="Q365" s="12">
        <v>43300</v>
      </c>
      <c r="R365" s="12">
        <v>1.236534</v>
      </c>
      <c r="S365" s="12">
        <v>43000</v>
      </c>
      <c r="T365" s="12">
        <v>1.2534099999999999</v>
      </c>
      <c r="U365" s="12">
        <v>45000</v>
      </c>
      <c r="V365" s="12">
        <v>1.2927360000000001</v>
      </c>
      <c r="W365" s="12">
        <v>42000</v>
      </c>
      <c r="X365" s="12">
        <v>1.3284800000000001</v>
      </c>
      <c r="Y365" s="12">
        <v>49000</v>
      </c>
      <c r="Z365" s="12">
        <v>1.3443149999999999</v>
      </c>
      <c r="AA365" s="12">
        <v>43700</v>
      </c>
      <c r="AB365" s="12">
        <v>1.3650880000000001</v>
      </c>
      <c r="AC365" s="12">
        <v>44000</v>
      </c>
      <c r="AD365" s="12">
        <v>1.383402</v>
      </c>
      <c r="AE365" s="12">
        <v>48000</v>
      </c>
      <c r="AF365" s="12">
        <v>1.403165</v>
      </c>
      <c r="AG365" s="12">
        <v>48500</v>
      </c>
      <c r="AH365" s="12">
        <v>1.4355560000000001</v>
      </c>
      <c r="AI365" s="12">
        <v>49600</v>
      </c>
      <c r="AJ365" s="12">
        <v>1.465903</v>
      </c>
      <c r="AK365" s="12">
        <v>52500</v>
      </c>
      <c r="AL365" s="12">
        <v>1.5122770000000001</v>
      </c>
      <c r="AM365" s="12">
        <v>50700</v>
      </c>
      <c r="AN365" s="12">
        <v>1.5688219999999999</v>
      </c>
      <c r="AO365" s="12">
        <v>50000</v>
      </c>
      <c r="AP365" s="12">
        <v>1.6198999999999999</v>
      </c>
      <c r="AQ365" s="12">
        <v>56056</v>
      </c>
      <c r="AR365" s="12">
        <v>1.699695</v>
      </c>
      <c r="AS365" s="12">
        <v>66000</v>
      </c>
      <c r="AT365" s="12">
        <v>1.795669</v>
      </c>
      <c r="AU365" s="12">
        <v>61984</v>
      </c>
      <c r="AV365" s="12">
        <v>1.973813</v>
      </c>
      <c r="AW365" s="12">
        <v>65000</v>
      </c>
      <c r="AX365" s="12">
        <v>2.059793</v>
      </c>
      <c r="AY365" s="12">
        <v>70032.98</v>
      </c>
      <c r="AZ365" s="12">
        <v>66821.440000000002</v>
      </c>
      <c r="BA365" s="12">
        <v>68907.41</v>
      </c>
      <c r="BB365" s="12">
        <v>65382.41</v>
      </c>
      <c r="BC365" s="12">
        <v>63903.47</v>
      </c>
      <c r="BD365" s="12">
        <v>70524.06</v>
      </c>
      <c r="BE365" s="12">
        <v>69716.45</v>
      </c>
      <c r="BF365" s="12">
        <v>72128.27</v>
      </c>
      <c r="BG365" s="12">
        <v>70664.149999999994</v>
      </c>
      <c r="BH365" s="12">
        <v>71701.2</v>
      </c>
      <c r="BI365" s="12">
        <v>65120.54</v>
      </c>
      <c r="BJ365" s="12">
        <v>75079.03</v>
      </c>
      <c r="BK365" s="12">
        <v>65939.3</v>
      </c>
      <c r="BL365" s="12">
        <v>65513.07</v>
      </c>
      <c r="BM365" s="12">
        <v>70462.19</v>
      </c>
      <c r="BN365" s="12">
        <v>69589.73</v>
      </c>
      <c r="BO365" s="12">
        <v>69694.740000000005</v>
      </c>
      <c r="BP365" s="12">
        <v>71507.48</v>
      </c>
      <c r="BQ365" s="12">
        <v>66566.86</v>
      </c>
      <c r="BR365">
        <v>63577.78</v>
      </c>
      <c r="BS365">
        <v>67932.06</v>
      </c>
      <c r="BT365">
        <v>75707.91</v>
      </c>
      <c r="BU365">
        <v>64684.05</v>
      </c>
      <c r="BV365">
        <v>65000</v>
      </c>
      <c r="BW365">
        <v>-7.1865799999999994E-2</v>
      </c>
      <c r="BX365">
        <v>4.8845E-3</v>
      </c>
      <c r="BY365">
        <v>0</v>
      </c>
      <c r="BZ365">
        <v>0.26506020000000002</v>
      </c>
      <c r="CA365">
        <v>1</v>
      </c>
      <c r="CB365">
        <v>0.51315789999999994</v>
      </c>
    </row>
    <row r="366" spans="1:80" x14ac:dyDescent="0.3">
      <c r="A366" s="13" t="s">
        <v>320</v>
      </c>
      <c r="B366" s="13" t="s">
        <v>485</v>
      </c>
      <c r="C366" s="12">
        <v>25000</v>
      </c>
      <c r="D366" s="12">
        <v>1</v>
      </c>
      <c r="E366" s="12">
        <v>25000</v>
      </c>
      <c r="F366" s="12">
        <v>1.0388139999999999</v>
      </c>
      <c r="G366" s="12">
        <v>22000</v>
      </c>
      <c r="H366" s="12">
        <v>1.0701400000000001</v>
      </c>
      <c r="I366" s="12">
        <v>28800</v>
      </c>
      <c r="J366" s="12">
        <v>1.134136</v>
      </c>
      <c r="K366" s="12">
        <v>26000</v>
      </c>
      <c r="L366" s="12">
        <v>1.1603840000000001</v>
      </c>
      <c r="M366" s="12">
        <v>36000</v>
      </c>
      <c r="N366" s="12">
        <v>1.1682779999999999</v>
      </c>
      <c r="O366" s="12">
        <v>29700</v>
      </c>
      <c r="P366" s="12">
        <v>1.1906760000000001</v>
      </c>
      <c r="Q366" s="12">
        <v>32500</v>
      </c>
      <c r="R366" s="12">
        <v>1.236534</v>
      </c>
      <c r="S366" s="12">
        <v>30000</v>
      </c>
      <c r="T366" s="12">
        <v>1.2534099999999999</v>
      </c>
      <c r="U366" s="12">
        <v>30000</v>
      </c>
      <c r="V366" s="12">
        <v>1.2927360000000001</v>
      </c>
      <c r="W366" s="12">
        <v>32400</v>
      </c>
      <c r="X366" s="12">
        <v>1.3284800000000001</v>
      </c>
      <c r="Y366" s="12">
        <v>29000</v>
      </c>
      <c r="Z366" s="12">
        <v>1.3443149999999999</v>
      </c>
      <c r="AA366" s="12">
        <v>37500</v>
      </c>
      <c r="AB366" s="12">
        <v>1.3650880000000001</v>
      </c>
      <c r="AC366" s="12">
        <v>30056</v>
      </c>
      <c r="AD366" s="12">
        <v>1.383402</v>
      </c>
      <c r="AE366" s="12">
        <v>36000</v>
      </c>
      <c r="AF366" s="12">
        <v>1.403165</v>
      </c>
      <c r="AG366" s="12">
        <v>27000</v>
      </c>
      <c r="AH366" s="12">
        <v>1.4355560000000001</v>
      </c>
      <c r="AI366" s="12">
        <v>41000</v>
      </c>
      <c r="AJ366" s="12">
        <v>1.465903</v>
      </c>
      <c r="AK366" s="12">
        <v>36000</v>
      </c>
      <c r="AL366" s="12">
        <v>1.5122770000000001</v>
      </c>
      <c r="AM366" s="12">
        <v>36400</v>
      </c>
      <c r="AN366" s="12">
        <v>1.5688219999999999</v>
      </c>
      <c r="AO366" s="12">
        <v>30056</v>
      </c>
      <c r="AP366" s="12">
        <v>1.6198999999999999</v>
      </c>
      <c r="AQ366" s="12">
        <v>45032</v>
      </c>
      <c r="AR366" s="12">
        <v>1.699695</v>
      </c>
      <c r="AS366" s="12">
        <v>48000</v>
      </c>
      <c r="AT366" s="12">
        <v>1.795669</v>
      </c>
      <c r="AU366" s="12">
        <v>50000</v>
      </c>
      <c r="AV366" s="12">
        <v>1.973813</v>
      </c>
      <c r="AW366" s="12">
        <v>50000</v>
      </c>
      <c r="AX366" s="12">
        <v>2.059793</v>
      </c>
      <c r="AY366" s="12">
        <v>51494.84</v>
      </c>
      <c r="AZ366" s="12">
        <v>49570.8</v>
      </c>
      <c r="BA366" s="12">
        <v>42345.34</v>
      </c>
      <c r="BB366" s="12">
        <v>52305.93</v>
      </c>
      <c r="BC366" s="12">
        <v>46152.51</v>
      </c>
      <c r="BD366" s="12">
        <v>63471.66</v>
      </c>
      <c r="BE366" s="12">
        <v>51379.12</v>
      </c>
      <c r="BF366" s="12">
        <v>54137.85</v>
      </c>
      <c r="BG366" s="12">
        <v>49300.57</v>
      </c>
      <c r="BH366" s="12">
        <v>47800.800000000003</v>
      </c>
      <c r="BI366" s="12">
        <v>50235.839999999997</v>
      </c>
      <c r="BJ366" s="12">
        <v>44434.53</v>
      </c>
      <c r="BK366" s="12">
        <v>56584.07</v>
      </c>
      <c r="BL366" s="12">
        <v>44751.38</v>
      </c>
      <c r="BM366" s="12">
        <v>52846.64</v>
      </c>
      <c r="BN366" s="12">
        <v>38740.68</v>
      </c>
      <c r="BO366" s="12">
        <v>57610.57</v>
      </c>
      <c r="BP366" s="12">
        <v>49033.7</v>
      </c>
      <c r="BQ366" s="12">
        <v>47791.59</v>
      </c>
      <c r="BR366">
        <v>38217.879999999997</v>
      </c>
      <c r="BS366">
        <v>54572.51</v>
      </c>
      <c r="BT366">
        <v>55060.29</v>
      </c>
      <c r="BU366">
        <v>52178.02</v>
      </c>
      <c r="BV366">
        <v>50000</v>
      </c>
      <c r="BW366">
        <v>-2.90289E-2</v>
      </c>
      <c r="BX366">
        <v>-4.17422E-2</v>
      </c>
      <c r="BY366">
        <v>0</v>
      </c>
      <c r="BZ366">
        <v>0.26506020000000002</v>
      </c>
      <c r="CA366">
        <v>0</v>
      </c>
      <c r="CB366">
        <v>0.51315789999999994</v>
      </c>
    </row>
    <row r="367" spans="1:80" ht="27" x14ac:dyDescent="0.3">
      <c r="A367" s="13" t="s">
        <v>799</v>
      </c>
      <c r="B367" s="13" t="s">
        <v>485</v>
      </c>
      <c r="C367" s="12"/>
      <c r="D367" s="12"/>
      <c r="E367" s="12"/>
      <c r="F367" s="12"/>
      <c r="G367" s="12">
        <v>20100</v>
      </c>
      <c r="H367" s="12">
        <v>1.0701400000000001</v>
      </c>
      <c r="I367" s="12">
        <v>21000</v>
      </c>
      <c r="J367" s="12">
        <v>1.134136</v>
      </c>
      <c r="K367" s="12">
        <v>19000</v>
      </c>
      <c r="L367" s="12">
        <v>1.1603840000000001</v>
      </c>
      <c r="M367" s="12">
        <v>21700</v>
      </c>
      <c r="N367" s="12">
        <v>1.1682779999999999</v>
      </c>
      <c r="O367" s="12">
        <v>23000</v>
      </c>
      <c r="P367" s="12">
        <v>1.1906760000000001</v>
      </c>
      <c r="Q367" s="12">
        <v>23800</v>
      </c>
      <c r="R367" s="12">
        <v>1.236534</v>
      </c>
      <c r="S367" s="12">
        <v>20000</v>
      </c>
      <c r="T367" s="12">
        <v>1.2534099999999999</v>
      </c>
      <c r="U367" s="12">
        <v>24000</v>
      </c>
      <c r="V367" s="12">
        <v>1.2927360000000001</v>
      </c>
      <c r="W367" s="12">
        <v>21000</v>
      </c>
      <c r="X367" s="12">
        <v>1.3284800000000001</v>
      </c>
      <c r="Y367" s="12">
        <v>21000</v>
      </c>
      <c r="Z367" s="12">
        <v>1.3443149999999999</v>
      </c>
      <c r="AA367" s="12">
        <v>20300</v>
      </c>
      <c r="AB367" s="12">
        <v>1.3650880000000001</v>
      </c>
      <c r="AC367" s="12">
        <v>25000</v>
      </c>
      <c r="AD367" s="12">
        <v>1.383402</v>
      </c>
      <c r="AE367" s="12">
        <v>26000</v>
      </c>
      <c r="AF367" s="12">
        <v>1.403165</v>
      </c>
      <c r="AG367" s="12">
        <v>27200</v>
      </c>
      <c r="AH367" s="12">
        <v>1.4355560000000001</v>
      </c>
      <c r="AI367" s="12">
        <v>26000</v>
      </c>
      <c r="AJ367" s="12">
        <v>1.465903</v>
      </c>
      <c r="AK367" s="12">
        <v>26400</v>
      </c>
      <c r="AL367" s="12">
        <v>1.5122770000000001</v>
      </c>
      <c r="AM367" s="12">
        <v>30000</v>
      </c>
      <c r="AN367" s="12">
        <v>1.5688219999999999</v>
      </c>
      <c r="AO367" s="12">
        <v>32000</v>
      </c>
      <c r="AP367" s="12">
        <v>1.6198999999999999</v>
      </c>
      <c r="AQ367" s="12">
        <v>36000</v>
      </c>
      <c r="AR367" s="12">
        <v>1.699695</v>
      </c>
      <c r="AS367" s="12">
        <v>40000</v>
      </c>
      <c r="AT367" s="12">
        <v>1.795669</v>
      </c>
      <c r="AU367" s="12">
        <v>34000</v>
      </c>
      <c r="AV367" s="12">
        <v>1.973813</v>
      </c>
      <c r="AW367" s="12">
        <v>35000</v>
      </c>
      <c r="AX367" s="12">
        <v>2.059793</v>
      </c>
      <c r="AY367" s="12"/>
      <c r="AZ367" s="12"/>
      <c r="BA367" s="12">
        <v>38688.239999999998</v>
      </c>
      <c r="BB367" s="12">
        <v>38139.74</v>
      </c>
      <c r="BC367" s="12">
        <v>33726.83</v>
      </c>
      <c r="BD367" s="12">
        <v>38259.300000000003</v>
      </c>
      <c r="BE367" s="12">
        <v>39788.54</v>
      </c>
      <c r="BF367" s="12">
        <v>39645.57</v>
      </c>
      <c r="BG367" s="12">
        <v>32867.050000000003</v>
      </c>
      <c r="BH367" s="12">
        <v>38240.639999999999</v>
      </c>
      <c r="BI367" s="12">
        <v>32560.27</v>
      </c>
      <c r="BJ367" s="12">
        <v>32176.73</v>
      </c>
      <c r="BK367" s="12">
        <v>30630.84</v>
      </c>
      <c r="BL367" s="12">
        <v>37223.339999999997</v>
      </c>
      <c r="BM367" s="12">
        <v>38167.019999999997</v>
      </c>
      <c r="BN367" s="12">
        <v>39027.64</v>
      </c>
      <c r="BO367" s="12">
        <v>36533.53</v>
      </c>
      <c r="BP367" s="12">
        <v>35958.050000000003</v>
      </c>
      <c r="BQ367" s="12">
        <v>39388.68</v>
      </c>
      <c r="BR367">
        <v>40689.78</v>
      </c>
      <c r="BS367">
        <v>43626.99</v>
      </c>
      <c r="BT367">
        <v>45883.58</v>
      </c>
      <c r="BU367">
        <v>35481.050000000003</v>
      </c>
      <c r="BV367">
        <v>35000</v>
      </c>
      <c r="BX367">
        <v>-1.35581E-2</v>
      </c>
      <c r="BZ367">
        <v>0.26506020000000002</v>
      </c>
      <c r="CA367">
        <v>0</v>
      </c>
      <c r="CB367">
        <v>0.51315789999999994</v>
      </c>
    </row>
    <row r="368" spans="1:80" x14ac:dyDescent="0.3">
      <c r="A368" s="13" t="s">
        <v>321</v>
      </c>
      <c r="B368" s="13" t="s">
        <v>485</v>
      </c>
      <c r="C368" s="12">
        <v>27000</v>
      </c>
      <c r="D368" s="12">
        <v>1</v>
      </c>
      <c r="E368" s="12">
        <v>32600</v>
      </c>
      <c r="F368" s="12">
        <v>1.0388139999999999</v>
      </c>
      <c r="G368" s="12">
        <v>38500</v>
      </c>
      <c r="H368" s="12">
        <v>1.0701400000000001</v>
      </c>
      <c r="I368" s="12">
        <v>35600</v>
      </c>
      <c r="J368" s="12">
        <v>1.134136</v>
      </c>
      <c r="K368" s="12">
        <v>38064</v>
      </c>
      <c r="L368" s="12">
        <v>1.1603840000000001</v>
      </c>
      <c r="M368" s="12">
        <v>42200</v>
      </c>
      <c r="N368" s="12">
        <v>1.1682779999999999</v>
      </c>
      <c r="O368" s="12">
        <v>42800</v>
      </c>
      <c r="P368" s="12">
        <v>1.1906760000000001</v>
      </c>
      <c r="Q368" s="12">
        <v>42700</v>
      </c>
      <c r="R368" s="12">
        <v>1.236534</v>
      </c>
      <c r="S368" s="12">
        <v>48500</v>
      </c>
      <c r="T368" s="12">
        <v>1.2534099999999999</v>
      </c>
      <c r="U368" s="12">
        <v>48048</v>
      </c>
      <c r="V368" s="12">
        <v>1.2927360000000001</v>
      </c>
      <c r="W368" s="12">
        <v>40000</v>
      </c>
      <c r="X368" s="12">
        <v>1.3284800000000001</v>
      </c>
      <c r="Y368" s="12">
        <v>35048</v>
      </c>
      <c r="Z368" s="12">
        <v>1.3443149999999999</v>
      </c>
      <c r="AA368" s="12">
        <v>45032</v>
      </c>
      <c r="AB368" s="12">
        <v>1.3650880000000001</v>
      </c>
      <c r="AC368" s="12">
        <v>40040</v>
      </c>
      <c r="AD368" s="12">
        <v>1.383402</v>
      </c>
      <c r="AE368" s="12">
        <v>48000</v>
      </c>
      <c r="AF368" s="12">
        <v>1.403165</v>
      </c>
      <c r="AG368" s="12">
        <v>55000</v>
      </c>
      <c r="AH368" s="12">
        <v>1.4355560000000001</v>
      </c>
      <c r="AI368" s="12">
        <v>70200</v>
      </c>
      <c r="AJ368" s="12">
        <v>1.465903</v>
      </c>
      <c r="AK368" s="12">
        <v>54400</v>
      </c>
      <c r="AL368" s="12">
        <v>1.5122770000000001</v>
      </c>
      <c r="AM368" s="12">
        <v>42400</v>
      </c>
      <c r="AN368" s="12">
        <v>1.5688219999999999</v>
      </c>
      <c r="AO368" s="12">
        <v>55016</v>
      </c>
      <c r="AP368" s="12">
        <v>1.6198999999999999</v>
      </c>
      <c r="AQ368" s="12">
        <v>58300</v>
      </c>
      <c r="AR368" s="12">
        <v>1.699695</v>
      </c>
      <c r="AS368" s="12">
        <v>44000</v>
      </c>
      <c r="AT368" s="12">
        <v>1.795669</v>
      </c>
      <c r="AU368" s="12">
        <v>75000</v>
      </c>
      <c r="AV368" s="12">
        <v>1.973813</v>
      </c>
      <c r="AW368" s="12">
        <v>62500</v>
      </c>
      <c r="AX368" s="12">
        <v>2.059793</v>
      </c>
      <c r="AY368" s="12">
        <v>55614.42</v>
      </c>
      <c r="AZ368" s="12">
        <v>64640.32</v>
      </c>
      <c r="BA368" s="12">
        <v>74104.34</v>
      </c>
      <c r="BB368" s="12">
        <v>64655.94</v>
      </c>
      <c r="BC368" s="12">
        <v>67567.27</v>
      </c>
      <c r="BD368" s="12">
        <v>74402.89</v>
      </c>
      <c r="BE368" s="12">
        <v>74041.279999999999</v>
      </c>
      <c r="BF368" s="12">
        <v>71128.800000000003</v>
      </c>
      <c r="BG368" s="12">
        <v>79702.59</v>
      </c>
      <c r="BH368" s="12">
        <v>76557.77</v>
      </c>
      <c r="BI368" s="12">
        <v>62019.56</v>
      </c>
      <c r="BJ368" s="12">
        <v>53701.43</v>
      </c>
      <c r="BK368" s="12">
        <v>67949.17</v>
      </c>
      <c r="BL368" s="12">
        <v>59616.89</v>
      </c>
      <c r="BM368" s="12">
        <v>70462.19</v>
      </c>
      <c r="BN368" s="12">
        <v>78916.19</v>
      </c>
      <c r="BO368" s="12">
        <v>98640.54</v>
      </c>
      <c r="BP368" s="12">
        <v>74095.38</v>
      </c>
      <c r="BQ368" s="12">
        <v>55669.33</v>
      </c>
      <c r="BR368">
        <v>69955.899999999994</v>
      </c>
      <c r="BS368">
        <v>70651.48</v>
      </c>
      <c r="BT368">
        <v>50471.94</v>
      </c>
      <c r="BU368">
        <v>78267.03</v>
      </c>
      <c r="BV368">
        <v>62500</v>
      </c>
      <c r="BW368">
        <v>0.12380919999999999</v>
      </c>
      <c r="BX368">
        <v>-0.20145179999999999</v>
      </c>
      <c r="BY368">
        <v>1</v>
      </c>
      <c r="BZ368">
        <v>0.26506020000000002</v>
      </c>
      <c r="CA368">
        <v>0</v>
      </c>
      <c r="CB368">
        <v>0.51315789999999994</v>
      </c>
    </row>
    <row r="369" spans="1:80" ht="27" x14ac:dyDescent="0.3">
      <c r="A369" s="13" t="s">
        <v>322</v>
      </c>
      <c r="B369" s="13" t="s">
        <v>485</v>
      </c>
      <c r="C369" s="12">
        <v>36192</v>
      </c>
      <c r="D369" s="12">
        <v>1</v>
      </c>
      <c r="E369" s="12">
        <v>33072</v>
      </c>
      <c r="F369" s="12">
        <v>1.0388139999999999</v>
      </c>
      <c r="G369" s="12">
        <v>31000</v>
      </c>
      <c r="H369" s="12">
        <v>1.0701400000000001</v>
      </c>
      <c r="I369" s="12">
        <v>35000</v>
      </c>
      <c r="J369" s="12">
        <v>1.134136</v>
      </c>
      <c r="K369" s="12">
        <v>35700</v>
      </c>
      <c r="L369" s="12">
        <v>1.1603840000000001</v>
      </c>
      <c r="M369" s="12">
        <v>38700</v>
      </c>
      <c r="N369" s="12">
        <v>1.1682779999999999</v>
      </c>
      <c r="O369" s="12">
        <v>36900</v>
      </c>
      <c r="P369" s="12">
        <v>1.1906760000000001</v>
      </c>
      <c r="Q369" s="12">
        <v>40040</v>
      </c>
      <c r="R369" s="12">
        <v>1.236534</v>
      </c>
      <c r="S369" s="12">
        <v>39104</v>
      </c>
      <c r="T369" s="12">
        <v>1.2534099999999999</v>
      </c>
      <c r="U369" s="12">
        <v>40040</v>
      </c>
      <c r="V369" s="12">
        <v>1.2927360000000001</v>
      </c>
      <c r="W369" s="12">
        <v>40000</v>
      </c>
      <c r="X369" s="12">
        <v>1.3284800000000001</v>
      </c>
      <c r="Y369" s="12">
        <v>40400</v>
      </c>
      <c r="Z369" s="12">
        <v>1.3443149999999999</v>
      </c>
      <c r="AA369" s="12">
        <v>40000</v>
      </c>
      <c r="AB369" s="12">
        <v>1.3650880000000001</v>
      </c>
      <c r="AC369" s="12">
        <v>38600</v>
      </c>
      <c r="AD369" s="12">
        <v>1.383402</v>
      </c>
      <c r="AE369" s="12">
        <v>40040</v>
      </c>
      <c r="AF369" s="12">
        <v>1.403165</v>
      </c>
      <c r="AG369" s="12">
        <v>44000</v>
      </c>
      <c r="AH369" s="12">
        <v>1.4355560000000001</v>
      </c>
      <c r="AI369" s="12">
        <v>42500</v>
      </c>
      <c r="AJ369" s="12">
        <v>1.465903</v>
      </c>
      <c r="AK369" s="12">
        <v>45000</v>
      </c>
      <c r="AL369" s="12">
        <v>1.5122770000000001</v>
      </c>
      <c r="AM369" s="12">
        <v>47500</v>
      </c>
      <c r="AN369" s="12">
        <v>1.5688219999999999</v>
      </c>
      <c r="AO369" s="12">
        <v>50000</v>
      </c>
      <c r="AP369" s="12">
        <v>1.6198999999999999</v>
      </c>
      <c r="AQ369" s="12">
        <v>50000</v>
      </c>
      <c r="AR369" s="12">
        <v>1.699695</v>
      </c>
      <c r="AS369" s="12">
        <v>52000</v>
      </c>
      <c r="AT369" s="12">
        <v>1.795669</v>
      </c>
      <c r="AU369" s="12">
        <v>56000</v>
      </c>
      <c r="AV369" s="12">
        <v>1.973813</v>
      </c>
      <c r="AW369" s="12">
        <v>57700</v>
      </c>
      <c r="AX369" s="12">
        <v>2.059793</v>
      </c>
      <c r="AY369" s="12">
        <v>74548.05</v>
      </c>
      <c r="AZ369" s="12">
        <v>65576.22</v>
      </c>
      <c r="BA369" s="12">
        <v>59668.43</v>
      </c>
      <c r="BB369" s="12">
        <v>63566.23</v>
      </c>
      <c r="BC369" s="12">
        <v>63370.95</v>
      </c>
      <c r="BD369" s="12">
        <v>68232.03</v>
      </c>
      <c r="BE369" s="12">
        <v>63834.66</v>
      </c>
      <c r="BF369" s="12">
        <v>66697.84</v>
      </c>
      <c r="BG369" s="12">
        <v>64261.65</v>
      </c>
      <c r="BH369" s="12">
        <v>63798.14</v>
      </c>
      <c r="BI369" s="12">
        <v>62019.56</v>
      </c>
      <c r="BJ369" s="12">
        <v>61901.89</v>
      </c>
      <c r="BK369" s="12">
        <v>60356.34</v>
      </c>
      <c r="BL369" s="12">
        <v>57472.83</v>
      </c>
      <c r="BM369" s="12">
        <v>58777.21</v>
      </c>
      <c r="BN369" s="12">
        <v>63132.95</v>
      </c>
      <c r="BO369" s="12">
        <v>59718.27</v>
      </c>
      <c r="BP369" s="12">
        <v>61292.13</v>
      </c>
      <c r="BQ369" s="12">
        <v>62365.4</v>
      </c>
      <c r="BR369">
        <v>63577.78</v>
      </c>
      <c r="BS369">
        <v>60593.04</v>
      </c>
      <c r="BT369">
        <v>59648.65</v>
      </c>
      <c r="BU369">
        <v>58439.38</v>
      </c>
      <c r="BV369">
        <v>57700</v>
      </c>
      <c r="BW369">
        <v>-0.2260025</v>
      </c>
      <c r="BX369">
        <v>-1.2652099999999999E-2</v>
      </c>
      <c r="BY369">
        <v>0</v>
      </c>
      <c r="BZ369">
        <v>0.26506020000000002</v>
      </c>
      <c r="CA369">
        <v>0</v>
      </c>
      <c r="CB369">
        <v>0.51315789999999994</v>
      </c>
    </row>
    <row r="370" spans="1:80" x14ac:dyDescent="0.3">
      <c r="A370" s="13" t="s">
        <v>323</v>
      </c>
      <c r="B370" s="13" t="s">
        <v>485</v>
      </c>
      <c r="C370" s="12">
        <v>28000</v>
      </c>
      <c r="D370" s="12">
        <v>1</v>
      </c>
      <c r="E370" s="12">
        <v>35000</v>
      </c>
      <c r="F370" s="12">
        <v>1.0388139999999999</v>
      </c>
      <c r="G370" s="12">
        <v>36100</v>
      </c>
      <c r="H370" s="12">
        <v>1.0701400000000001</v>
      </c>
      <c r="I370" s="12">
        <v>30800</v>
      </c>
      <c r="J370" s="12">
        <v>1.134136</v>
      </c>
      <c r="K370" s="12">
        <v>32700</v>
      </c>
      <c r="L370" s="12">
        <v>1.1603840000000001</v>
      </c>
      <c r="M370" s="12">
        <v>35048</v>
      </c>
      <c r="N370" s="12">
        <v>1.1682779999999999</v>
      </c>
      <c r="O370" s="12">
        <v>35000</v>
      </c>
      <c r="P370" s="12">
        <v>1.1906760000000001</v>
      </c>
      <c r="Q370" s="12">
        <v>40000</v>
      </c>
      <c r="R370" s="12">
        <v>1.236534</v>
      </c>
      <c r="S370" s="12">
        <v>32100</v>
      </c>
      <c r="T370" s="12">
        <v>1.2534099999999999</v>
      </c>
      <c r="U370" s="12">
        <v>38300</v>
      </c>
      <c r="V370" s="12">
        <v>1.2927360000000001</v>
      </c>
      <c r="W370" s="12">
        <v>44000</v>
      </c>
      <c r="X370" s="12">
        <v>1.3284800000000001</v>
      </c>
      <c r="Y370" s="12">
        <v>35000</v>
      </c>
      <c r="Z370" s="12">
        <v>1.3443149999999999</v>
      </c>
      <c r="AA370" s="12">
        <v>38700</v>
      </c>
      <c r="AB370" s="12">
        <v>1.3650880000000001</v>
      </c>
      <c r="AC370" s="12">
        <v>35800</v>
      </c>
      <c r="AD370" s="12">
        <v>1.383402</v>
      </c>
      <c r="AE370" s="12">
        <v>39800</v>
      </c>
      <c r="AF370" s="12">
        <v>1.403165</v>
      </c>
      <c r="AG370" s="12">
        <v>37500</v>
      </c>
      <c r="AH370" s="12">
        <v>1.4355560000000001</v>
      </c>
      <c r="AI370" s="12">
        <v>42500</v>
      </c>
      <c r="AJ370" s="12">
        <v>1.465903</v>
      </c>
      <c r="AK370" s="12">
        <v>32500</v>
      </c>
      <c r="AL370" s="12">
        <v>1.5122770000000001</v>
      </c>
      <c r="AM370" s="12">
        <v>40300</v>
      </c>
      <c r="AN370" s="12">
        <v>1.5688219999999999</v>
      </c>
      <c r="AO370" s="12">
        <v>40000</v>
      </c>
      <c r="AP370" s="12">
        <v>1.6198999999999999</v>
      </c>
      <c r="AQ370" s="12">
        <v>37500</v>
      </c>
      <c r="AR370" s="12">
        <v>1.699695</v>
      </c>
      <c r="AS370" s="12">
        <v>39000</v>
      </c>
      <c r="AT370" s="12">
        <v>1.795669</v>
      </c>
      <c r="AU370" s="12">
        <v>49300</v>
      </c>
      <c r="AV370" s="12">
        <v>1.973813</v>
      </c>
      <c r="AW370" s="12">
        <v>55000</v>
      </c>
      <c r="AX370" s="12">
        <v>2.059793</v>
      </c>
      <c r="AY370" s="12">
        <v>57674.22</v>
      </c>
      <c r="AZ370" s="12">
        <v>69399.12</v>
      </c>
      <c r="BA370" s="12">
        <v>69484.84</v>
      </c>
      <c r="BB370" s="12">
        <v>55938.29</v>
      </c>
      <c r="BC370" s="12">
        <v>58045.66</v>
      </c>
      <c r="BD370" s="12">
        <v>61793.19</v>
      </c>
      <c r="BE370" s="12">
        <v>60547.78</v>
      </c>
      <c r="BF370" s="12">
        <v>66631.199999999997</v>
      </c>
      <c r="BG370" s="12">
        <v>52751.61</v>
      </c>
      <c r="BH370" s="12">
        <v>61025.69</v>
      </c>
      <c r="BI370" s="12">
        <v>68221.52</v>
      </c>
      <c r="BJ370" s="12">
        <v>53627.88</v>
      </c>
      <c r="BK370" s="12">
        <v>58394.76</v>
      </c>
      <c r="BL370" s="12">
        <v>53303.82</v>
      </c>
      <c r="BM370" s="12">
        <v>58424.89</v>
      </c>
      <c r="BN370" s="12">
        <v>53806.49</v>
      </c>
      <c r="BO370" s="12">
        <v>59718.27</v>
      </c>
      <c r="BP370" s="12">
        <v>44266.54</v>
      </c>
      <c r="BQ370" s="12">
        <v>52912.12</v>
      </c>
      <c r="BR370">
        <v>50862.22</v>
      </c>
      <c r="BS370">
        <v>45444.78</v>
      </c>
      <c r="BT370">
        <v>44736.49</v>
      </c>
      <c r="BU370">
        <v>51447.53</v>
      </c>
      <c r="BV370">
        <v>55000</v>
      </c>
      <c r="BW370">
        <v>-4.6367699999999998E-2</v>
      </c>
      <c r="BX370">
        <v>6.9050299999999995E-2</v>
      </c>
      <c r="BY370">
        <v>0</v>
      </c>
      <c r="BZ370">
        <v>0.26506020000000002</v>
      </c>
      <c r="CA370">
        <v>1</v>
      </c>
      <c r="CB370">
        <v>0.51315789999999994</v>
      </c>
    </row>
    <row r="371" spans="1:80" x14ac:dyDescent="0.3">
      <c r="A371" s="13" t="s">
        <v>324</v>
      </c>
      <c r="B371" s="13" t="s">
        <v>485</v>
      </c>
      <c r="C371" s="12">
        <v>32500</v>
      </c>
      <c r="D371" s="12">
        <v>1</v>
      </c>
      <c r="E371" s="12">
        <v>35000</v>
      </c>
      <c r="F371" s="12">
        <v>1.0388139999999999</v>
      </c>
      <c r="G371" s="12">
        <v>35000</v>
      </c>
      <c r="H371" s="12">
        <v>1.0701400000000001</v>
      </c>
      <c r="I371" s="12">
        <v>36000</v>
      </c>
      <c r="J371" s="12">
        <v>1.134136</v>
      </c>
      <c r="K371" s="12">
        <v>36700</v>
      </c>
      <c r="L371" s="12">
        <v>1.1603840000000001</v>
      </c>
      <c r="M371" s="12">
        <v>38000</v>
      </c>
      <c r="N371" s="12">
        <v>1.1682779999999999</v>
      </c>
      <c r="O371" s="12">
        <v>40040</v>
      </c>
      <c r="P371" s="12">
        <v>1.1906760000000001</v>
      </c>
      <c r="Q371" s="12">
        <v>40400</v>
      </c>
      <c r="R371" s="12">
        <v>1.236534</v>
      </c>
      <c r="S371" s="12">
        <v>40000</v>
      </c>
      <c r="T371" s="12">
        <v>1.2534099999999999</v>
      </c>
      <c r="U371" s="12">
        <v>42900</v>
      </c>
      <c r="V371" s="12">
        <v>1.2927360000000001</v>
      </c>
      <c r="W371" s="12">
        <v>44000</v>
      </c>
      <c r="X371" s="12">
        <v>1.3284800000000001</v>
      </c>
      <c r="Y371" s="12">
        <v>43300</v>
      </c>
      <c r="Z371" s="12">
        <v>1.3443149999999999</v>
      </c>
      <c r="AA371" s="12">
        <v>45032</v>
      </c>
      <c r="AB371" s="12">
        <v>1.3650880000000001</v>
      </c>
      <c r="AC371" s="12">
        <v>44000</v>
      </c>
      <c r="AD371" s="12">
        <v>1.383402</v>
      </c>
      <c r="AE371" s="12">
        <v>44400</v>
      </c>
      <c r="AF371" s="12">
        <v>1.403165</v>
      </c>
      <c r="AG371" s="12">
        <v>50000</v>
      </c>
      <c r="AH371" s="12">
        <v>1.4355560000000001</v>
      </c>
      <c r="AI371" s="12">
        <v>47500</v>
      </c>
      <c r="AJ371" s="12">
        <v>1.465903</v>
      </c>
      <c r="AK371" s="12">
        <v>50000</v>
      </c>
      <c r="AL371" s="12">
        <v>1.5122770000000001</v>
      </c>
      <c r="AM371" s="12">
        <v>51500</v>
      </c>
      <c r="AN371" s="12">
        <v>1.5688219999999999</v>
      </c>
      <c r="AO371" s="12">
        <v>51500</v>
      </c>
      <c r="AP371" s="12">
        <v>1.6198999999999999</v>
      </c>
      <c r="AQ371" s="12">
        <v>52600</v>
      </c>
      <c r="AR371" s="12">
        <v>1.699695</v>
      </c>
      <c r="AS371" s="12">
        <v>53800</v>
      </c>
      <c r="AT371" s="12">
        <v>1.795669</v>
      </c>
      <c r="AU371" s="12">
        <v>60000</v>
      </c>
      <c r="AV371" s="12">
        <v>1.973813</v>
      </c>
      <c r="AW371" s="12">
        <v>62500</v>
      </c>
      <c r="AX371" s="12">
        <v>2.059793</v>
      </c>
      <c r="AY371" s="12">
        <v>66943.289999999994</v>
      </c>
      <c r="AZ371" s="12">
        <v>69399.12</v>
      </c>
      <c r="BA371" s="12">
        <v>67367.58</v>
      </c>
      <c r="BB371" s="12">
        <v>65382.41</v>
      </c>
      <c r="BC371" s="12">
        <v>65146.04</v>
      </c>
      <c r="BD371" s="12">
        <v>66997.86</v>
      </c>
      <c r="BE371" s="12">
        <v>69266.66</v>
      </c>
      <c r="BF371" s="12">
        <v>67297.52</v>
      </c>
      <c r="BG371" s="12">
        <v>65734.09</v>
      </c>
      <c r="BH371" s="12">
        <v>68355.149999999994</v>
      </c>
      <c r="BI371" s="12">
        <v>68221.52</v>
      </c>
      <c r="BJ371" s="12">
        <v>66345.34</v>
      </c>
      <c r="BK371" s="12">
        <v>67949.17</v>
      </c>
      <c r="BL371" s="12">
        <v>65513.07</v>
      </c>
      <c r="BM371" s="12">
        <v>65177.52</v>
      </c>
      <c r="BN371" s="12">
        <v>71741.990000000005</v>
      </c>
      <c r="BO371" s="12">
        <v>66743.95</v>
      </c>
      <c r="BP371" s="12">
        <v>68102.37</v>
      </c>
      <c r="BQ371" s="12">
        <v>67617.23</v>
      </c>
      <c r="BR371">
        <v>65485.11</v>
      </c>
      <c r="BS371">
        <v>63743.88</v>
      </c>
      <c r="BT371">
        <v>61713.41</v>
      </c>
      <c r="BU371">
        <v>62613.63</v>
      </c>
      <c r="BV371">
        <v>62500</v>
      </c>
      <c r="BW371">
        <v>-6.63739E-2</v>
      </c>
      <c r="BX371">
        <v>-1.8147E-3</v>
      </c>
      <c r="BY371">
        <v>0</v>
      </c>
      <c r="BZ371">
        <v>0.26506020000000002</v>
      </c>
      <c r="CA371">
        <v>0</v>
      </c>
      <c r="CB371">
        <v>0.51315789999999994</v>
      </c>
    </row>
    <row r="372" spans="1:80" x14ac:dyDescent="0.3">
      <c r="A372" s="13" t="s">
        <v>325</v>
      </c>
      <c r="B372" s="13" t="s">
        <v>485</v>
      </c>
      <c r="C372" s="12">
        <v>30600</v>
      </c>
      <c r="D372" s="12">
        <v>1</v>
      </c>
      <c r="E372" s="12">
        <v>30700</v>
      </c>
      <c r="F372" s="12">
        <v>1.0388139999999999</v>
      </c>
      <c r="G372" s="12">
        <v>30000</v>
      </c>
      <c r="H372" s="12">
        <v>1.0701400000000001</v>
      </c>
      <c r="I372" s="12">
        <v>33000</v>
      </c>
      <c r="J372" s="12">
        <v>1.134136</v>
      </c>
      <c r="K372" s="12">
        <v>32032</v>
      </c>
      <c r="L372" s="12">
        <v>1.1603840000000001</v>
      </c>
      <c r="M372" s="12">
        <v>32000</v>
      </c>
      <c r="N372" s="12">
        <v>1.1682779999999999</v>
      </c>
      <c r="O372" s="12">
        <v>34600</v>
      </c>
      <c r="P372" s="12">
        <v>1.1906760000000001</v>
      </c>
      <c r="Q372" s="12">
        <v>36088</v>
      </c>
      <c r="R372" s="12">
        <v>1.236534</v>
      </c>
      <c r="S372" s="12">
        <v>34400</v>
      </c>
      <c r="T372" s="12">
        <v>1.2534099999999999</v>
      </c>
      <c r="U372" s="12">
        <v>33500</v>
      </c>
      <c r="V372" s="12">
        <v>1.2927360000000001</v>
      </c>
      <c r="W372" s="12">
        <v>37500</v>
      </c>
      <c r="X372" s="12">
        <v>1.3284800000000001</v>
      </c>
      <c r="Y372" s="12">
        <v>37000</v>
      </c>
      <c r="Z372" s="12">
        <v>1.3443149999999999</v>
      </c>
      <c r="AA372" s="12">
        <v>40000</v>
      </c>
      <c r="AB372" s="12">
        <v>1.3650880000000001</v>
      </c>
      <c r="AC372" s="12">
        <v>40000</v>
      </c>
      <c r="AD372" s="12">
        <v>1.383402</v>
      </c>
      <c r="AE372" s="12">
        <v>37500</v>
      </c>
      <c r="AF372" s="12">
        <v>1.403165</v>
      </c>
      <c r="AG372" s="12">
        <v>39000</v>
      </c>
      <c r="AH372" s="12">
        <v>1.4355560000000001</v>
      </c>
      <c r="AI372" s="12">
        <v>40040</v>
      </c>
      <c r="AJ372" s="12">
        <v>1.465903</v>
      </c>
      <c r="AK372" s="12">
        <v>42000</v>
      </c>
      <c r="AL372" s="12">
        <v>1.5122770000000001</v>
      </c>
      <c r="AM372" s="12">
        <v>44000</v>
      </c>
      <c r="AN372" s="12">
        <v>1.5688219999999999</v>
      </c>
      <c r="AO372" s="12">
        <v>45000</v>
      </c>
      <c r="AP372" s="12">
        <v>1.6198999999999999</v>
      </c>
      <c r="AQ372" s="12">
        <v>48048</v>
      </c>
      <c r="AR372" s="12">
        <v>1.699695</v>
      </c>
      <c r="AS372" s="12">
        <v>50000</v>
      </c>
      <c r="AT372" s="12">
        <v>1.795669</v>
      </c>
      <c r="AU372" s="12">
        <v>50024</v>
      </c>
      <c r="AV372" s="12">
        <v>1.973813</v>
      </c>
      <c r="AW372" s="12">
        <v>50024</v>
      </c>
      <c r="AX372" s="12">
        <v>2.059793</v>
      </c>
      <c r="AY372" s="12">
        <v>63029.68</v>
      </c>
      <c r="AZ372" s="12">
        <v>60872.94</v>
      </c>
      <c r="BA372" s="12">
        <v>57743.64</v>
      </c>
      <c r="BB372" s="12">
        <v>59933.88</v>
      </c>
      <c r="BC372" s="12">
        <v>56859.89</v>
      </c>
      <c r="BD372" s="12">
        <v>56419.25</v>
      </c>
      <c r="BE372" s="12">
        <v>59855.8</v>
      </c>
      <c r="BF372" s="12">
        <v>60114.67</v>
      </c>
      <c r="BG372" s="12">
        <v>56531.32</v>
      </c>
      <c r="BH372" s="12">
        <v>53377.56</v>
      </c>
      <c r="BI372" s="12">
        <v>58143.34</v>
      </c>
      <c r="BJ372" s="12">
        <v>56692.33</v>
      </c>
      <c r="BK372" s="12">
        <v>60356.34</v>
      </c>
      <c r="BL372" s="12">
        <v>59557.34</v>
      </c>
      <c r="BM372" s="12">
        <v>55048.58</v>
      </c>
      <c r="BN372" s="12">
        <v>55958.75</v>
      </c>
      <c r="BO372" s="12">
        <v>56261.64</v>
      </c>
      <c r="BP372" s="12">
        <v>57205.99</v>
      </c>
      <c r="BQ372" s="12">
        <v>57770.06</v>
      </c>
      <c r="BR372">
        <v>57220</v>
      </c>
      <c r="BS372">
        <v>58227.48</v>
      </c>
      <c r="BT372">
        <v>57354.47</v>
      </c>
      <c r="BU372">
        <v>52203.07</v>
      </c>
      <c r="BV372">
        <v>50024</v>
      </c>
      <c r="BW372">
        <v>-0.2063421</v>
      </c>
      <c r="BX372">
        <v>-4.1742099999999997E-2</v>
      </c>
      <c r="BY372">
        <v>0</v>
      </c>
      <c r="BZ372">
        <v>0.26506020000000002</v>
      </c>
      <c r="CA372">
        <v>0</v>
      </c>
      <c r="CB372">
        <v>0.51315789999999994</v>
      </c>
    </row>
    <row r="373" spans="1:80" x14ac:dyDescent="0.3">
      <c r="A373" s="13" t="s">
        <v>326</v>
      </c>
      <c r="B373" s="13" t="s">
        <v>485</v>
      </c>
      <c r="C373" s="12">
        <v>35000</v>
      </c>
      <c r="D373" s="12">
        <v>1</v>
      </c>
      <c r="E373" s="12">
        <v>33400</v>
      </c>
      <c r="F373" s="12">
        <v>1.0388139999999999</v>
      </c>
      <c r="G373" s="12">
        <v>32500</v>
      </c>
      <c r="H373" s="12">
        <v>1.0701400000000001</v>
      </c>
      <c r="I373" s="12">
        <v>34700</v>
      </c>
      <c r="J373" s="12">
        <v>1.134136</v>
      </c>
      <c r="K373" s="12">
        <v>31000</v>
      </c>
      <c r="L373" s="12">
        <v>1.1603840000000001</v>
      </c>
      <c r="M373" s="12">
        <v>36800</v>
      </c>
      <c r="N373" s="12">
        <v>1.1682779999999999</v>
      </c>
      <c r="O373" s="12">
        <v>36000</v>
      </c>
      <c r="P373" s="12">
        <v>1.1906760000000001</v>
      </c>
      <c r="Q373" s="12">
        <v>36800</v>
      </c>
      <c r="R373" s="12">
        <v>1.236534</v>
      </c>
      <c r="S373" s="12">
        <v>40040</v>
      </c>
      <c r="T373" s="12">
        <v>1.2534099999999999</v>
      </c>
      <c r="U373" s="12">
        <v>37000</v>
      </c>
      <c r="V373" s="12">
        <v>1.2927360000000001</v>
      </c>
      <c r="W373" s="12">
        <v>30056</v>
      </c>
      <c r="X373" s="12">
        <v>1.3284800000000001</v>
      </c>
      <c r="Y373" s="12">
        <v>36000</v>
      </c>
      <c r="Z373" s="12">
        <v>1.3443149999999999</v>
      </c>
      <c r="AA373" s="12">
        <v>34000</v>
      </c>
      <c r="AB373" s="12">
        <v>1.3650880000000001</v>
      </c>
      <c r="AC373" s="12">
        <v>36000</v>
      </c>
      <c r="AD373" s="12">
        <v>1.383402</v>
      </c>
      <c r="AE373" s="12">
        <v>46072</v>
      </c>
      <c r="AF373" s="12">
        <v>1.403165</v>
      </c>
      <c r="AG373" s="12">
        <v>50000</v>
      </c>
      <c r="AH373" s="12">
        <v>1.4355560000000001</v>
      </c>
      <c r="AI373" s="12">
        <v>43300</v>
      </c>
      <c r="AJ373" s="12">
        <v>1.465903</v>
      </c>
      <c r="AK373" s="12">
        <v>57500</v>
      </c>
      <c r="AL373" s="12">
        <v>1.5122770000000001</v>
      </c>
      <c r="AM373" s="12">
        <v>49900</v>
      </c>
      <c r="AN373" s="12">
        <v>1.5688219999999999</v>
      </c>
      <c r="AO373" s="12">
        <v>45200</v>
      </c>
      <c r="AP373" s="12">
        <v>1.6198999999999999</v>
      </c>
      <c r="AQ373" s="12">
        <v>63500</v>
      </c>
      <c r="AR373" s="12">
        <v>1.699695</v>
      </c>
      <c r="AS373" s="12">
        <v>55000</v>
      </c>
      <c r="AT373" s="12">
        <v>1.795669</v>
      </c>
      <c r="AU373" s="12">
        <v>52000</v>
      </c>
      <c r="AV373" s="12">
        <v>1.973813</v>
      </c>
      <c r="AW373" s="12">
        <v>59400</v>
      </c>
      <c r="AX373" s="12">
        <v>2.059793</v>
      </c>
      <c r="AY373" s="12">
        <v>72092.77</v>
      </c>
      <c r="AZ373" s="12">
        <v>66226.59</v>
      </c>
      <c r="BA373" s="12">
        <v>62555.61</v>
      </c>
      <c r="BB373" s="12">
        <v>63021.38</v>
      </c>
      <c r="BC373" s="12">
        <v>55027.99</v>
      </c>
      <c r="BD373" s="12">
        <v>64882.14</v>
      </c>
      <c r="BE373" s="12">
        <v>62277.71</v>
      </c>
      <c r="BF373" s="12">
        <v>61300.71</v>
      </c>
      <c r="BG373" s="12">
        <v>65799.83</v>
      </c>
      <c r="BH373" s="12">
        <v>58954.32</v>
      </c>
      <c r="BI373" s="12">
        <v>46601.5</v>
      </c>
      <c r="BJ373" s="12">
        <v>55160.11</v>
      </c>
      <c r="BK373" s="12">
        <v>51302.89</v>
      </c>
      <c r="BL373" s="12">
        <v>53601.61</v>
      </c>
      <c r="BM373" s="12">
        <v>67631.95</v>
      </c>
      <c r="BN373" s="12">
        <v>71741.990000000005</v>
      </c>
      <c r="BO373" s="12">
        <v>60842.38</v>
      </c>
      <c r="BP373" s="12">
        <v>78317.72</v>
      </c>
      <c r="BQ373" s="12">
        <v>65516.5</v>
      </c>
      <c r="BR373">
        <v>57474.31</v>
      </c>
      <c r="BS373">
        <v>76953.16</v>
      </c>
      <c r="BT373">
        <v>63089.919999999998</v>
      </c>
      <c r="BU373">
        <v>54265.14</v>
      </c>
      <c r="BV373">
        <v>59400</v>
      </c>
      <c r="BW373">
        <v>-0.17606169999999999</v>
      </c>
      <c r="BX373">
        <v>9.4625299999999996E-2</v>
      </c>
      <c r="BY373">
        <v>0</v>
      </c>
      <c r="BZ373">
        <v>0.26506020000000002</v>
      </c>
      <c r="CA373">
        <v>1</v>
      </c>
      <c r="CB373">
        <v>0.51315789999999994</v>
      </c>
    </row>
    <row r="374" spans="1:80" x14ac:dyDescent="0.3">
      <c r="A374" s="13" t="s">
        <v>327</v>
      </c>
      <c r="B374" s="13" t="s">
        <v>485</v>
      </c>
      <c r="C374" s="12">
        <v>39500</v>
      </c>
      <c r="D374" s="12">
        <v>1</v>
      </c>
      <c r="E374" s="12">
        <v>44000</v>
      </c>
      <c r="F374" s="12">
        <v>1.0388139999999999</v>
      </c>
      <c r="G374" s="12">
        <v>40600</v>
      </c>
      <c r="H374" s="12">
        <v>1.0701400000000001</v>
      </c>
      <c r="I374" s="12">
        <v>40600</v>
      </c>
      <c r="J374" s="12">
        <v>1.134136</v>
      </c>
      <c r="K374" s="12">
        <v>46800</v>
      </c>
      <c r="L374" s="12">
        <v>1.1603840000000001</v>
      </c>
      <c r="M374" s="12">
        <v>45200</v>
      </c>
      <c r="N374" s="12">
        <v>1.1682779999999999</v>
      </c>
      <c r="O374" s="12">
        <v>45000</v>
      </c>
      <c r="P374" s="12">
        <v>1.1906760000000001</v>
      </c>
      <c r="Q374" s="12">
        <v>48100</v>
      </c>
      <c r="R374" s="12">
        <v>1.236534</v>
      </c>
      <c r="S374" s="12">
        <v>45032</v>
      </c>
      <c r="T374" s="12">
        <v>1.2534099999999999</v>
      </c>
      <c r="U374" s="12">
        <v>42000</v>
      </c>
      <c r="V374" s="12">
        <v>1.2927360000000001</v>
      </c>
      <c r="W374" s="12">
        <v>45200</v>
      </c>
      <c r="X374" s="12">
        <v>1.3284800000000001</v>
      </c>
      <c r="Y374" s="12">
        <v>47200</v>
      </c>
      <c r="Z374" s="12">
        <v>1.3443149999999999</v>
      </c>
      <c r="AA374" s="12">
        <v>50000</v>
      </c>
      <c r="AB374" s="12">
        <v>1.3650880000000001</v>
      </c>
      <c r="AC374" s="12">
        <v>50024</v>
      </c>
      <c r="AD374" s="12">
        <v>1.383402</v>
      </c>
      <c r="AE374" s="12">
        <v>55200</v>
      </c>
      <c r="AF374" s="12">
        <v>1.403165</v>
      </c>
      <c r="AG374" s="12">
        <v>64000</v>
      </c>
      <c r="AH374" s="12">
        <v>1.4355560000000001</v>
      </c>
      <c r="AI374" s="12">
        <v>65000</v>
      </c>
      <c r="AJ374" s="12">
        <v>1.465903</v>
      </c>
      <c r="AK374" s="12">
        <v>60000</v>
      </c>
      <c r="AL374" s="12">
        <v>1.5122770000000001</v>
      </c>
      <c r="AM374" s="12">
        <v>60000</v>
      </c>
      <c r="AN374" s="12">
        <v>1.5688219999999999</v>
      </c>
      <c r="AO374" s="12">
        <v>60000</v>
      </c>
      <c r="AP374" s="12">
        <v>1.6198999999999999</v>
      </c>
      <c r="AQ374" s="12">
        <v>63000</v>
      </c>
      <c r="AR374" s="12">
        <v>1.699695</v>
      </c>
      <c r="AS374" s="12">
        <v>65000</v>
      </c>
      <c r="AT374" s="12">
        <v>1.795669</v>
      </c>
      <c r="AU374" s="12">
        <v>55016</v>
      </c>
      <c r="AV374" s="12">
        <v>1.973813</v>
      </c>
      <c r="AW374" s="12">
        <v>61500</v>
      </c>
      <c r="AX374" s="12">
        <v>2.059793</v>
      </c>
      <c r="AY374" s="12">
        <v>81361.84</v>
      </c>
      <c r="AZ374" s="12">
        <v>87244.6</v>
      </c>
      <c r="BA374" s="12">
        <v>78146.39</v>
      </c>
      <c r="BB374" s="12">
        <v>73736.83</v>
      </c>
      <c r="BC374" s="12">
        <v>83074.52</v>
      </c>
      <c r="BD374" s="12">
        <v>79692.2</v>
      </c>
      <c r="BE374" s="12">
        <v>77847.149999999994</v>
      </c>
      <c r="BF374" s="12">
        <v>80124.02</v>
      </c>
      <c r="BG374" s="12">
        <v>74003.45</v>
      </c>
      <c r="BH374" s="12">
        <v>66921.13</v>
      </c>
      <c r="BI374" s="12">
        <v>70082.100000000006</v>
      </c>
      <c r="BJ374" s="12">
        <v>72321.02</v>
      </c>
      <c r="BK374" s="12">
        <v>75445.429999999993</v>
      </c>
      <c r="BL374" s="12">
        <v>74482.41</v>
      </c>
      <c r="BM374" s="12">
        <v>81031.520000000004</v>
      </c>
      <c r="BN374" s="12">
        <v>91829.75</v>
      </c>
      <c r="BO374" s="12">
        <v>91333.84</v>
      </c>
      <c r="BP374" s="12">
        <v>81722.84</v>
      </c>
      <c r="BQ374" s="12">
        <v>78777.350000000006</v>
      </c>
      <c r="BR374">
        <v>76293.34</v>
      </c>
      <c r="BS374">
        <v>76347.23</v>
      </c>
      <c r="BT374">
        <v>74560.81</v>
      </c>
      <c r="BU374">
        <v>57412.52</v>
      </c>
      <c r="BV374">
        <v>61500</v>
      </c>
      <c r="BW374">
        <v>-0.24411740000000001</v>
      </c>
      <c r="BX374">
        <v>7.1194900000000005E-2</v>
      </c>
      <c r="BY374">
        <v>0</v>
      </c>
      <c r="BZ374">
        <v>0.26506020000000002</v>
      </c>
      <c r="CA374">
        <v>1</v>
      </c>
      <c r="CB374">
        <v>0.51315789999999994</v>
      </c>
    </row>
    <row r="375" spans="1:80" x14ac:dyDescent="0.3">
      <c r="A375" s="13" t="s">
        <v>328</v>
      </c>
      <c r="B375" s="13" t="s">
        <v>485</v>
      </c>
      <c r="C375" s="12">
        <v>37500</v>
      </c>
      <c r="D375" s="12">
        <v>1</v>
      </c>
      <c r="E375" s="12">
        <v>36500</v>
      </c>
      <c r="F375" s="12">
        <v>1.0388139999999999</v>
      </c>
      <c r="G375" s="12">
        <v>40040</v>
      </c>
      <c r="H375" s="12">
        <v>1.0701400000000001</v>
      </c>
      <c r="I375" s="12">
        <v>40400</v>
      </c>
      <c r="J375" s="12">
        <v>1.134136</v>
      </c>
      <c r="K375" s="12">
        <v>45000</v>
      </c>
      <c r="L375" s="12">
        <v>1.1603840000000001</v>
      </c>
      <c r="M375" s="12">
        <v>48000</v>
      </c>
      <c r="N375" s="12">
        <v>1.1682779999999999</v>
      </c>
      <c r="O375" s="12">
        <v>50024</v>
      </c>
      <c r="P375" s="12">
        <v>1.1906760000000001</v>
      </c>
      <c r="Q375" s="12">
        <v>56000</v>
      </c>
      <c r="R375" s="12">
        <v>1.236534</v>
      </c>
      <c r="S375" s="12">
        <v>50000</v>
      </c>
      <c r="T375" s="12">
        <v>1.2534099999999999</v>
      </c>
      <c r="U375" s="12">
        <v>53800</v>
      </c>
      <c r="V375" s="12">
        <v>1.2927360000000001</v>
      </c>
      <c r="W375" s="12">
        <v>56000</v>
      </c>
      <c r="X375" s="12">
        <v>1.3284800000000001</v>
      </c>
      <c r="Y375" s="12">
        <v>50000</v>
      </c>
      <c r="Z375" s="12">
        <v>1.3443149999999999</v>
      </c>
      <c r="AA375" s="12">
        <v>47300</v>
      </c>
      <c r="AB375" s="12">
        <v>1.3650880000000001</v>
      </c>
      <c r="AC375" s="12">
        <v>50800</v>
      </c>
      <c r="AD375" s="12">
        <v>1.383402</v>
      </c>
      <c r="AE375" s="12">
        <v>56000</v>
      </c>
      <c r="AF375" s="12">
        <v>1.403165</v>
      </c>
      <c r="AG375" s="12">
        <v>60000</v>
      </c>
      <c r="AH375" s="12">
        <v>1.4355560000000001</v>
      </c>
      <c r="AI375" s="12">
        <v>60000</v>
      </c>
      <c r="AJ375" s="12">
        <v>1.465903</v>
      </c>
      <c r="AK375" s="12">
        <v>65500</v>
      </c>
      <c r="AL375" s="12">
        <v>1.5122770000000001</v>
      </c>
      <c r="AM375" s="12">
        <v>72800</v>
      </c>
      <c r="AN375" s="12">
        <v>1.5688219999999999</v>
      </c>
      <c r="AO375" s="12">
        <v>63960</v>
      </c>
      <c r="AP375" s="12">
        <v>1.6198999999999999</v>
      </c>
      <c r="AQ375" s="12">
        <v>60000</v>
      </c>
      <c r="AR375" s="12">
        <v>1.699695</v>
      </c>
      <c r="AS375" s="12">
        <v>70200</v>
      </c>
      <c r="AT375" s="12">
        <v>1.795669</v>
      </c>
      <c r="AU375" s="12">
        <v>70000</v>
      </c>
      <c r="AV375" s="12">
        <v>1.973813</v>
      </c>
      <c r="AW375" s="12">
        <v>74000</v>
      </c>
      <c r="AX375" s="12">
        <v>2.059793</v>
      </c>
      <c r="AY375" s="12">
        <v>77242.259999999995</v>
      </c>
      <c r="AZ375" s="12">
        <v>72373.37</v>
      </c>
      <c r="BA375" s="12">
        <v>77068.509999999995</v>
      </c>
      <c r="BB375" s="12">
        <v>73373.59</v>
      </c>
      <c r="BC375" s="12">
        <v>79879.34</v>
      </c>
      <c r="BD375" s="12">
        <v>84628.88</v>
      </c>
      <c r="BE375" s="12">
        <v>86538.34</v>
      </c>
      <c r="BF375" s="12">
        <v>93283.68</v>
      </c>
      <c r="BG375" s="12">
        <v>82167.62</v>
      </c>
      <c r="BH375" s="12">
        <v>85722.77</v>
      </c>
      <c r="BI375" s="12">
        <v>86827.38</v>
      </c>
      <c r="BJ375" s="12">
        <v>76611.259999999995</v>
      </c>
      <c r="BK375" s="12">
        <v>71371.38</v>
      </c>
      <c r="BL375" s="12">
        <v>75637.820000000007</v>
      </c>
      <c r="BM375" s="12">
        <v>82205.88</v>
      </c>
      <c r="BN375" s="12">
        <v>86090.39</v>
      </c>
      <c r="BO375" s="12">
        <v>84308.160000000003</v>
      </c>
      <c r="BP375" s="12">
        <v>89214.1</v>
      </c>
      <c r="BQ375" s="12">
        <v>95583.19</v>
      </c>
      <c r="BR375">
        <v>81328.7</v>
      </c>
      <c r="BS375">
        <v>72711.64</v>
      </c>
      <c r="BT375">
        <v>80525.679999999993</v>
      </c>
      <c r="BU375">
        <v>73049.23</v>
      </c>
      <c r="BV375">
        <v>74000</v>
      </c>
      <c r="BW375">
        <v>-4.1975199999999997E-2</v>
      </c>
      <c r="BX375">
        <v>1.30154E-2</v>
      </c>
      <c r="BY375">
        <v>0</v>
      </c>
      <c r="BZ375">
        <v>0.26506020000000002</v>
      </c>
      <c r="CA375">
        <v>1</v>
      </c>
      <c r="CB375">
        <v>0.51315789999999994</v>
      </c>
    </row>
    <row r="376" spans="1:80" x14ac:dyDescent="0.3">
      <c r="A376" s="13" t="s">
        <v>329</v>
      </c>
      <c r="B376" s="13" t="s">
        <v>485</v>
      </c>
      <c r="C376" s="12">
        <v>48400</v>
      </c>
      <c r="D376" s="12">
        <v>1</v>
      </c>
      <c r="E376" s="12">
        <v>45000</v>
      </c>
      <c r="F376" s="12">
        <v>1.0388139999999999</v>
      </c>
      <c r="G376" s="12">
        <v>35048</v>
      </c>
      <c r="H376" s="12">
        <v>1.0701400000000001</v>
      </c>
      <c r="I376" s="12">
        <v>39900</v>
      </c>
      <c r="J376" s="12">
        <v>1.134136</v>
      </c>
      <c r="K376" s="12">
        <v>40000</v>
      </c>
      <c r="L376" s="12">
        <v>1.1603840000000001</v>
      </c>
      <c r="M376" s="12">
        <v>44000</v>
      </c>
      <c r="N376" s="12">
        <v>1.1682779999999999</v>
      </c>
      <c r="O376" s="12">
        <v>43200</v>
      </c>
      <c r="P376" s="12">
        <v>1.1906760000000001</v>
      </c>
      <c r="Q376" s="12">
        <v>42700</v>
      </c>
      <c r="R376" s="12">
        <v>1.236534</v>
      </c>
      <c r="S376" s="12">
        <v>39500</v>
      </c>
      <c r="T376" s="12">
        <v>1.2534099999999999</v>
      </c>
      <c r="U376" s="12">
        <v>42300</v>
      </c>
      <c r="V376" s="12">
        <v>1.2927360000000001</v>
      </c>
      <c r="W376" s="12">
        <v>45032</v>
      </c>
      <c r="X376" s="12">
        <v>1.3284800000000001</v>
      </c>
      <c r="Y376" s="12">
        <v>48048</v>
      </c>
      <c r="Z376" s="12">
        <v>1.3443149999999999</v>
      </c>
      <c r="AA376" s="12">
        <v>48000</v>
      </c>
      <c r="AB376" s="12">
        <v>1.3650880000000001</v>
      </c>
      <c r="AC376" s="12">
        <v>44096</v>
      </c>
      <c r="AD376" s="12">
        <v>1.383402</v>
      </c>
      <c r="AE376" s="12">
        <v>45000</v>
      </c>
      <c r="AF376" s="12">
        <v>1.403165</v>
      </c>
      <c r="AG376" s="12">
        <v>40040</v>
      </c>
      <c r="AH376" s="12">
        <v>1.4355560000000001</v>
      </c>
      <c r="AI376" s="12">
        <v>44000</v>
      </c>
      <c r="AJ376" s="12">
        <v>1.465903</v>
      </c>
      <c r="AK376" s="12">
        <v>50200</v>
      </c>
      <c r="AL376" s="12">
        <v>1.5122770000000001</v>
      </c>
      <c r="AM376" s="12">
        <v>44000</v>
      </c>
      <c r="AN376" s="12">
        <v>1.5688219999999999</v>
      </c>
      <c r="AO376" s="12">
        <v>53040</v>
      </c>
      <c r="AP376" s="12">
        <v>1.6198999999999999</v>
      </c>
      <c r="AQ376" s="12">
        <v>55016</v>
      </c>
      <c r="AR376" s="12">
        <v>1.699695</v>
      </c>
      <c r="AS376" s="12">
        <v>67080</v>
      </c>
      <c r="AT376" s="12">
        <v>1.795669</v>
      </c>
      <c r="AU376" s="12">
        <v>57700</v>
      </c>
      <c r="AV376" s="12">
        <v>1.973813</v>
      </c>
      <c r="AW376" s="12">
        <v>56500</v>
      </c>
      <c r="AX376" s="12">
        <v>2.059793</v>
      </c>
      <c r="AY376" s="12">
        <v>99694.01</v>
      </c>
      <c r="AZ376" s="12">
        <v>89227.44</v>
      </c>
      <c r="BA376" s="12">
        <v>67459.97</v>
      </c>
      <c r="BB376" s="12">
        <v>72465.5</v>
      </c>
      <c r="BC376" s="12">
        <v>71003.86</v>
      </c>
      <c r="BD376" s="12">
        <v>77576.479999999996</v>
      </c>
      <c r="BE376" s="12">
        <v>74733.259999999995</v>
      </c>
      <c r="BF376" s="12">
        <v>71128.800000000003</v>
      </c>
      <c r="BG376" s="12">
        <v>64912.42</v>
      </c>
      <c r="BH376" s="12">
        <v>67399.13</v>
      </c>
      <c r="BI376" s="12">
        <v>69821.63</v>
      </c>
      <c r="BJ376" s="12">
        <v>73620.350000000006</v>
      </c>
      <c r="BK376" s="12">
        <v>72427.61</v>
      </c>
      <c r="BL376" s="12">
        <v>65656.009999999995</v>
      </c>
      <c r="BM376" s="12">
        <v>66058.3</v>
      </c>
      <c r="BN376" s="12">
        <v>57450.98</v>
      </c>
      <c r="BO376" s="12">
        <v>61825.98</v>
      </c>
      <c r="BP376" s="12">
        <v>68374.77</v>
      </c>
      <c r="BQ376" s="12">
        <v>57770.06</v>
      </c>
      <c r="BR376">
        <v>67443.3</v>
      </c>
      <c r="BS376">
        <v>66671.73</v>
      </c>
      <c r="BT376">
        <v>76946.759999999995</v>
      </c>
      <c r="BU376">
        <v>60213.440000000002</v>
      </c>
      <c r="BV376">
        <v>56500</v>
      </c>
      <c r="BW376">
        <v>-0.43326579999999998</v>
      </c>
      <c r="BX376">
        <v>-6.1671200000000002E-2</v>
      </c>
      <c r="BY376">
        <v>0</v>
      </c>
      <c r="BZ376">
        <v>0.26506020000000002</v>
      </c>
      <c r="CA376">
        <v>0</v>
      </c>
      <c r="CB376">
        <v>0.51315789999999994</v>
      </c>
    </row>
    <row r="377" spans="1:80" x14ac:dyDescent="0.3">
      <c r="A377" s="13" t="s">
        <v>330</v>
      </c>
      <c r="B377" s="13" t="s">
        <v>485</v>
      </c>
      <c r="C377" s="12">
        <v>32000</v>
      </c>
      <c r="D377" s="12">
        <v>1</v>
      </c>
      <c r="E377" s="12">
        <v>36000</v>
      </c>
      <c r="F377" s="12">
        <v>1.0388139999999999</v>
      </c>
      <c r="G377" s="12">
        <v>34700</v>
      </c>
      <c r="H377" s="12">
        <v>1.0701400000000001</v>
      </c>
      <c r="I377" s="12">
        <v>35400</v>
      </c>
      <c r="J377" s="12">
        <v>1.134136</v>
      </c>
      <c r="K377" s="12">
        <v>41100</v>
      </c>
      <c r="L377" s="12">
        <v>1.1603840000000001</v>
      </c>
      <c r="M377" s="12">
        <v>46000</v>
      </c>
      <c r="N377" s="12">
        <v>1.1682779999999999</v>
      </c>
      <c r="O377" s="12">
        <v>42000</v>
      </c>
      <c r="P377" s="12">
        <v>1.1906760000000001</v>
      </c>
      <c r="Q377" s="12">
        <v>40000</v>
      </c>
      <c r="R377" s="12">
        <v>1.236534</v>
      </c>
      <c r="S377" s="12">
        <v>45000</v>
      </c>
      <c r="T377" s="12">
        <v>1.2534099999999999</v>
      </c>
      <c r="U377" s="12">
        <v>42640</v>
      </c>
      <c r="V377" s="12">
        <v>1.2927360000000001</v>
      </c>
      <c r="W377" s="12">
        <v>46000</v>
      </c>
      <c r="X377" s="12">
        <v>1.3284800000000001</v>
      </c>
      <c r="Y377" s="12">
        <v>37100</v>
      </c>
      <c r="Z377" s="12">
        <v>1.3443149999999999</v>
      </c>
      <c r="AA377" s="12">
        <v>48100</v>
      </c>
      <c r="AB377" s="12">
        <v>1.3650880000000001</v>
      </c>
      <c r="AC377" s="12">
        <v>41300</v>
      </c>
      <c r="AD377" s="12">
        <v>1.383402</v>
      </c>
      <c r="AE377" s="12">
        <v>50000</v>
      </c>
      <c r="AF377" s="12">
        <v>1.403165</v>
      </c>
      <c r="AG377" s="12">
        <v>45000</v>
      </c>
      <c r="AH377" s="12">
        <v>1.4355560000000001</v>
      </c>
      <c r="AI377" s="12">
        <v>40000</v>
      </c>
      <c r="AJ377" s="12">
        <v>1.465903</v>
      </c>
      <c r="AK377" s="12">
        <v>50000</v>
      </c>
      <c r="AL377" s="12">
        <v>1.5122770000000001</v>
      </c>
      <c r="AM377" s="12">
        <v>51200</v>
      </c>
      <c r="AN377" s="12">
        <v>1.5688219999999999</v>
      </c>
      <c r="AO377" s="12">
        <v>54000</v>
      </c>
      <c r="AP377" s="12">
        <v>1.6198999999999999</v>
      </c>
      <c r="AQ377" s="12">
        <v>58000</v>
      </c>
      <c r="AR377" s="12">
        <v>1.699695</v>
      </c>
      <c r="AS377" s="12">
        <v>50000</v>
      </c>
      <c r="AT377" s="12">
        <v>1.795669</v>
      </c>
      <c r="AU377" s="12">
        <v>62500</v>
      </c>
      <c r="AV377" s="12">
        <v>1.973813</v>
      </c>
      <c r="AW377" s="12">
        <v>65000</v>
      </c>
      <c r="AX377" s="12">
        <v>2.059793</v>
      </c>
      <c r="AY377" s="12">
        <v>65913.39</v>
      </c>
      <c r="AZ377" s="12">
        <v>71381.95</v>
      </c>
      <c r="BA377" s="12">
        <v>66790.14</v>
      </c>
      <c r="BB377" s="12">
        <v>64292.7</v>
      </c>
      <c r="BC377" s="12">
        <v>72956.47</v>
      </c>
      <c r="BD377" s="12">
        <v>81102.679999999993</v>
      </c>
      <c r="BE377" s="12">
        <v>72657.34</v>
      </c>
      <c r="BF377" s="12">
        <v>66631.199999999997</v>
      </c>
      <c r="BG377" s="12">
        <v>73950.86</v>
      </c>
      <c r="BH377" s="12">
        <v>67940.88</v>
      </c>
      <c r="BI377" s="12">
        <v>71322.490000000005</v>
      </c>
      <c r="BJ377" s="12">
        <v>56845.55</v>
      </c>
      <c r="BK377" s="12">
        <v>72578.5</v>
      </c>
      <c r="BL377" s="12">
        <v>61492.95</v>
      </c>
      <c r="BM377" s="12">
        <v>73398.11</v>
      </c>
      <c r="BN377" s="12">
        <v>64567.79</v>
      </c>
      <c r="BO377" s="12">
        <v>56205.43</v>
      </c>
      <c r="BP377" s="12">
        <v>68102.37</v>
      </c>
      <c r="BQ377" s="12">
        <v>67223.34</v>
      </c>
      <c r="BR377">
        <v>68664</v>
      </c>
      <c r="BS377">
        <v>70287.92</v>
      </c>
      <c r="BT377">
        <v>57354.47</v>
      </c>
      <c r="BU377">
        <v>65222.53</v>
      </c>
      <c r="BV377">
        <v>65000</v>
      </c>
      <c r="BW377">
        <v>-1.3857400000000001E-2</v>
      </c>
      <c r="BX377">
        <v>-3.4118E-3</v>
      </c>
      <c r="BY377">
        <v>0</v>
      </c>
      <c r="BZ377">
        <v>0.26506020000000002</v>
      </c>
      <c r="CA377">
        <v>0</v>
      </c>
      <c r="CB377">
        <v>0.51315789999999994</v>
      </c>
    </row>
    <row r="378" spans="1:80" ht="27" x14ac:dyDescent="0.3">
      <c r="A378" s="13" t="s">
        <v>331</v>
      </c>
      <c r="B378" s="13" t="s">
        <v>485</v>
      </c>
      <c r="C378" s="12"/>
      <c r="D378" s="12"/>
      <c r="E378" s="12"/>
      <c r="F378" s="12"/>
      <c r="G378" s="12">
        <v>25000</v>
      </c>
      <c r="H378" s="12">
        <v>1.0701400000000001</v>
      </c>
      <c r="I378" s="12">
        <v>30000</v>
      </c>
      <c r="J378" s="12">
        <v>1.134136</v>
      </c>
      <c r="K378" s="12">
        <v>30000</v>
      </c>
      <c r="L378" s="12">
        <v>1.1603840000000001</v>
      </c>
      <c r="M378" s="12">
        <v>30056</v>
      </c>
      <c r="N378" s="12">
        <v>1.1682779999999999</v>
      </c>
      <c r="O378" s="12">
        <v>33600</v>
      </c>
      <c r="P378" s="12">
        <v>1.1906760000000001</v>
      </c>
      <c r="Q378" s="12">
        <v>32032</v>
      </c>
      <c r="R378" s="12">
        <v>1.236534</v>
      </c>
      <c r="S378" s="12">
        <v>27500</v>
      </c>
      <c r="T378" s="12">
        <v>1.2534099999999999</v>
      </c>
      <c r="U378" s="12">
        <v>30056</v>
      </c>
      <c r="V378" s="12">
        <v>1.2927360000000001</v>
      </c>
      <c r="W378" s="12">
        <v>30000</v>
      </c>
      <c r="X378" s="12">
        <v>1.3284800000000001</v>
      </c>
      <c r="Y378" s="12">
        <v>26000</v>
      </c>
      <c r="Z378" s="12">
        <v>1.3443149999999999</v>
      </c>
      <c r="AA378" s="12">
        <v>35600</v>
      </c>
      <c r="AB378" s="12">
        <v>1.3650880000000001</v>
      </c>
      <c r="AC378" s="12">
        <v>32500</v>
      </c>
      <c r="AD378" s="12">
        <v>1.383402</v>
      </c>
      <c r="AE378" s="12">
        <v>30000</v>
      </c>
      <c r="AF378" s="12">
        <v>1.403165</v>
      </c>
      <c r="AG378" s="12">
        <v>37500</v>
      </c>
      <c r="AH378" s="12">
        <v>1.4355560000000001</v>
      </c>
      <c r="AI378" s="12">
        <v>33072</v>
      </c>
      <c r="AJ378" s="12">
        <v>1.465903</v>
      </c>
      <c r="AK378" s="12">
        <v>38500</v>
      </c>
      <c r="AL378" s="12">
        <v>1.5122770000000001</v>
      </c>
      <c r="AM378" s="12">
        <v>39300</v>
      </c>
      <c r="AN378" s="12">
        <v>1.5688219999999999</v>
      </c>
      <c r="AO378" s="12">
        <v>39000</v>
      </c>
      <c r="AP378" s="12">
        <v>1.6198999999999999</v>
      </c>
      <c r="AQ378" s="12">
        <v>35000</v>
      </c>
      <c r="AR378" s="12">
        <v>1.699695</v>
      </c>
      <c r="AS378" s="12">
        <v>42500</v>
      </c>
      <c r="AT378" s="12">
        <v>1.795669</v>
      </c>
      <c r="AU378" s="12">
        <v>39300</v>
      </c>
      <c r="AV378" s="12">
        <v>1.973813</v>
      </c>
      <c r="AW378" s="12">
        <v>46800</v>
      </c>
      <c r="AX378" s="12">
        <v>2.059793</v>
      </c>
      <c r="AY378" s="12"/>
      <c r="AZ378" s="12"/>
      <c r="BA378" s="12">
        <v>48119.7</v>
      </c>
      <c r="BB378" s="12">
        <v>54485.34</v>
      </c>
      <c r="BC378" s="12">
        <v>53252.89</v>
      </c>
      <c r="BD378" s="12">
        <v>52991.79</v>
      </c>
      <c r="BE378" s="12">
        <v>58125.87</v>
      </c>
      <c r="BF378" s="12">
        <v>53358.27</v>
      </c>
      <c r="BG378" s="12">
        <v>45192.19</v>
      </c>
      <c r="BH378" s="12">
        <v>47890.03</v>
      </c>
      <c r="BI378" s="12">
        <v>46514.67</v>
      </c>
      <c r="BJ378" s="12">
        <v>39837.85</v>
      </c>
      <c r="BK378" s="12">
        <v>53717.14</v>
      </c>
      <c r="BL378" s="12">
        <v>48390.34</v>
      </c>
      <c r="BM378" s="12">
        <v>44038.87</v>
      </c>
      <c r="BN378" s="12">
        <v>53806.49</v>
      </c>
      <c r="BO378" s="12">
        <v>46470.65</v>
      </c>
      <c r="BP378" s="12">
        <v>52438.82</v>
      </c>
      <c r="BQ378" s="12">
        <v>51599.16</v>
      </c>
      <c r="BR378">
        <v>49590.67</v>
      </c>
      <c r="BS378">
        <v>42415.13</v>
      </c>
      <c r="BT378">
        <v>48751.3</v>
      </c>
      <c r="BU378">
        <v>41011.93</v>
      </c>
      <c r="BV378">
        <v>46800</v>
      </c>
      <c r="BX378">
        <v>0.14113149999999999</v>
      </c>
      <c r="BZ378">
        <v>0.26506020000000002</v>
      </c>
      <c r="CA378">
        <v>1</v>
      </c>
      <c r="CB378">
        <v>0.51315789999999994</v>
      </c>
    </row>
    <row r="379" spans="1:80" x14ac:dyDescent="0.3">
      <c r="A379" s="13" t="s">
        <v>332</v>
      </c>
      <c r="B379" s="13" t="s">
        <v>485</v>
      </c>
      <c r="C379" s="12">
        <v>36000</v>
      </c>
      <c r="D379" s="12">
        <v>1</v>
      </c>
      <c r="E379" s="12">
        <v>37960</v>
      </c>
      <c r="F379" s="12">
        <v>1.0388139999999999</v>
      </c>
      <c r="G379" s="12">
        <v>26000</v>
      </c>
      <c r="H379" s="12">
        <v>1.0701400000000001</v>
      </c>
      <c r="I379" s="12">
        <v>28900</v>
      </c>
      <c r="J379" s="12">
        <v>1.134136</v>
      </c>
      <c r="K379" s="12">
        <v>32032</v>
      </c>
      <c r="L379" s="12">
        <v>1.1603840000000001</v>
      </c>
      <c r="M379" s="12">
        <v>38200</v>
      </c>
      <c r="N379" s="12">
        <v>1.1682779999999999</v>
      </c>
      <c r="O379" s="12">
        <v>45000</v>
      </c>
      <c r="P379" s="12">
        <v>1.1906760000000001</v>
      </c>
      <c r="Q379" s="12">
        <v>49800</v>
      </c>
      <c r="R379" s="12">
        <v>1.236534</v>
      </c>
      <c r="S379" s="12">
        <v>37000</v>
      </c>
      <c r="T379" s="12">
        <v>1.2534099999999999</v>
      </c>
      <c r="U379" s="12">
        <v>42800</v>
      </c>
      <c r="V379" s="12">
        <v>1.2927360000000001</v>
      </c>
      <c r="W379" s="12">
        <v>44000</v>
      </c>
      <c r="X379" s="12">
        <v>1.3284800000000001</v>
      </c>
      <c r="Y379" s="12">
        <v>38000</v>
      </c>
      <c r="Z379" s="12">
        <v>1.3443149999999999</v>
      </c>
      <c r="AA379" s="12">
        <v>35048</v>
      </c>
      <c r="AB379" s="12">
        <v>1.3650880000000001</v>
      </c>
      <c r="AC379" s="12">
        <v>42000</v>
      </c>
      <c r="AD379" s="12">
        <v>1.383402</v>
      </c>
      <c r="AE379" s="12">
        <v>48500</v>
      </c>
      <c r="AF379" s="12">
        <v>1.403165</v>
      </c>
      <c r="AG379" s="12">
        <v>40300</v>
      </c>
      <c r="AH379" s="12">
        <v>1.4355560000000001</v>
      </c>
      <c r="AI379" s="12">
        <v>36900</v>
      </c>
      <c r="AJ379" s="12">
        <v>1.465903</v>
      </c>
      <c r="AK379" s="12">
        <v>44000</v>
      </c>
      <c r="AL379" s="12">
        <v>1.5122770000000001</v>
      </c>
      <c r="AM379" s="12">
        <v>40000</v>
      </c>
      <c r="AN379" s="12">
        <v>1.5688219999999999</v>
      </c>
      <c r="AO379" s="12">
        <v>50024</v>
      </c>
      <c r="AP379" s="12">
        <v>1.6198999999999999</v>
      </c>
      <c r="AQ379" s="12">
        <v>43300</v>
      </c>
      <c r="AR379" s="12">
        <v>1.699695</v>
      </c>
      <c r="AS379" s="12">
        <v>27700</v>
      </c>
      <c r="AT379" s="12">
        <v>1.795669</v>
      </c>
      <c r="AU379" s="12">
        <v>57200</v>
      </c>
      <c r="AV379" s="12">
        <v>1.973813</v>
      </c>
      <c r="AW379" s="12">
        <v>65000</v>
      </c>
      <c r="AX379" s="12">
        <v>2.059793</v>
      </c>
      <c r="AY379" s="12">
        <v>74152.56</v>
      </c>
      <c r="AZ379" s="12">
        <v>75268.3</v>
      </c>
      <c r="BA379" s="12">
        <v>50044.480000000003</v>
      </c>
      <c r="BB379" s="12">
        <v>52487.55</v>
      </c>
      <c r="BC379" s="12">
        <v>56859.89</v>
      </c>
      <c r="BD379" s="12">
        <v>67350.48</v>
      </c>
      <c r="BE379" s="12">
        <v>77847.149999999994</v>
      </c>
      <c r="BF379" s="12">
        <v>82955.839999999997</v>
      </c>
      <c r="BG379" s="12">
        <v>60804.04</v>
      </c>
      <c r="BH379" s="12">
        <v>68195.81</v>
      </c>
      <c r="BI379" s="12">
        <v>68221.52</v>
      </c>
      <c r="BJ379" s="12">
        <v>58224.55</v>
      </c>
      <c r="BK379" s="12">
        <v>52884.23</v>
      </c>
      <c r="BL379" s="12">
        <v>62535.199999999997</v>
      </c>
      <c r="BM379" s="12">
        <v>71196.160000000003</v>
      </c>
      <c r="BN379" s="12">
        <v>57824.04</v>
      </c>
      <c r="BO379" s="12">
        <v>51849.52</v>
      </c>
      <c r="BP379" s="12">
        <v>59930.080000000002</v>
      </c>
      <c r="BQ379" s="12">
        <v>52518.23</v>
      </c>
      <c r="BR379">
        <v>63608.3</v>
      </c>
      <c r="BS379">
        <v>52473.57</v>
      </c>
      <c r="BT379">
        <v>31774.38</v>
      </c>
      <c r="BU379">
        <v>59691.66</v>
      </c>
      <c r="BV379">
        <v>65000</v>
      </c>
      <c r="BW379">
        <v>-0.12342880000000001</v>
      </c>
      <c r="BX379">
        <v>8.8929400000000006E-2</v>
      </c>
      <c r="BY379">
        <v>0</v>
      </c>
      <c r="BZ379">
        <v>0.26506020000000002</v>
      </c>
      <c r="CA379">
        <v>1</v>
      </c>
      <c r="CB379">
        <v>0.51315789999999994</v>
      </c>
    </row>
    <row r="380" spans="1:80" x14ac:dyDescent="0.3">
      <c r="A380" s="13" t="s">
        <v>333</v>
      </c>
      <c r="B380" s="13" t="s">
        <v>485</v>
      </c>
      <c r="C380" s="12"/>
      <c r="D380" s="12"/>
      <c r="E380" s="12"/>
      <c r="F380" s="12"/>
      <c r="G380" s="12">
        <v>32500</v>
      </c>
      <c r="H380" s="12">
        <v>1.0701400000000001</v>
      </c>
      <c r="I380" s="12">
        <v>34500</v>
      </c>
      <c r="J380" s="12">
        <v>1.134136</v>
      </c>
      <c r="K380" s="12">
        <v>35000</v>
      </c>
      <c r="L380" s="12">
        <v>1.1603840000000001</v>
      </c>
      <c r="M380" s="12">
        <v>40000</v>
      </c>
      <c r="N380" s="12">
        <v>1.1682779999999999</v>
      </c>
      <c r="O380" s="12">
        <v>36000</v>
      </c>
      <c r="P380" s="12">
        <v>1.1906760000000001</v>
      </c>
      <c r="Q380" s="12">
        <v>52600</v>
      </c>
      <c r="R380" s="12">
        <v>1.236534</v>
      </c>
      <c r="S380" s="12">
        <v>42500</v>
      </c>
      <c r="T380" s="12">
        <v>1.2534099999999999</v>
      </c>
      <c r="U380" s="12">
        <v>37500</v>
      </c>
      <c r="V380" s="12">
        <v>1.2927360000000001</v>
      </c>
      <c r="W380" s="12">
        <v>56100</v>
      </c>
      <c r="X380" s="12">
        <v>1.3284800000000001</v>
      </c>
      <c r="Y380" s="12">
        <v>48600</v>
      </c>
      <c r="Z380" s="12">
        <v>1.3443149999999999</v>
      </c>
      <c r="AA380" s="12">
        <v>52500</v>
      </c>
      <c r="AB380" s="12">
        <v>1.3650880000000001</v>
      </c>
      <c r="AC380" s="12">
        <v>42700</v>
      </c>
      <c r="AD380" s="12">
        <v>1.383402</v>
      </c>
      <c r="AE380" s="12">
        <v>48100</v>
      </c>
      <c r="AF380" s="12">
        <v>1.403165</v>
      </c>
      <c r="AG380" s="12">
        <v>50000</v>
      </c>
      <c r="AH380" s="12">
        <v>1.4355560000000001</v>
      </c>
      <c r="AI380" s="12">
        <v>55000</v>
      </c>
      <c r="AJ380" s="12">
        <v>1.465903</v>
      </c>
      <c r="AK380" s="12">
        <v>62500</v>
      </c>
      <c r="AL380" s="12">
        <v>1.5122770000000001</v>
      </c>
      <c r="AM380" s="12">
        <v>61000</v>
      </c>
      <c r="AN380" s="12">
        <v>1.5688219999999999</v>
      </c>
      <c r="AO380" s="12">
        <v>64000</v>
      </c>
      <c r="AP380" s="12">
        <v>1.6198999999999999</v>
      </c>
      <c r="AQ380" s="12">
        <v>60000</v>
      </c>
      <c r="AR380" s="12">
        <v>1.699695</v>
      </c>
      <c r="AS380" s="12">
        <v>49500</v>
      </c>
      <c r="AT380" s="12">
        <v>1.795669</v>
      </c>
      <c r="AU380" s="12">
        <v>59600</v>
      </c>
      <c r="AV380" s="12">
        <v>1.973813</v>
      </c>
      <c r="AW380" s="12">
        <v>72000</v>
      </c>
      <c r="AX380" s="12">
        <v>2.059793</v>
      </c>
      <c r="AY380" s="12"/>
      <c r="AZ380" s="12"/>
      <c r="BA380" s="12">
        <v>62555.61</v>
      </c>
      <c r="BB380" s="12">
        <v>62658.14</v>
      </c>
      <c r="BC380" s="12">
        <v>62128.38</v>
      </c>
      <c r="BD380" s="12">
        <v>70524.06</v>
      </c>
      <c r="BE380" s="12">
        <v>62277.71</v>
      </c>
      <c r="BF380" s="12">
        <v>87620.03</v>
      </c>
      <c r="BG380" s="12">
        <v>69842.48</v>
      </c>
      <c r="BH380" s="12">
        <v>59751</v>
      </c>
      <c r="BI380" s="12">
        <v>86982.44</v>
      </c>
      <c r="BJ380" s="12">
        <v>74466.14</v>
      </c>
      <c r="BK380" s="12">
        <v>79217.7</v>
      </c>
      <c r="BL380" s="12">
        <v>63577.46</v>
      </c>
      <c r="BM380" s="12">
        <v>70608.98</v>
      </c>
      <c r="BN380" s="12">
        <v>71741.990000000005</v>
      </c>
      <c r="BO380" s="12">
        <v>77282.48</v>
      </c>
      <c r="BP380" s="12">
        <v>85127.95</v>
      </c>
      <c r="BQ380" s="12">
        <v>80090.3</v>
      </c>
      <c r="BR380">
        <v>81379.55</v>
      </c>
      <c r="BS380">
        <v>72711.64</v>
      </c>
      <c r="BT380">
        <v>56780.93</v>
      </c>
      <c r="BU380">
        <v>62196.2</v>
      </c>
      <c r="BV380">
        <v>72000</v>
      </c>
      <c r="BX380">
        <v>0.15762689999999999</v>
      </c>
      <c r="BZ380">
        <v>0.26506020000000002</v>
      </c>
      <c r="CA380">
        <v>1</v>
      </c>
      <c r="CB380">
        <v>0.51315789999999994</v>
      </c>
    </row>
    <row r="381" spans="1:80" x14ac:dyDescent="0.3">
      <c r="A381" s="13" t="s">
        <v>334</v>
      </c>
      <c r="B381" s="13" t="s">
        <v>485</v>
      </c>
      <c r="C381" s="12">
        <v>16500</v>
      </c>
      <c r="D381" s="12">
        <v>1</v>
      </c>
      <c r="E381" s="12">
        <v>16000</v>
      </c>
      <c r="F381" s="12">
        <v>1.0388139999999999</v>
      </c>
      <c r="G381" s="12">
        <v>18000</v>
      </c>
      <c r="H381" s="12">
        <v>1.0701400000000001</v>
      </c>
      <c r="I381" s="12">
        <v>13500</v>
      </c>
      <c r="J381" s="12">
        <v>1.134136</v>
      </c>
      <c r="K381" s="12">
        <v>14000</v>
      </c>
      <c r="L381" s="12">
        <v>1.1603840000000001</v>
      </c>
      <c r="M381" s="12">
        <v>21000</v>
      </c>
      <c r="N381" s="12">
        <v>1.1682779999999999</v>
      </c>
      <c r="O381" s="12">
        <v>21000</v>
      </c>
      <c r="P381" s="12">
        <v>1.1906760000000001</v>
      </c>
      <c r="Q381" s="12">
        <v>21000</v>
      </c>
      <c r="R381" s="12">
        <v>1.236534</v>
      </c>
      <c r="S381" s="12">
        <v>19500</v>
      </c>
      <c r="T381" s="12">
        <v>1.2534099999999999</v>
      </c>
      <c r="U381" s="12">
        <v>25500</v>
      </c>
      <c r="V381" s="12">
        <v>1.2927360000000001</v>
      </c>
      <c r="W381" s="12">
        <v>20072</v>
      </c>
      <c r="X381" s="12">
        <v>1.3284800000000001</v>
      </c>
      <c r="Y381" s="12">
        <v>24000</v>
      </c>
      <c r="Z381" s="12">
        <v>1.3443149999999999</v>
      </c>
      <c r="AA381" s="12">
        <v>20200</v>
      </c>
      <c r="AB381" s="12">
        <v>1.3650880000000001</v>
      </c>
      <c r="AC381" s="12">
        <v>20100</v>
      </c>
      <c r="AD381" s="12">
        <v>1.383402</v>
      </c>
      <c r="AE381" s="12">
        <v>22500</v>
      </c>
      <c r="AF381" s="12">
        <v>1.403165</v>
      </c>
      <c r="AG381" s="12">
        <v>20000</v>
      </c>
      <c r="AH381" s="12">
        <v>1.4355560000000001</v>
      </c>
      <c r="AI381" s="12">
        <v>24300</v>
      </c>
      <c r="AJ381" s="12">
        <v>1.465903</v>
      </c>
      <c r="AK381" s="12">
        <v>29500</v>
      </c>
      <c r="AL381" s="12">
        <v>1.5122770000000001</v>
      </c>
      <c r="AM381" s="12">
        <v>25000</v>
      </c>
      <c r="AN381" s="12">
        <v>1.5688219999999999</v>
      </c>
      <c r="AO381" s="12">
        <v>36000</v>
      </c>
      <c r="AP381" s="12">
        <v>1.6198999999999999</v>
      </c>
      <c r="AQ381" s="12">
        <v>44000</v>
      </c>
      <c r="AR381" s="12">
        <v>1.699695</v>
      </c>
      <c r="AS381" s="12">
        <v>35000</v>
      </c>
      <c r="AT381" s="12">
        <v>1.795669</v>
      </c>
      <c r="AU381" s="12">
        <v>35048</v>
      </c>
      <c r="AV381" s="12">
        <v>1.973813</v>
      </c>
      <c r="AW381" s="12">
        <v>31200</v>
      </c>
      <c r="AX381" s="12">
        <v>2.059793</v>
      </c>
      <c r="AY381" s="12">
        <v>33986.589999999997</v>
      </c>
      <c r="AZ381" s="12">
        <v>31725.31</v>
      </c>
      <c r="BA381" s="12">
        <v>34646.18</v>
      </c>
      <c r="BB381" s="12">
        <v>24518.400000000001</v>
      </c>
      <c r="BC381" s="12">
        <v>24851.35</v>
      </c>
      <c r="BD381" s="12">
        <v>37025.14</v>
      </c>
      <c r="BE381" s="12">
        <v>36328.67</v>
      </c>
      <c r="BF381" s="12">
        <v>34981.379999999997</v>
      </c>
      <c r="BG381" s="12">
        <v>32045.37</v>
      </c>
      <c r="BH381" s="12">
        <v>40630.68</v>
      </c>
      <c r="BI381" s="12">
        <v>31121.42</v>
      </c>
      <c r="BJ381" s="12">
        <v>36773.4</v>
      </c>
      <c r="BK381" s="12">
        <v>30479.95</v>
      </c>
      <c r="BL381" s="12">
        <v>29927.56</v>
      </c>
      <c r="BM381" s="12">
        <v>33029.15</v>
      </c>
      <c r="BN381" s="12">
        <v>28696.799999999999</v>
      </c>
      <c r="BO381" s="12">
        <v>34144.800000000003</v>
      </c>
      <c r="BP381" s="12">
        <v>40180.39</v>
      </c>
      <c r="BQ381" s="12">
        <v>32823.9</v>
      </c>
      <c r="BR381">
        <v>45776</v>
      </c>
      <c r="BS381">
        <v>53321.87</v>
      </c>
      <c r="BT381">
        <v>40148.129999999997</v>
      </c>
      <c r="BU381">
        <v>36574.71</v>
      </c>
      <c r="BV381">
        <v>31200</v>
      </c>
      <c r="BW381">
        <v>-8.1990999999999994E-2</v>
      </c>
      <c r="BX381">
        <v>-0.14695150000000001</v>
      </c>
      <c r="BY381">
        <v>0</v>
      </c>
      <c r="BZ381">
        <v>0.26506020000000002</v>
      </c>
      <c r="CA381">
        <v>0</v>
      </c>
      <c r="CB381">
        <v>0.51315789999999994</v>
      </c>
    </row>
    <row r="382" spans="1:80" ht="27" x14ac:dyDescent="0.3">
      <c r="A382" s="13" t="s">
        <v>721</v>
      </c>
      <c r="B382" s="13" t="s">
        <v>485</v>
      </c>
      <c r="C382" s="12">
        <v>28100</v>
      </c>
      <c r="D382" s="12">
        <v>1</v>
      </c>
      <c r="E382" s="12">
        <v>30000</v>
      </c>
      <c r="F382" s="12">
        <v>1.0388139999999999</v>
      </c>
      <c r="G382" s="12">
        <v>29300</v>
      </c>
      <c r="H382" s="12">
        <v>1.0701400000000001</v>
      </c>
      <c r="I382" s="12">
        <v>30000</v>
      </c>
      <c r="J382" s="12">
        <v>1.134136</v>
      </c>
      <c r="K382" s="12">
        <v>30000</v>
      </c>
      <c r="L382" s="12">
        <v>1.1603840000000001</v>
      </c>
      <c r="M382" s="12">
        <v>33700</v>
      </c>
      <c r="N382" s="12">
        <v>1.1682779999999999</v>
      </c>
      <c r="O382" s="12">
        <v>30000</v>
      </c>
      <c r="P382" s="12">
        <v>1.1906760000000001</v>
      </c>
      <c r="Q382" s="12">
        <v>30800</v>
      </c>
      <c r="R382" s="12">
        <v>1.236534</v>
      </c>
      <c r="S382" s="12">
        <v>30056</v>
      </c>
      <c r="T382" s="12">
        <v>1.2534099999999999</v>
      </c>
      <c r="U382" s="12">
        <v>32800</v>
      </c>
      <c r="V382" s="12">
        <v>1.2927360000000001</v>
      </c>
      <c r="W382" s="12">
        <v>31000</v>
      </c>
      <c r="X382" s="12">
        <v>1.3284800000000001</v>
      </c>
      <c r="Y382" s="12">
        <v>32000</v>
      </c>
      <c r="Z382" s="12">
        <v>1.3443149999999999</v>
      </c>
      <c r="AA382" s="12">
        <v>33000</v>
      </c>
      <c r="AB382" s="12">
        <v>1.3650880000000001</v>
      </c>
      <c r="AC382" s="12">
        <v>39520</v>
      </c>
      <c r="AD382" s="12">
        <v>1.383402</v>
      </c>
      <c r="AE382" s="12">
        <v>40000</v>
      </c>
      <c r="AF382" s="12">
        <v>1.403165</v>
      </c>
      <c r="AG382" s="12">
        <v>38500</v>
      </c>
      <c r="AH382" s="12">
        <v>1.4355560000000001</v>
      </c>
      <c r="AI382" s="12">
        <v>38000</v>
      </c>
      <c r="AJ382" s="12">
        <v>1.465903</v>
      </c>
      <c r="AK382" s="12">
        <v>40040</v>
      </c>
      <c r="AL382" s="12">
        <v>1.5122770000000001</v>
      </c>
      <c r="AM382" s="12">
        <v>42016</v>
      </c>
      <c r="AN382" s="12">
        <v>1.5688219999999999</v>
      </c>
      <c r="AO382" s="12">
        <v>39300</v>
      </c>
      <c r="AP382" s="12">
        <v>1.6198999999999999</v>
      </c>
      <c r="AQ382" s="12">
        <v>42016</v>
      </c>
      <c r="AR382" s="12">
        <v>1.699695</v>
      </c>
      <c r="AS382" s="12">
        <v>44980</v>
      </c>
      <c r="AT382" s="12">
        <v>1.795669</v>
      </c>
      <c r="AU382" s="12">
        <v>50000</v>
      </c>
      <c r="AV382" s="12">
        <v>1.973813</v>
      </c>
      <c r="AW382" s="12">
        <v>50000</v>
      </c>
      <c r="AX382" s="12">
        <v>2.059793</v>
      </c>
      <c r="AY382" s="12">
        <v>57880.2</v>
      </c>
      <c r="AZ382" s="12">
        <v>59484.959999999999</v>
      </c>
      <c r="BA382" s="12">
        <v>56396.29</v>
      </c>
      <c r="BB382" s="12">
        <v>54485.34</v>
      </c>
      <c r="BC382" s="12">
        <v>53252.89</v>
      </c>
      <c r="BD382" s="12">
        <v>59416.53</v>
      </c>
      <c r="BE382" s="12">
        <v>51898.1</v>
      </c>
      <c r="BF382" s="12">
        <v>51306.03</v>
      </c>
      <c r="BG382" s="12">
        <v>49392.6</v>
      </c>
      <c r="BH382" s="12">
        <v>52262.21</v>
      </c>
      <c r="BI382" s="12">
        <v>48065.16</v>
      </c>
      <c r="BJ382" s="12">
        <v>49031.199999999997</v>
      </c>
      <c r="BK382" s="12">
        <v>49793.98</v>
      </c>
      <c r="BL382" s="12">
        <v>58842.65</v>
      </c>
      <c r="BM382" s="12">
        <v>58718.49</v>
      </c>
      <c r="BN382" s="12">
        <v>55241.33</v>
      </c>
      <c r="BO382" s="12">
        <v>53395.16</v>
      </c>
      <c r="BP382" s="12">
        <v>54536.38</v>
      </c>
      <c r="BQ382" s="12">
        <v>55165.15</v>
      </c>
      <c r="BR382">
        <v>49972.13</v>
      </c>
      <c r="BS382">
        <v>50917.54</v>
      </c>
      <c r="BT382">
        <v>51596.08</v>
      </c>
      <c r="BU382">
        <v>52178.02</v>
      </c>
      <c r="BV382">
        <v>50000</v>
      </c>
      <c r="BW382">
        <v>-0.13614670000000001</v>
      </c>
      <c r="BX382">
        <v>-4.17422E-2</v>
      </c>
      <c r="BY382">
        <v>0</v>
      </c>
      <c r="BZ382">
        <v>0.26506020000000002</v>
      </c>
      <c r="CA382">
        <v>0</v>
      </c>
      <c r="CB382">
        <v>0.51315789999999994</v>
      </c>
    </row>
    <row r="383" spans="1:80" ht="27" x14ac:dyDescent="0.3">
      <c r="A383" s="13" t="s">
        <v>335</v>
      </c>
      <c r="B383" s="13" t="s">
        <v>486</v>
      </c>
      <c r="C383" s="12">
        <v>35600</v>
      </c>
      <c r="D383" s="12">
        <v>1</v>
      </c>
      <c r="E383" s="12">
        <v>36000</v>
      </c>
      <c r="F383" s="12">
        <v>1.0388139999999999</v>
      </c>
      <c r="G383" s="12">
        <v>35000</v>
      </c>
      <c r="H383" s="12">
        <v>1.0701400000000001</v>
      </c>
      <c r="I383" s="12">
        <v>36500</v>
      </c>
      <c r="J383" s="12">
        <v>1.134136</v>
      </c>
      <c r="K383" s="12">
        <v>39000</v>
      </c>
      <c r="L383" s="12">
        <v>1.1603840000000001</v>
      </c>
      <c r="M383" s="12">
        <v>40000</v>
      </c>
      <c r="N383" s="12">
        <v>1.1682779999999999</v>
      </c>
      <c r="O383" s="12">
        <v>42100</v>
      </c>
      <c r="P383" s="12">
        <v>1.1906760000000001</v>
      </c>
      <c r="Q383" s="12">
        <v>44000</v>
      </c>
      <c r="R383" s="12">
        <v>1.236534</v>
      </c>
      <c r="S383" s="12">
        <v>43056</v>
      </c>
      <c r="T383" s="12">
        <v>1.2534099999999999</v>
      </c>
      <c r="U383" s="12">
        <v>40040</v>
      </c>
      <c r="V383" s="12">
        <v>1.2927360000000001</v>
      </c>
      <c r="W383" s="12">
        <v>45032</v>
      </c>
      <c r="X383" s="12">
        <v>1.3284800000000001</v>
      </c>
      <c r="Y383" s="12">
        <v>46800</v>
      </c>
      <c r="Z383" s="12">
        <v>1.3443149999999999</v>
      </c>
      <c r="AA383" s="12">
        <v>45300</v>
      </c>
      <c r="AB383" s="12">
        <v>1.3650880000000001</v>
      </c>
      <c r="AC383" s="12">
        <v>45120</v>
      </c>
      <c r="AD383" s="12">
        <v>1.383402</v>
      </c>
      <c r="AE383" s="12">
        <v>44000</v>
      </c>
      <c r="AF383" s="12">
        <v>1.403165</v>
      </c>
      <c r="AG383" s="12">
        <v>47700</v>
      </c>
      <c r="AH383" s="12">
        <v>1.4355560000000001</v>
      </c>
      <c r="AI383" s="12">
        <v>48200</v>
      </c>
      <c r="AJ383" s="12">
        <v>1.465903</v>
      </c>
      <c r="AK383" s="12">
        <v>50000</v>
      </c>
      <c r="AL383" s="12">
        <v>1.5122770000000001</v>
      </c>
      <c r="AM383" s="12">
        <v>49000</v>
      </c>
      <c r="AN383" s="12">
        <v>1.5688219999999999</v>
      </c>
      <c r="AO383" s="12">
        <v>52000</v>
      </c>
      <c r="AP383" s="12">
        <v>1.6198999999999999</v>
      </c>
      <c r="AQ383" s="12">
        <v>54100</v>
      </c>
      <c r="AR383" s="12">
        <v>1.699695</v>
      </c>
      <c r="AS383" s="12">
        <v>55000</v>
      </c>
      <c r="AT383" s="12">
        <v>1.795669</v>
      </c>
      <c r="AU383" s="12">
        <v>60000</v>
      </c>
      <c r="AV383" s="12">
        <v>1.973813</v>
      </c>
      <c r="AW383" s="12">
        <v>62920</v>
      </c>
      <c r="AX383" s="12">
        <v>2.059793</v>
      </c>
      <c r="AY383" s="12">
        <v>73328.649999999994</v>
      </c>
      <c r="AZ383" s="12">
        <v>71381.95</v>
      </c>
      <c r="BA383" s="12">
        <v>67367.58</v>
      </c>
      <c r="BB383" s="12">
        <v>66290.5</v>
      </c>
      <c r="BC383" s="12">
        <v>69228.77</v>
      </c>
      <c r="BD383" s="12">
        <v>70524.06</v>
      </c>
      <c r="BE383" s="12">
        <v>72830.33</v>
      </c>
      <c r="BF383" s="12">
        <v>73294.320000000007</v>
      </c>
      <c r="BG383" s="12">
        <v>70756.179999999993</v>
      </c>
      <c r="BH383" s="12">
        <v>63798.14</v>
      </c>
      <c r="BI383" s="12">
        <v>69821.63</v>
      </c>
      <c r="BJ383" s="12">
        <v>71708.13</v>
      </c>
      <c r="BK383" s="12">
        <v>68353.55</v>
      </c>
      <c r="BL383" s="12">
        <v>67180.679999999993</v>
      </c>
      <c r="BM383" s="12">
        <v>64590.34</v>
      </c>
      <c r="BN383" s="12">
        <v>68441.86</v>
      </c>
      <c r="BO383" s="12">
        <v>67727.55</v>
      </c>
      <c r="BP383" s="12">
        <v>68102.37</v>
      </c>
      <c r="BQ383" s="12">
        <v>64334.84</v>
      </c>
      <c r="BR383">
        <v>66120.89</v>
      </c>
      <c r="BS383">
        <v>65561.66</v>
      </c>
      <c r="BT383">
        <v>63089.919999999998</v>
      </c>
      <c r="BU383">
        <v>62613.63</v>
      </c>
      <c r="BV383">
        <v>62920</v>
      </c>
      <c r="BW383">
        <v>-0.14194519999999999</v>
      </c>
      <c r="BX383">
        <v>4.8931000000000001E-3</v>
      </c>
      <c r="BY383">
        <v>0</v>
      </c>
      <c r="BZ383">
        <v>0.26506020000000002</v>
      </c>
      <c r="CA383">
        <v>1</v>
      </c>
      <c r="CB383">
        <v>0.51315789999999994</v>
      </c>
    </row>
    <row r="384" spans="1:80" ht="27" x14ac:dyDescent="0.3">
      <c r="A384" s="13" t="s">
        <v>336</v>
      </c>
      <c r="B384" s="13" t="s">
        <v>486</v>
      </c>
      <c r="C384" s="12"/>
      <c r="D384" s="12"/>
      <c r="E384" s="12"/>
      <c r="F384" s="12"/>
      <c r="G384" s="12">
        <v>26900</v>
      </c>
      <c r="H384" s="12">
        <v>1.0701400000000001</v>
      </c>
      <c r="I384" s="12">
        <v>21600</v>
      </c>
      <c r="J384" s="12">
        <v>1.134136</v>
      </c>
      <c r="K384" s="12">
        <v>20000</v>
      </c>
      <c r="L384" s="12">
        <v>1.1603840000000001</v>
      </c>
      <c r="M384" s="12">
        <v>35200</v>
      </c>
      <c r="N384" s="12">
        <v>1.1682779999999999</v>
      </c>
      <c r="O384" s="12">
        <v>35600</v>
      </c>
      <c r="P384" s="12">
        <v>1.1906760000000001</v>
      </c>
      <c r="Q384" s="12">
        <v>30000</v>
      </c>
      <c r="R384" s="12">
        <v>1.236534</v>
      </c>
      <c r="S384" s="12">
        <v>32600</v>
      </c>
      <c r="T384" s="12">
        <v>1.2534099999999999</v>
      </c>
      <c r="U384" s="12">
        <v>34000</v>
      </c>
      <c r="V384" s="12">
        <v>1.2927360000000001</v>
      </c>
      <c r="W384" s="12">
        <v>30000</v>
      </c>
      <c r="X384" s="12">
        <v>1.3284800000000001</v>
      </c>
      <c r="Y384" s="12">
        <v>25000</v>
      </c>
      <c r="Z384" s="12">
        <v>1.3443149999999999</v>
      </c>
      <c r="AA384" s="12">
        <v>31900</v>
      </c>
      <c r="AB384" s="12">
        <v>1.3650880000000001</v>
      </c>
      <c r="AC384" s="12">
        <v>28000</v>
      </c>
      <c r="AD384" s="12">
        <v>1.383402</v>
      </c>
      <c r="AE384" s="12">
        <v>37500</v>
      </c>
      <c r="AF384" s="12">
        <v>1.403165</v>
      </c>
      <c r="AG384" s="12">
        <v>58600</v>
      </c>
      <c r="AH384" s="12">
        <v>1.4355560000000001</v>
      </c>
      <c r="AI384" s="12">
        <v>30100</v>
      </c>
      <c r="AJ384" s="12">
        <v>1.465903</v>
      </c>
      <c r="AK384" s="12">
        <v>57700</v>
      </c>
      <c r="AL384" s="12">
        <v>1.5122770000000001</v>
      </c>
      <c r="AM384" s="12">
        <v>52000</v>
      </c>
      <c r="AN384" s="12">
        <v>1.5688219999999999</v>
      </c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  <c r="BJ384" s="12"/>
      <c r="BK384" s="12"/>
      <c r="BL384" s="12"/>
      <c r="BM384" s="12"/>
      <c r="BN384" s="12"/>
      <c r="BO384" s="12"/>
      <c r="BP384" s="12"/>
      <c r="BQ384" s="12"/>
      <c r="BZ384">
        <v>0.26506020000000002</v>
      </c>
      <c r="CB384">
        <v>0.51315789999999994</v>
      </c>
    </row>
    <row r="385" spans="1:80" ht="27" x14ac:dyDescent="0.3">
      <c r="A385" s="13" t="s">
        <v>337</v>
      </c>
      <c r="B385" s="13" t="s">
        <v>486</v>
      </c>
      <c r="C385" s="12">
        <v>22000</v>
      </c>
      <c r="D385" s="12">
        <v>1</v>
      </c>
      <c r="E385" s="12">
        <v>22000</v>
      </c>
      <c r="F385" s="12">
        <v>1.0388139999999999</v>
      </c>
      <c r="G385" s="12">
        <v>21700</v>
      </c>
      <c r="H385" s="12">
        <v>1.0701400000000001</v>
      </c>
      <c r="I385" s="12">
        <v>22000</v>
      </c>
      <c r="J385" s="12">
        <v>1.134136</v>
      </c>
      <c r="K385" s="12">
        <v>24000</v>
      </c>
      <c r="L385" s="12">
        <v>1.1603840000000001</v>
      </c>
      <c r="M385" s="12">
        <v>24000</v>
      </c>
      <c r="N385" s="12">
        <v>1.1682779999999999</v>
      </c>
      <c r="O385" s="12">
        <v>24000</v>
      </c>
      <c r="P385" s="12">
        <v>1.1906760000000001</v>
      </c>
      <c r="Q385" s="12">
        <v>25000</v>
      </c>
      <c r="R385" s="12">
        <v>1.236534</v>
      </c>
      <c r="S385" s="12">
        <v>26000</v>
      </c>
      <c r="T385" s="12">
        <v>1.2534099999999999</v>
      </c>
      <c r="U385" s="12">
        <v>25064</v>
      </c>
      <c r="V385" s="12">
        <v>1.2927360000000001</v>
      </c>
      <c r="W385" s="12">
        <v>24000</v>
      </c>
      <c r="X385" s="12">
        <v>1.3284800000000001</v>
      </c>
      <c r="Y385" s="12">
        <v>28000</v>
      </c>
      <c r="Z385" s="12">
        <v>1.3443149999999999</v>
      </c>
      <c r="AA385" s="12">
        <v>24000</v>
      </c>
      <c r="AB385" s="12">
        <v>1.3650880000000001</v>
      </c>
      <c r="AC385" s="12">
        <v>26600</v>
      </c>
      <c r="AD385" s="12">
        <v>1.383402</v>
      </c>
      <c r="AE385" s="12">
        <v>27300</v>
      </c>
      <c r="AF385" s="12">
        <v>1.403165</v>
      </c>
      <c r="AG385" s="12">
        <v>30000</v>
      </c>
      <c r="AH385" s="12">
        <v>1.4355560000000001</v>
      </c>
      <c r="AI385" s="12">
        <v>32000</v>
      </c>
      <c r="AJ385" s="12">
        <v>1.465903</v>
      </c>
      <c r="AK385" s="12">
        <v>30000</v>
      </c>
      <c r="AL385" s="12">
        <v>1.5122770000000001</v>
      </c>
      <c r="AM385" s="12">
        <v>32032</v>
      </c>
      <c r="AN385" s="12">
        <v>1.5688219999999999</v>
      </c>
      <c r="AO385" s="12">
        <v>32900</v>
      </c>
      <c r="AP385" s="12">
        <v>1.6198999999999999</v>
      </c>
      <c r="AQ385" s="12">
        <v>37500</v>
      </c>
      <c r="AR385" s="12">
        <v>1.699695</v>
      </c>
      <c r="AS385" s="12">
        <v>36300</v>
      </c>
      <c r="AT385" s="12">
        <v>1.795669</v>
      </c>
      <c r="AU385" s="12">
        <v>42000</v>
      </c>
      <c r="AV385" s="12">
        <v>1.973813</v>
      </c>
      <c r="AW385" s="12">
        <v>45000</v>
      </c>
      <c r="AX385" s="12">
        <v>2.059793</v>
      </c>
      <c r="AY385" s="12">
        <v>45315.46</v>
      </c>
      <c r="AZ385" s="12">
        <v>43622.3</v>
      </c>
      <c r="BA385" s="12">
        <v>41767.9</v>
      </c>
      <c r="BB385" s="12">
        <v>39955.919999999998</v>
      </c>
      <c r="BC385" s="12">
        <v>42602.32</v>
      </c>
      <c r="BD385" s="12">
        <v>42314.44</v>
      </c>
      <c r="BE385" s="12">
        <v>41518.480000000003</v>
      </c>
      <c r="BF385" s="12">
        <v>41644.5</v>
      </c>
      <c r="BG385" s="12">
        <v>42727.16</v>
      </c>
      <c r="BH385" s="12">
        <v>39935.980000000003</v>
      </c>
      <c r="BI385" s="12">
        <v>37211.74</v>
      </c>
      <c r="BJ385" s="12">
        <v>42902.3</v>
      </c>
      <c r="BK385" s="12">
        <v>36213.800000000003</v>
      </c>
      <c r="BL385" s="12">
        <v>39605.629999999997</v>
      </c>
      <c r="BM385" s="12">
        <v>40075.370000000003</v>
      </c>
      <c r="BN385" s="12">
        <v>43045.2</v>
      </c>
      <c r="BO385" s="12">
        <v>44964.35</v>
      </c>
      <c r="BP385" s="12">
        <v>40861.42</v>
      </c>
      <c r="BQ385" s="12">
        <v>42056.6</v>
      </c>
      <c r="BR385">
        <v>41834.18</v>
      </c>
      <c r="BS385">
        <v>45444.78</v>
      </c>
      <c r="BT385">
        <v>41639.35</v>
      </c>
      <c r="BU385">
        <v>43829.54</v>
      </c>
      <c r="BV385">
        <v>45000</v>
      </c>
      <c r="BW385">
        <v>-6.9614000000000004E-3</v>
      </c>
      <c r="BX385">
        <v>2.6704800000000001E-2</v>
      </c>
      <c r="BY385">
        <v>0</v>
      </c>
      <c r="BZ385">
        <v>0.26506020000000002</v>
      </c>
      <c r="CA385">
        <v>1</v>
      </c>
      <c r="CB385">
        <v>0.51315789999999994</v>
      </c>
    </row>
    <row r="386" spans="1:80" x14ac:dyDescent="0.3">
      <c r="A386" s="13" t="s">
        <v>338</v>
      </c>
      <c r="B386" s="13" t="s">
        <v>486</v>
      </c>
      <c r="C386" s="12">
        <v>30056</v>
      </c>
      <c r="D386" s="12">
        <v>1</v>
      </c>
      <c r="E386" s="12">
        <v>37500</v>
      </c>
      <c r="F386" s="12">
        <v>1.0388139999999999</v>
      </c>
      <c r="G386" s="12">
        <v>30000</v>
      </c>
      <c r="H386" s="12">
        <v>1.0701400000000001</v>
      </c>
      <c r="I386" s="12">
        <v>36000</v>
      </c>
      <c r="J386" s="12">
        <v>1.134136</v>
      </c>
      <c r="K386" s="12">
        <v>40700</v>
      </c>
      <c r="L386" s="12">
        <v>1.1603840000000001</v>
      </c>
      <c r="M386" s="12">
        <v>25000</v>
      </c>
      <c r="N386" s="12">
        <v>1.1682779999999999</v>
      </c>
      <c r="O386" s="12">
        <v>36800</v>
      </c>
      <c r="P386" s="12">
        <v>1.1906760000000001</v>
      </c>
      <c r="Q386" s="12">
        <v>33500</v>
      </c>
      <c r="R386" s="12">
        <v>1.236534</v>
      </c>
      <c r="S386" s="12">
        <v>33600</v>
      </c>
      <c r="T386" s="12">
        <v>1.2534099999999999</v>
      </c>
      <c r="U386" s="12">
        <v>33500</v>
      </c>
      <c r="V386" s="12">
        <v>1.2927360000000001</v>
      </c>
      <c r="W386" s="12">
        <v>38000</v>
      </c>
      <c r="X386" s="12">
        <v>1.3284800000000001</v>
      </c>
      <c r="Y386" s="12">
        <v>44000</v>
      </c>
      <c r="Z386" s="12">
        <v>1.3443149999999999</v>
      </c>
      <c r="AA386" s="12">
        <v>50024</v>
      </c>
      <c r="AB386" s="12">
        <v>1.3650880000000001</v>
      </c>
      <c r="AC386" s="12">
        <v>48000</v>
      </c>
      <c r="AD386" s="12">
        <v>1.383402</v>
      </c>
      <c r="AE386" s="12">
        <v>43000</v>
      </c>
      <c r="AF386" s="12">
        <v>1.403165</v>
      </c>
      <c r="AG386" s="12">
        <v>24000</v>
      </c>
      <c r="AH386" s="12">
        <v>1.4355560000000001</v>
      </c>
      <c r="AI386" s="12">
        <v>35048</v>
      </c>
      <c r="AJ386" s="12">
        <v>1.465903</v>
      </c>
      <c r="AK386" s="12">
        <v>28000</v>
      </c>
      <c r="AL386" s="12">
        <v>1.5122770000000001</v>
      </c>
      <c r="AM386" s="12">
        <v>31000</v>
      </c>
      <c r="AN386" s="12">
        <v>1.5688219999999999</v>
      </c>
      <c r="AO386" s="12">
        <v>52800</v>
      </c>
      <c r="AP386" s="12">
        <v>1.6198999999999999</v>
      </c>
      <c r="AQ386" s="12">
        <v>40000</v>
      </c>
      <c r="AR386" s="12">
        <v>1.699695</v>
      </c>
      <c r="AS386" s="12">
        <v>55016</v>
      </c>
      <c r="AT386" s="12">
        <v>1.795669</v>
      </c>
      <c r="AU386" s="12">
        <v>34000</v>
      </c>
      <c r="AV386" s="12">
        <v>1.973813</v>
      </c>
      <c r="AW386" s="12">
        <v>47000</v>
      </c>
      <c r="AX386" s="12">
        <v>2.059793</v>
      </c>
      <c r="AY386" s="12">
        <v>61909.15</v>
      </c>
      <c r="AZ386" s="12">
        <v>74356.2</v>
      </c>
      <c r="BA386" s="12">
        <v>57743.64</v>
      </c>
      <c r="BB386" s="12">
        <v>65382.41</v>
      </c>
      <c r="BC386" s="12">
        <v>72246.429999999993</v>
      </c>
      <c r="BD386" s="12">
        <v>44077.54</v>
      </c>
      <c r="BE386" s="12">
        <v>63661.66</v>
      </c>
      <c r="BF386" s="12">
        <v>55803.63</v>
      </c>
      <c r="BG386" s="12">
        <v>55216.639999999999</v>
      </c>
      <c r="BH386" s="12">
        <v>53377.56</v>
      </c>
      <c r="BI386" s="12">
        <v>58918.58</v>
      </c>
      <c r="BJ386" s="12">
        <v>67417.91</v>
      </c>
      <c r="BK386" s="12">
        <v>75481.64</v>
      </c>
      <c r="BL386" s="12">
        <v>71468.800000000003</v>
      </c>
      <c r="BM386" s="12">
        <v>63122.38</v>
      </c>
      <c r="BN386" s="12">
        <v>34436.160000000003</v>
      </c>
      <c r="BO386" s="12">
        <v>49247.199999999997</v>
      </c>
      <c r="BP386" s="12">
        <v>38137.32</v>
      </c>
      <c r="BQ386" s="12">
        <v>40701.629999999997</v>
      </c>
      <c r="BR386">
        <v>67138.13</v>
      </c>
      <c r="BS386">
        <v>48474.43</v>
      </c>
      <c r="BT386">
        <v>63108.27</v>
      </c>
      <c r="BU386">
        <v>35481.050000000003</v>
      </c>
      <c r="BV386">
        <v>47000</v>
      </c>
      <c r="BW386">
        <v>-0.24082310000000001</v>
      </c>
      <c r="BX386">
        <v>0.32465060000000001</v>
      </c>
      <c r="BY386">
        <v>0</v>
      </c>
      <c r="BZ386">
        <v>0.26506020000000002</v>
      </c>
      <c r="CA386">
        <v>1</v>
      </c>
      <c r="CB386">
        <v>0.51315789999999994</v>
      </c>
    </row>
    <row r="387" spans="1:80" x14ac:dyDescent="0.3">
      <c r="A387" s="13" t="s">
        <v>339</v>
      </c>
      <c r="B387" s="13" t="s">
        <v>486</v>
      </c>
      <c r="C387" s="12"/>
      <c r="D387" s="12"/>
      <c r="E387" s="12"/>
      <c r="F387" s="12"/>
      <c r="G387" s="12">
        <v>28000</v>
      </c>
      <c r="H387" s="12">
        <v>1.0701400000000001</v>
      </c>
      <c r="I387" s="12">
        <v>29000</v>
      </c>
      <c r="J387" s="12">
        <v>1.134136</v>
      </c>
      <c r="K387" s="12">
        <v>35000</v>
      </c>
      <c r="L387" s="12">
        <v>1.1603840000000001</v>
      </c>
      <c r="M387" s="12">
        <v>30200</v>
      </c>
      <c r="N387" s="12">
        <v>1.1682779999999999</v>
      </c>
      <c r="O387" s="12">
        <v>38000</v>
      </c>
      <c r="P387" s="12">
        <v>1.1906760000000001</v>
      </c>
      <c r="Q387" s="12">
        <v>30000</v>
      </c>
      <c r="R387" s="12">
        <v>1.236534</v>
      </c>
      <c r="S387" s="12">
        <v>39500</v>
      </c>
      <c r="T387" s="12">
        <v>1.2534099999999999</v>
      </c>
      <c r="U387" s="12">
        <v>34900</v>
      </c>
      <c r="V387" s="12">
        <v>1.2927360000000001</v>
      </c>
      <c r="W387" s="12">
        <v>36000</v>
      </c>
      <c r="X387" s="12">
        <v>1.3284800000000001</v>
      </c>
      <c r="Y387" s="12">
        <v>37500</v>
      </c>
      <c r="Z387" s="12">
        <v>1.3443149999999999</v>
      </c>
      <c r="AA387" s="12">
        <v>37000</v>
      </c>
      <c r="AB387" s="12">
        <v>1.3650880000000001</v>
      </c>
      <c r="AC387" s="12">
        <v>29500</v>
      </c>
      <c r="AD387" s="12">
        <v>1.383402</v>
      </c>
      <c r="AE387" s="12">
        <v>40000</v>
      </c>
      <c r="AF387" s="12">
        <v>1.403165</v>
      </c>
      <c r="AG387" s="12">
        <v>44000</v>
      </c>
      <c r="AH387" s="12">
        <v>1.4355560000000001</v>
      </c>
      <c r="AI387" s="12">
        <v>40000</v>
      </c>
      <c r="AJ387" s="12">
        <v>1.465903</v>
      </c>
      <c r="AK387" s="12">
        <v>39300</v>
      </c>
      <c r="AL387" s="12">
        <v>1.5122770000000001</v>
      </c>
      <c r="AM387" s="12">
        <v>45000</v>
      </c>
      <c r="AN387" s="12">
        <v>1.5688219999999999</v>
      </c>
      <c r="AO387" s="12">
        <v>47400</v>
      </c>
      <c r="AP387" s="12">
        <v>1.6198999999999999</v>
      </c>
      <c r="AQ387" s="12">
        <v>40500</v>
      </c>
      <c r="AR387" s="12">
        <v>1.699695</v>
      </c>
      <c r="AS387" s="12">
        <v>48100</v>
      </c>
      <c r="AT387" s="12">
        <v>1.795669</v>
      </c>
      <c r="AU387" s="12">
        <v>60008</v>
      </c>
      <c r="AV387" s="12">
        <v>1.973813</v>
      </c>
      <c r="AW387" s="12">
        <v>68000</v>
      </c>
      <c r="AX387" s="12">
        <v>2.059793</v>
      </c>
      <c r="AY387" s="12"/>
      <c r="AZ387" s="12"/>
      <c r="BA387" s="12">
        <v>53894.06</v>
      </c>
      <c r="BB387" s="12">
        <v>52669.16</v>
      </c>
      <c r="BC387" s="12">
        <v>62128.38</v>
      </c>
      <c r="BD387" s="12">
        <v>53245.67</v>
      </c>
      <c r="BE387" s="12">
        <v>65737.59</v>
      </c>
      <c r="BF387" s="12">
        <v>49973.4</v>
      </c>
      <c r="BG387" s="12">
        <v>64912.42</v>
      </c>
      <c r="BH387" s="12">
        <v>55608.27</v>
      </c>
      <c r="BI387" s="12">
        <v>55817.61</v>
      </c>
      <c r="BJ387" s="12">
        <v>57458.44</v>
      </c>
      <c r="BK387" s="12">
        <v>55829.62</v>
      </c>
      <c r="BL387" s="12">
        <v>43923.54</v>
      </c>
      <c r="BM387" s="12">
        <v>58718.49</v>
      </c>
      <c r="BN387" s="12">
        <v>63132.95</v>
      </c>
      <c r="BO387" s="12">
        <v>56205.43</v>
      </c>
      <c r="BP387" s="12">
        <v>53528.46</v>
      </c>
      <c r="BQ387" s="12">
        <v>59083.02</v>
      </c>
      <c r="BR387">
        <v>60271.73</v>
      </c>
      <c r="BS387">
        <v>49080.36</v>
      </c>
      <c r="BT387">
        <v>55175</v>
      </c>
      <c r="BU387">
        <v>62621.98</v>
      </c>
      <c r="BV387">
        <v>68000</v>
      </c>
      <c r="BX387">
        <v>8.5880799999999993E-2</v>
      </c>
      <c r="BZ387">
        <v>0.26506020000000002</v>
      </c>
      <c r="CA387">
        <v>1</v>
      </c>
      <c r="CB387">
        <v>0.51315789999999994</v>
      </c>
    </row>
    <row r="388" spans="1:80" x14ac:dyDescent="0.3">
      <c r="A388" s="13" t="s">
        <v>722</v>
      </c>
      <c r="B388" s="13" t="s">
        <v>486</v>
      </c>
      <c r="C388" s="12">
        <v>21000</v>
      </c>
      <c r="D388" s="12">
        <v>1</v>
      </c>
      <c r="E388" s="12">
        <v>22400</v>
      </c>
      <c r="F388" s="12">
        <v>1.0388139999999999</v>
      </c>
      <c r="G388" s="12">
        <v>23400</v>
      </c>
      <c r="H388" s="12">
        <v>1.0701400000000001</v>
      </c>
      <c r="I388" s="12">
        <v>24000</v>
      </c>
      <c r="J388" s="12">
        <v>1.134136</v>
      </c>
      <c r="K388" s="12">
        <v>24000</v>
      </c>
      <c r="L388" s="12">
        <v>1.1603840000000001</v>
      </c>
      <c r="M388" s="12">
        <v>24000</v>
      </c>
      <c r="N388" s="12">
        <v>1.1682779999999999</v>
      </c>
      <c r="O388" s="12">
        <v>25500</v>
      </c>
      <c r="P388" s="12">
        <v>1.1906760000000001</v>
      </c>
      <c r="Q388" s="12">
        <v>26300</v>
      </c>
      <c r="R388" s="12">
        <v>1.236534</v>
      </c>
      <c r="S388" s="12">
        <v>26000</v>
      </c>
      <c r="T388" s="12">
        <v>1.2534099999999999</v>
      </c>
      <c r="U388" s="12">
        <v>25000</v>
      </c>
      <c r="V388" s="12">
        <v>1.2927360000000001</v>
      </c>
      <c r="W388" s="12">
        <v>25000</v>
      </c>
      <c r="X388" s="12">
        <v>1.3284800000000001</v>
      </c>
      <c r="Y388" s="12">
        <v>27500</v>
      </c>
      <c r="Z388" s="12">
        <v>1.3443149999999999</v>
      </c>
      <c r="AA388" s="12">
        <v>27000</v>
      </c>
      <c r="AB388" s="12">
        <v>1.3650880000000001</v>
      </c>
      <c r="AC388" s="12">
        <v>28900</v>
      </c>
      <c r="AD388" s="12">
        <v>1.383402</v>
      </c>
      <c r="AE388" s="12">
        <v>28800</v>
      </c>
      <c r="AF388" s="12">
        <v>1.403165</v>
      </c>
      <c r="AG388" s="12">
        <v>30000</v>
      </c>
      <c r="AH388" s="12">
        <v>1.4355560000000001</v>
      </c>
      <c r="AI388" s="12">
        <v>30500</v>
      </c>
      <c r="AJ388" s="12">
        <v>1.465903</v>
      </c>
      <c r="AK388" s="12">
        <v>32500</v>
      </c>
      <c r="AL388" s="12">
        <v>1.5122770000000001</v>
      </c>
      <c r="AM388" s="12">
        <v>34000</v>
      </c>
      <c r="AN388" s="12">
        <v>1.5688219999999999</v>
      </c>
      <c r="AO388" s="12">
        <v>35000</v>
      </c>
      <c r="AP388" s="12">
        <v>1.6198999999999999</v>
      </c>
      <c r="AQ388" s="12">
        <v>36000</v>
      </c>
      <c r="AR388" s="12">
        <v>1.699695</v>
      </c>
      <c r="AS388" s="12">
        <v>38500</v>
      </c>
      <c r="AT388" s="12">
        <v>1.795669</v>
      </c>
      <c r="AU388" s="12">
        <v>40000</v>
      </c>
      <c r="AV388" s="12">
        <v>1.973813</v>
      </c>
      <c r="AW388" s="12">
        <v>42000</v>
      </c>
      <c r="AX388" s="12">
        <v>2.059793</v>
      </c>
      <c r="AY388" s="12">
        <v>43255.66</v>
      </c>
      <c r="AZ388" s="12">
        <v>44415.43</v>
      </c>
      <c r="BA388" s="12">
        <v>45040.04</v>
      </c>
      <c r="BB388" s="12">
        <v>43588.27</v>
      </c>
      <c r="BC388" s="12">
        <v>42602.32</v>
      </c>
      <c r="BD388" s="12">
        <v>42314.44</v>
      </c>
      <c r="BE388" s="12">
        <v>44113.38</v>
      </c>
      <c r="BF388" s="12">
        <v>43810.02</v>
      </c>
      <c r="BG388" s="12">
        <v>42727.16</v>
      </c>
      <c r="BH388" s="12">
        <v>39834</v>
      </c>
      <c r="BI388" s="12">
        <v>38762.230000000003</v>
      </c>
      <c r="BJ388" s="12">
        <v>42136.19</v>
      </c>
      <c r="BK388" s="12">
        <v>40740.53</v>
      </c>
      <c r="BL388" s="12">
        <v>43030.18</v>
      </c>
      <c r="BM388" s="12">
        <v>42277.31</v>
      </c>
      <c r="BN388" s="12">
        <v>43045.2</v>
      </c>
      <c r="BO388" s="12">
        <v>42856.639999999999</v>
      </c>
      <c r="BP388" s="12">
        <v>44266.54</v>
      </c>
      <c r="BQ388" s="12">
        <v>44640.5</v>
      </c>
      <c r="BR388">
        <v>44504.45</v>
      </c>
      <c r="BS388">
        <v>43626.99</v>
      </c>
      <c r="BT388">
        <v>44162.95</v>
      </c>
      <c r="BU388">
        <v>41742.42</v>
      </c>
      <c r="BV388">
        <v>42000</v>
      </c>
      <c r="BW388">
        <v>-2.90289E-2</v>
      </c>
      <c r="BX388">
        <v>6.1707999999999997E-3</v>
      </c>
      <c r="BY388">
        <v>0</v>
      </c>
      <c r="BZ388">
        <v>0.26506020000000002</v>
      </c>
      <c r="CA388">
        <v>1</v>
      </c>
      <c r="CB388">
        <v>0.51315789999999994</v>
      </c>
    </row>
    <row r="389" spans="1:80" x14ac:dyDescent="0.3">
      <c r="A389" s="13" t="s">
        <v>340</v>
      </c>
      <c r="B389" s="13" t="s">
        <v>486</v>
      </c>
      <c r="C389" s="12">
        <v>18000</v>
      </c>
      <c r="D389" s="12">
        <v>1</v>
      </c>
      <c r="E389" s="12">
        <v>18000</v>
      </c>
      <c r="F389" s="12">
        <v>1.0388139999999999</v>
      </c>
      <c r="G389" s="12">
        <v>17500</v>
      </c>
      <c r="H389" s="12">
        <v>1.0701400000000001</v>
      </c>
      <c r="I389" s="12">
        <v>19500</v>
      </c>
      <c r="J389" s="12">
        <v>1.134136</v>
      </c>
      <c r="K389" s="12">
        <v>18000</v>
      </c>
      <c r="L389" s="12">
        <v>1.1603840000000001</v>
      </c>
      <c r="M389" s="12">
        <v>17400</v>
      </c>
      <c r="N389" s="12">
        <v>1.1682779999999999</v>
      </c>
      <c r="O389" s="12">
        <v>20000</v>
      </c>
      <c r="P389" s="12">
        <v>1.1906760000000001</v>
      </c>
      <c r="Q389" s="12">
        <v>19300</v>
      </c>
      <c r="R389" s="12">
        <v>1.236534</v>
      </c>
      <c r="S389" s="12">
        <v>19300</v>
      </c>
      <c r="T389" s="12">
        <v>1.2534099999999999</v>
      </c>
      <c r="U389" s="12">
        <v>19300</v>
      </c>
      <c r="V389" s="12">
        <v>1.2927360000000001</v>
      </c>
      <c r="W389" s="12">
        <v>19000</v>
      </c>
      <c r="X389" s="12">
        <v>1.3284800000000001</v>
      </c>
      <c r="Y389" s="12">
        <v>19032</v>
      </c>
      <c r="Z389" s="12">
        <v>1.3443149999999999</v>
      </c>
      <c r="AA389" s="12">
        <v>22000</v>
      </c>
      <c r="AB389" s="12">
        <v>1.3650880000000001</v>
      </c>
      <c r="AC389" s="12">
        <v>19800</v>
      </c>
      <c r="AD389" s="12">
        <v>1.383402</v>
      </c>
      <c r="AE389" s="12">
        <v>22000</v>
      </c>
      <c r="AF389" s="12">
        <v>1.403165</v>
      </c>
      <c r="AG389" s="12">
        <v>20300</v>
      </c>
      <c r="AH389" s="12">
        <v>1.4355560000000001</v>
      </c>
      <c r="AI389" s="12">
        <v>21500</v>
      </c>
      <c r="AJ389" s="12">
        <v>1.465903</v>
      </c>
      <c r="AK389" s="12">
        <v>25000</v>
      </c>
      <c r="AL389" s="12">
        <v>1.5122770000000001</v>
      </c>
      <c r="AM389" s="12">
        <v>25500</v>
      </c>
      <c r="AN389" s="12">
        <v>1.5688219999999999</v>
      </c>
      <c r="AO389" s="12">
        <v>24000</v>
      </c>
      <c r="AP389" s="12">
        <v>1.6198999999999999</v>
      </c>
      <c r="AQ389" s="12">
        <v>26000</v>
      </c>
      <c r="AR389" s="12">
        <v>1.699695</v>
      </c>
      <c r="AS389" s="12">
        <v>30000</v>
      </c>
      <c r="AT389" s="12">
        <v>1.795669</v>
      </c>
      <c r="AU389" s="12">
        <v>30000</v>
      </c>
      <c r="AV389" s="12">
        <v>1.973813</v>
      </c>
      <c r="AW389" s="12">
        <v>31500</v>
      </c>
      <c r="AX389" s="12">
        <v>2.059793</v>
      </c>
      <c r="AY389" s="12">
        <v>37076.28</v>
      </c>
      <c r="AZ389" s="12">
        <v>35690.980000000003</v>
      </c>
      <c r="BA389" s="12">
        <v>33683.79</v>
      </c>
      <c r="BB389" s="12">
        <v>35415.47</v>
      </c>
      <c r="BC389" s="12">
        <v>31951.74</v>
      </c>
      <c r="BD389" s="12">
        <v>30677.97</v>
      </c>
      <c r="BE389" s="12">
        <v>34598.730000000003</v>
      </c>
      <c r="BF389" s="12">
        <v>32149.55</v>
      </c>
      <c r="BG389" s="12">
        <v>31716.7</v>
      </c>
      <c r="BH389" s="12">
        <v>30751.85</v>
      </c>
      <c r="BI389" s="12">
        <v>29459.29</v>
      </c>
      <c r="BJ389" s="12">
        <v>29161.31</v>
      </c>
      <c r="BK389" s="12">
        <v>33195.99</v>
      </c>
      <c r="BL389" s="12">
        <v>29480.880000000001</v>
      </c>
      <c r="BM389" s="12">
        <v>32295.17</v>
      </c>
      <c r="BN389" s="12">
        <v>29127.25</v>
      </c>
      <c r="BO389" s="12">
        <v>30210.42</v>
      </c>
      <c r="BP389" s="12">
        <v>34051.18</v>
      </c>
      <c r="BQ389" s="12">
        <v>33480.379999999997</v>
      </c>
      <c r="BR389">
        <v>30517.33</v>
      </c>
      <c r="BS389">
        <v>31508.38</v>
      </c>
      <c r="BT389">
        <v>34412.68</v>
      </c>
      <c r="BU389">
        <v>31306.81</v>
      </c>
      <c r="BV389">
        <v>31500</v>
      </c>
      <c r="BW389">
        <v>-0.15040020000000001</v>
      </c>
      <c r="BX389">
        <v>6.1707999999999997E-3</v>
      </c>
      <c r="BY389">
        <v>0</v>
      </c>
      <c r="BZ389">
        <v>0.26506020000000002</v>
      </c>
      <c r="CA389">
        <v>1</v>
      </c>
      <c r="CB389">
        <v>0.51315789999999994</v>
      </c>
    </row>
    <row r="390" spans="1:80" ht="27" x14ac:dyDescent="0.3">
      <c r="A390" s="13" t="s">
        <v>341</v>
      </c>
      <c r="B390" s="13" t="s">
        <v>486</v>
      </c>
      <c r="C390" s="12">
        <v>21000</v>
      </c>
      <c r="D390" s="12">
        <v>1</v>
      </c>
      <c r="E390" s="12">
        <v>21500</v>
      </c>
      <c r="F390" s="12">
        <v>1.0388139999999999</v>
      </c>
      <c r="G390" s="12">
        <v>20072</v>
      </c>
      <c r="H390" s="12">
        <v>1.0701400000000001</v>
      </c>
      <c r="I390" s="12">
        <v>22000</v>
      </c>
      <c r="J390" s="12">
        <v>1.134136</v>
      </c>
      <c r="K390" s="12">
        <v>20800</v>
      </c>
      <c r="L390" s="12">
        <v>1.1603840000000001</v>
      </c>
      <c r="M390" s="12">
        <v>22300</v>
      </c>
      <c r="N390" s="12">
        <v>1.1682779999999999</v>
      </c>
      <c r="O390" s="12">
        <v>24000</v>
      </c>
      <c r="P390" s="12">
        <v>1.1906760000000001</v>
      </c>
      <c r="Q390" s="12">
        <v>24024</v>
      </c>
      <c r="R390" s="12">
        <v>1.236534</v>
      </c>
      <c r="S390" s="12">
        <v>23300</v>
      </c>
      <c r="T390" s="12">
        <v>1.2534099999999999</v>
      </c>
      <c r="U390" s="12">
        <v>24100</v>
      </c>
      <c r="V390" s="12">
        <v>1.2927360000000001</v>
      </c>
      <c r="W390" s="12">
        <v>24100</v>
      </c>
      <c r="X390" s="12">
        <v>1.3284800000000001</v>
      </c>
      <c r="Y390" s="12">
        <v>24000</v>
      </c>
      <c r="Z390" s="12">
        <v>1.3443149999999999</v>
      </c>
      <c r="AA390" s="12">
        <v>24000</v>
      </c>
      <c r="AB390" s="12">
        <v>1.3650880000000001</v>
      </c>
      <c r="AC390" s="12">
        <v>25000</v>
      </c>
      <c r="AD390" s="12">
        <v>1.383402</v>
      </c>
      <c r="AE390" s="12">
        <v>25000</v>
      </c>
      <c r="AF390" s="12">
        <v>1.403165</v>
      </c>
      <c r="AG390" s="12">
        <v>24000</v>
      </c>
      <c r="AH390" s="12">
        <v>1.4355560000000001</v>
      </c>
      <c r="AI390" s="12">
        <v>28000</v>
      </c>
      <c r="AJ390" s="12">
        <v>1.465903</v>
      </c>
      <c r="AK390" s="12">
        <v>30000</v>
      </c>
      <c r="AL390" s="12">
        <v>1.5122770000000001</v>
      </c>
      <c r="AM390" s="12">
        <v>31800</v>
      </c>
      <c r="AN390" s="12">
        <v>1.5688219999999999</v>
      </c>
      <c r="AO390" s="12">
        <v>35300</v>
      </c>
      <c r="AP390" s="12">
        <v>1.6198999999999999</v>
      </c>
      <c r="AQ390" s="12">
        <v>36000</v>
      </c>
      <c r="AR390" s="12">
        <v>1.699695</v>
      </c>
      <c r="AS390" s="12">
        <v>36800</v>
      </c>
      <c r="AT390" s="12">
        <v>1.795669</v>
      </c>
      <c r="AU390" s="12">
        <v>37500</v>
      </c>
      <c r="AV390" s="12">
        <v>1.973813</v>
      </c>
      <c r="AW390" s="12">
        <v>40000</v>
      </c>
      <c r="AX390" s="12">
        <v>2.059793</v>
      </c>
      <c r="AY390" s="12">
        <v>43255.66</v>
      </c>
      <c r="AZ390" s="12">
        <v>42630.89</v>
      </c>
      <c r="BA390" s="12">
        <v>38634.339999999997</v>
      </c>
      <c r="BB390" s="12">
        <v>39955.919999999998</v>
      </c>
      <c r="BC390" s="12">
        <v>36922.01</v>
      </c>
      <c r="BD390" s="12">
        <v>39317.17</v>
      </c>
      <c r="BE390" s="12">
        <v>41518.480000000003</v>
      </c>
      <c r="BF390" s="12">
        <v>40018.699999999997</v>
      </c>
      <c r="BG390" s="12">
        <v>38290.11</v>
      </c>
      <c r="BH390" s="12">
        <v>38399.980000000003</v>
      </c>
      <c r="BI390" s="12">
        <v>37366.79</v>
      </c>
      <c r="BJ390" s="12">
        <v>36773.4</v>
      </c>
      <c r="BK390" s="12">
        <v>36213.800000000003</v>
      </c>
      <c r="BL390" s="12">
        <v>37223.339999999997</v>
      </c>
      <c r="BM390" s="12">
        <v>36699.050000000003</v>
      </c>
      <c r="BN390" s="12">
        <v>34436.160000000003</v>
      </c>
      <c r="BO390" s="12">
        <v>39343.800000000003</v>
      </c>
      <c r="BP390" s="12">
        <v>40861.42</v>
      </c>
      <c r="BQ390" s="12">
        <v>41752</v>
      </c>
      <c r="BR390">
        <v>44885.91</v>
      </c>
      <c r="BS390">
        <v>43626.99</v>
      </c>
      <c r="BT390">
        <v>42212.89</v>
      </c>
      <c r="BU390">
        <v>39133.519999999997</v>
      </c>
      <c r="BV390">
        <v>40000</v>
      </c>
      <c r="BW390">
        <v>-7.5265600000000002E-2</v>
      </c>
      <c r="BX390">
        <v>2.21417E-2</v>
      </c>
      <c r="BY390">
        <v>0</v>
      </c>
      <c r="BZ390">
        <v>0.26506020000000002</v>
      </c>
      <c r="CA390">
        <v>1</v>
      </c>
      <c r="CB390">
        <v>0.51315789999999994</v>
      </c>
    </row>
    <row r="391" spans="1:80" ht="27" x14ac:dyDescent="0.3">
      <c r="A391" s="13" t="s">
        <v>342</v>
      </c>
      <c r="B391" s="13" t="s">
        <v>486</v>
      </c>
      <c r="C391" s="12">
        <v>20000</v>
      </c>
      <c r="D391" s="12">
        <v>1</v>
      </c>
      <c r="E391" s="12">
        <v>20000</v>
      </c>
      <c r="F391" s="12">
        <v>1.0388139999999999</v>
      </c>
      <c r="G391" s="12">
        <v>22400</v>
      </c>
      <c r="H391" s="12">
        <v>1.0701400000000001</v>
      </c>
      <c r="I391" s="12">
        <v>22000</v>
      </c>
      <c r="J391" s="12">
        <v>1.134136</v>
      </c>
      <c r="K391" s="12">
        <v>30600</v>
      </c>
      <c r="L391" s="12">
        <v>1.1603840000000001</v>
      </c>
      <c r="M391" s="12">
        <v>30056</v>
      </c>
      <c r="N391" s="12">
        <v>1.1682779999999999</v>
      </c>
      <c r="O391" s="12">
        <v>18000</v>
      </c>
      <c r="P391" s="12">
        <v>1.1906760000000001</v>
      </c>
      <c r="Q391" s="12">
        <v>20200</v>
      </c>
      <c r="R391" s="12">
        <v>1.236534</v>
      </c>
      <c r="S391" s="12">
        <v>25000</v>
      </c>
      <c r="T391" s="12">
        <v>1.2534099999999999</v>
      </c>
      <c r="U391" s="12">
        <v>21800</v>
      </c>
      <c r="V391" s="12">
        <v>1.2927360000000001</v>
      </c>
      <c r="W391" s="12">
        <v>30000</v>
      </c>
      <c r="X391" s="12">
        <v>1.3284800000000001</v>
      </c>
      <c r="Y391" s="12">
        <v>33800</v>
      </c>
      <c r="Z391" s="12">
        <v>1.3443149999999999</v>
      </c>
      <c r="AA391" s="12">
        <v>22500</v>
      </c>
      <c r="AB391" s="12">
        <v>1.3650880000000001</v>
      </c>
      <c r="AC391" s="12">
        <v>24400</v>
      </c>
      <c r="AD391" s="12">
        <v>1.383402</v>
      </c>
      <c r="AE391" s="12">
        <v>24800</v>
      </c>
      <c r="AF391" s="12">
        <v>1.403165</v>
      </c>
      <c r="AG391" s="12">
        <v>31200</v>
      </c>
      <c r="AH391" s="12">
        <v>1.4355560000000001</v>
      </c>
      <c r="AI391" s="12">
        <v>25000</v>
      </c>
      <c r="AJ391" s="12">
        <v>1.465903</v>
      </c>
      <c r="AK391" s="12">
        <v>24800</v>
      </c>
      <c r="AL391" s="12">
        <v>1.5122770000000001</v>
      </c>
      <c r="AM391" s="12">
        <v>37500</v>
      </c>
      <c r="AN391" s="12">
        <v>1.5688219999999999</v>
      </c>
      <c r="AO391" s="12">
        <v>39400</v>
      </c>
      <c r="AP391" s="12">
        <v>1.6198999999999999</v>
      </c>
      <c r="AQ391" s="12">
        <v>34600</v>
      </c>
      <c r="AR391" s="12">
        <v>1.699695</v>
      </c>
      <c r="AS391" s="12">
        <v>40400</v>
      </c>
      <c r="AT391" s="12">
        <v>1.795669</v>
      </c>
      <c r="AU391" s="12">
        <v>28900</v>
      </c>
      <c r="AV391" s="12">
        <v>1.973813</v>
      </c>
      <c r="AW391" s="12">
        <v>40000</v>
      </c>
      <c r="AX391" s="12">
        <v>2.059793</v>
      </c>
      <c r="AY391" s="12">
        <v>41195.870000000003</v>
      </c>
      <c r="AZ391" s="12">
        <v>39656.639999999999</v>
      </c>
      <c r="BA391" s="12">
        <v>43115.25</v>
      </c>
      <c r="BB391" s="12">
        <v>39955.919999999998</v>
      </c>
      <c r="BC391" s="12">
        <v>54317.95</v>
      </c>
      <c r="BD391" s="12">
        <v>52991.79</v>
      </c>
      <c r="BE391" s="12">
        <v>31138.86</v>
      </c>
      <c r="BF391" s="12">
        <v>33648.76</v>
      </c>
      <c r="BG391" s="12">
        <v>41083.81</v>
      </c>
      <c r="BH391" s="12">
        <v>34735.25</v>
      </c>
      <c r="BI391" s="12">
        <v>46514.67</v>
      </c>
      <c r="BJ391" s="12">
        <v>51789.21</v>
      </c>
      <c r="BK391" s="12">
        <v>33950.44</v>
      </c>
      <c r="BL391" s="12">
        <v>36329.980000000003</v>
      </c>
      <c r="BM391" s="12">
        <v>36405.46</v>
      </c>
      <c r="BN391" s="12">
        <v>44767</v>
      </c>
      <c r="BO391" s="12">
        <v>35128.400000000001</v>
      </c>
      <c r="BP391" s="12">
        <v>33778.769999999997</v>
      </c>
      <c r="BQ391" s="12">
        <v>49235.839999999997</v>
      </c>
      <c r="BR391">
        <v>50099.29</v>
      </c>
      <c r="BS391">
        <v>41930.379999999997</v>
      </c>
      <c r="BT391">
        <v>46342.41</v>
      </c>
      <c r="BU391">
        <v>30158.9</v>
      </c>
      <c r="BV391">
        <v>40000</v>
      </c>
      <c r="BW391">
        <v>-2.90289E-2</v>
      </c>
      <c r="BX391">
        <v>0.3263085</v>
      </c>
      <c r="BY391">
        <v>0</v>
      </c>
      <c r="BZ391">
        <v>0.26506020000000002</v>
      </c>
      <c r="CA391">
        <v>1</v>
      </c>
      <c r="CB391">
        <v>0.51315789999999994</v>
      </c>
    </row>
    <row r="392" spans="1:80" x14ac:dyDescent="0.3">
      <c r="A392" s="13" t="s">
        <v>343</v>
      </c>
      <c r="B392" s="13" t="s">
        <v>486</v>
      </c>
      <c r="C392" s="12">
        <v>19200</v>
      </c>
      <c r="D392" s="12">
        <v>1</v>
      </c>
      <c r="E392" s="12">
        <v>17000</v>
      </c>
      <c r="F392" s="12">
        <v>1.0388139999999999</v>
      </c>
      <c r="G392" s="12">
        <v>21200</v>
      </c>
      <c r="H392" s="12">
        <v>1.0701400000000001</v>
      </c>
      <c r="I392" s="12">
        <v>21000</v>
      </c>
      <c r="J392" s="12">
        <v>1.134136</v>
      </c>
      <c r="K392" s="12">
        <v>22000</v>
      </c>
      <c r="L392" s="12">
        <v>1.1603840000000001</v>
      </c>
      <c r="M392" s="12">
        <v>20000</v>
      </c>
      <c r="N392" s="12">
        <v>1.1682779999999999</v>
      </c>
      <c r="O392" s="12">
        <v>22800</v>
      </c>
      <c r="P392" s="12">
        <v>1.1906760000000001</v>
      </c>
      <c r="Q392" s="12">
        <v>21500</v>
      </c>
      <c r="R392" s="12">
        <v>1.236534</v>
      </c>
      <c r="S392" s="12">
        <v>23200</v>
      </c>
      <c r="T392" s="12">
        <v>1.2534099999999999</v>
      </c>
      <c r="U392" s="12">
        <v>22000</v>
      </c>
      <c r="V392" s="12">
        <v>1.2927360000000001</v>
      </c>
      <c r="W392" s="12">
        <v>25000</v>
      </c>
      <c r="X392" s="12">
        <v>1.3284800000000001</v>
      </c>
      <c r="Y392" s="12">
        <v>23400</v>
      </c>
      <c r="Z392" s="12">
        <v>1.3443149999999999</v>
      </c>
      <c r="AA392" s="12">
        <v>22500</v>
      </c>
      <c r="AB392" s="12">
        <v>1.3650880000000001</v>
      </c>
      <c r="AC392" s="12">
        <v>22000</v>
      </c>
      <c r="AD392" s="12">
        <v>1.383402</v>
      </c>
      <c r="AE392" s="12">
        <v>22500</v>
      </c>
      <c r="AF392" s="12">
        <v>1.403165</v>
      </c>
      <c r="AG392" s="12">
        <v>24000</v>
      </c>
      <c r="AH392" s="12">
        <v>1.4355560000000001</v>
      </c>
      <c r="AI392" s="12">
        <v>25500</v>
      </c>
      <c r="AJ392" s="12">
        <v>1.465903</v>
      </c>
      <c r="AK392" s="12">
        <v>25000</v>
      </c>
      <c r="AL392" s="12">
        <v>1.5122770000000001</v>
      </c>
      <c r="AM392" s="12">
        <v>28900</v>
      </c>
      <c r="AN392" s="12">
        <v>1.5688219999999999</v>
      </c>
      <c r="AO392" s="12">
        <v>28400</v>
      </c>
      <c r="AP392" s="12">
        <v>1.6198999999999999</v>
      </c>
      <c r="AQ392" s="12">
        <v>30000</v>
      </c>
      <c r="AR392" s="12">
        <v>1.699695</v>
      </c>
      <c r="AS392" s="12">
        <v>32500</v>
      </c>
      <c r="AT392" s="12">
        <v>1.795669</v>
      </c>
      <c r="AU392" s="12">
        <v>38500</v>
      </c>
      <c r="AV392" s="12">
        <v>1.973813</v>
      </c>
      <c r="AW392" s="12">
        <v>37000</v>
      </c>
      <c r="AX392" s="12">
        <v>2.059793</v>
      </c>
      <c r="AY392" s="12">
        <v>39548.04</v>
      </c>
      <c r="AZ392" s="12">
        <v>33708.14</v>
      </c>
      <c r="BA392" s="12">
        <v>40805.5</v>
      </c>
      <c r="BB392" s="12">
        <v>38139.74</v>
      </c>
      <c r="BC392" s="12">
        <v>39052.120000000003</v>
      </c>
      <c r="BD392" s="12">
        <v>35262.03</v>
      </c>
      <c r="BE392" s="12">
        <v>39442.550000000003</v>
      </c>
      <c r="BF392" s="12">
        <v>35814.269999999997</v>
      </c>
      <c r="BG392" s="12">
        <v>38125.769999999997</v>
      </c>
      <c r="BH392" s="12">
        <v>35053.919999999998</v>
      </c>
      <c r="BI392" s="12">
        <v>38762.230000000003</v>
      </c>
      <c r="BJ392" s="12">
        <v>35854.07</v>
      </c>
      <c r="BK392" s="12">
        <v>33950.44</v>
      </c>
      <c r="BL392" s="12">
        <v>32756.54</v>
      </c>
      <c r="BM392" s="12">
        <v>33029.15</v>
      </c>
      <c r="BN392" s="12">
        <v>34436.160000000003</v>
      </c>
      <c r="BO392" s="12">
        <v>35830.959999999999</v>
      </c>
      <c r="BP392" s="12">
        <v>34051.18</v>
      </c>
      <c r="BQ392" s="12">
        <v>37944.43</v>
      </c>
      <c r="BR392">
        <v>36112.18</v>
      </c>
      <c r="BS392">
        <v>36355.82</v>
      </c>
      <c r="BT392">
        <v>37280.410000000003</v>
      </c>
      <c r="BU392">
        <v>40177.08</v>
      </c>
      <c r="BV392">
        <v>37000</v>
      </c>
      <c r="BW392">
        <v>-6.4428899999999997E-2</v>
      </c>
      <c r="BX392">
        <v>-7.9076900000000006E-2</v>
      </c>
      <c r="BY392">
        <v>0</v>
      </c>
      <c r="BZ392">
        <v>0.26506020000000002</v>
      </c>
      <c r="CA392">
        <v>0</v>
      </c>
      <c r="CB392">
        <v>0.51315789999999994</v>
      </c>
    </row>
    <row r="393" spans="1:80" x14ac:dyDescent="0.3">
      <c r="A393" s="13" t="s">
        <v>344</v>
      </c>
      <c r="B393" s="13" t="s">
        <v>486</v>
      </c>
      <c r="C393" s="12"/>
      <c r="D393" s="12"/>
      <c r="E393" s="12"/>
      <c r="F393" s="12"/>
      <c r="G393" s="12">
        <v>22000</v>
      </c>
      <c r="H393" s="12">
        <v>1.0701400000000001</v>
      </c>
      <c r="I393" s="12">
        <v>16000</v>
      </c>
      <c r="J393" s="12">
        <v>1.134136</v>
      </c>
      <c r="K393" s="12">
        <v>17500</v>
      </c>
      <c r="L393" s="12">
        <v>1.1603840000000001</v>
      </c>
      <c r="M393" s="12">
        <v>14000</v>
      </c>
      <c r="N393" s="12">
        <v>1.1682779999999999</v>
      </c>
      <c r="O393" s="12">
        <v>26000</v>
      </c>
      <c r="P393" s="12">
        <v>1.1906760000000001</v>
      </c>
      <c r="Q393" s="12">
        <v>25000</v>
      </c>
      <c r="R393" s="12">
        <v>1.236534</v>
      </c>
      <c r="S393" s="12">
        <v>24500</v>
      </c>
      <c r="T393" s="12">
        <v>1.2534099999999999</v>
      </c>
      <c r="U393" s="12">
        <v>17000</v>
      </c>
      <c r="V393" s="12">
        <v>1.2927360000000001</v>
      </c>
      <c r="W393" s="12">
        <v>24700</v>
      </c>
      <c r="X393" s="12">
        <v>1.3284800000000001</v>
      </c>
      <c r="Y393" s="12">
        <v>36300</v>
      </c>
      <c r="Z393" s="12">
        <v>1.3443149999999999</v>
      </c>
      <c r="AA393" s="12">
        <v>15000</v>
      </c>
      <c r="AB393" s="12">
        <v>1.3650880000000001</v>
      </c>
      <c r="AC393" s="12">
        <v>24400</v>
      </c>
      <c r="AD393" s="12">
        <v>1.383402</v>
      </c>
      <c r="AE393" s="12">
        <v>24000</v>
      </c>
      <c r="AF393" s="12">
        <v>1.403165</v>
      </c>
      <c r="AG393" s="12">
        <v>24200</v>
      </c>
      <c r="AH393" s="12">
        <v>1.4355560000000001</v>
      </c>
      <c r="AI393" s="12">
        <v>19000</v>
      </c>
      <c r="AJ393" s="12">
        <v>1.465903</v>
      </c>
      <c r="AK393" s="12">
        <v>16700</v>
      </c>
      <c r="AL393" s="12">
        <v>1.5122770000000001</v>
      </c>
      <c r="AM393" s="12">
        <v>30000</v>
      </c>
      <c r="AN393" s="12">
        <v>1.5688219999999999</v>
      </c>
      <c r="AO393" s="12">
        <v>22500</v>
      </c>
      <c r="AP393" s="12">
        <v>1.6198999999999999</v>
      </c>
      <c r="AQ393" s="12">
        <v>24500</v>
      </c>
      <c r="AR393" s="12">
        <v>1.699695</v>
      </c>
      <c r="AS393" s="12">
        <v>36500</v>
      </c>
      <c r="AT393" s="12">
        <v>1.795669</v>
      </c>
      <c r="AU393" s="12">
        <v>40000</v>
      </c>
      <c r="AV393" s="12">
        <v>1.973813</v>
      </c>
      <c r="AW393" s="12">
        <v>35984</v>
      </c>
      <c r="AX393" s="12">
        <v>2.059793</v>
      </c>
      <c r="AY393" s="12"/>
      <c r="AZ393" s="12"/>
      <c r="BA393" s="12">
        <v>42345.34</v>
      </c>
      <c r="BB393" s="12">
        <v>29058.85</v>
      </c>
      <c r="BC393" s="12">
        <v>31064.19</v>
      </c>
      <c r="BD393" s="12">
        <v>24683.42</v>
      </c>
      <c r="BE393" s="12">
        <v>44978.35</v>
      </c>
      <c r="BF393" s="12">
        <v>41644.5</v>
      </c>
      <c r="BG393" s="12">
        <v>40262.129999999997</v>
      </c>
      <c r="BH393" s="12">
        <v>27087.119999999999</v>
      </c>
      <c r="BI393" s="12">
        <v>38297.08</v>
      </c>
      <c r="BJ393" s="12">
        <v>55619.77</v>
      </c>
      <c r="BK393" s="12">
        <v>22633.63</v>
      </c>
      <c r="BL393" s="12">
        <v>36329.980000000003</v>
      </c>
      <c r="BM393" s="12">
        <v>35231.089999999997</v>
      </c>
      <c r="BN393" s="12">
        <v>34723.129999999997</v>
      </c>
      <c r="BO393" s="12">
        <v>26697.58</v>
      </c>
      <c r="BP393" s="12">
        <v>22746.19</v>
      </c>
      <c r="BQ393" s="12">
        <v>39388.68</v>
      </c>
      <c r="BR393">
        <v>28610</v>
      </c>
      <c r="BS393">
        <v>29690.59</v>
      </c>
      <c r="BT393">
        <v>41868.769999999997</v>
      </c>
      <c r="BU393">
        <v>41742.42</v>
      </c>
      <c r="BV393">
        <v>35984</v>
      </c>
      <c r="BX393">
        <v>-0.1379512</v>
      </c>
      <c r="BZ393">
        <v>0.26506020000000002</v>
      </c>
      <c r="CA393">
        <v>0</v>
      </c>
      <c r="CB393">
        <v>0.51315789999999994</v>
      </c>
    </row>
    <row r="394" spans="1:80" x14ac:dyDescent="0.3">
      <c r="A394" s="13" t="s">
        <v>800</v>
      </c>
      <c r="B394" s="13" t="s">
        <v>486</v>
      </c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>
        <v>26100</v>
      </c>
      <c r="X394" s="12">
        <v>1.3284800000000001</v>
      </c>
      <c r="Y394" s="12">
        <v>25800</v>
      </c>
      <c r="Z394" s="12">
        <v>1.3443149999999999</v>
      </c>
      <c r="AA394" s="12">
        <v>28400</v>
      </c>
      <c r="AB394" s="12">
        <v>1.3650880000000001</v>
      </c>
      <c r="AC394" s="12">
        <v>31300</v>
      </c>
      <c r="AD394" s="12">
        <v>1.383402</v>
      </c>
      <c r="AE394" s="12">
        <v>29000</v>
      </c>
      <c r="AF394" s="12">
        <v>1.403165</v>
      </c>
      <c r="AG394" s="12">
        <v>27300</v>
      </c>
      <c r="AH394" s="12">
        <v>1.4355560000000001</v>
      </c>
      <c r="AI394" s="12">
        <v>32000</v>
      </c>
      <c r="AJ394" s="12">
        <v>1.465903</v>
      </c>
      <c r="AK394" s="12">
        <v>30200</v>
      </c>
      <c r="AL394" s="12">
        <v>1.5122770000000001</v>
      </c>
      <c r="AM394" s="12">
        <v>32000</v>
      </c>
      <c r="AN394" s="12">
        <v>1.5688219999999999</v>
      </c>
      <c r="AO394" s="12">
        <v>34000</v>
      </c>
      <c r="AP394" s="12">
        <v>1.6198999999999999</v>
      </c>
      <c r="AQ394" s="12">
        <v>35700</v>
      </c>
      <c r="AR394" s="12">
        <v>1.699695</v>
      </c>
      <c r="AS394" s="12">
        <v>40040</v>
      </c>
      <c r="AT394" s="12">
        <v>1.795669</v>
      </c>
      <c r="AU394" s="12">
        <v>47600</v>
      </c>
      <c r="AV394" s="12">
        <v>1.973813</v>
      </c>
      <c r="AW394" s="12">
        <v>40000</v>
      </c>
      <c r="AX394" s="12">
        <v>2.059793</v>
      </c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>
        <v>40467.760000000002</v>
      </c>
      <c r="BJ394" s="12">
        <v>39531.410000000003</v>
      </c>
      <c r="BK394" s="12">
        <v>42853</v>
      </c>
      <c r="BL394" s="12">
        <v>46603.62</v>
      </c>
      <c r="BM394" s="12">
        <v>42570.9</v>
      </c>
      <c r="BN394" s="12">
        <v>39171.129999999997</v>
      </c>
      <c r="BO394" s="12">
        <v>44964.35</v>
      </c>
      <c r="BP394" s="12">
        <v>41133.83</v>
      </c>
      <c r="BQ394" s="12">
        <v>42014.59</v>
      </c>
      <c r="BR394">
        <v>43232.89</v>
      </c>
      <c r="BS394">
        <v>43263.43</v>
      </c>
      <c r="BT394">
        <v>45929.46</v>
      </c>
      <c r="BU394">
        <v>49673.48</v>
      </c>
      <c r="BV394">
        <v>40000</v>
      </c>
      <c r="BX394">
        <v>-0.19474130000000001</v>
      </c>
      <c r="BZ394">
        <v>0.26506020000000002</v>
      </c>
      <c r="CA394">
        <v>0</v>
      </c>
      <c r="CB394">
        <v>0.51315789999999994</v>
      </c>
    </row>
    <row r="395" spans="1:80" x14ac:dyDescent="0.3">
      <c r="A395" s="13" t="s">
        <v>345</v>
      </c>
      <c r="B395" s="13" t="s">
        <v>486</v>
      </c>
      <c r="C395" s="12">
        <v>34400</v>
      </c>
      <c r="D395" s="12">
        <v>1</v>
      </c>
      <c r="E395" s="12">
        <v>31700</v>
      </c>
      <c r="F395" s="12">
        <v>1.0388139999999999</v>
      </c>
      <c r="G395" s="12">
        <v>30400</v>
      </c>
      <c r="H395" s="12">
        <v>1.0701400000000001</v>
      </c>
      <c r="I395" s="12">
        <v>32000</v>
      </c>
      <c r="J395" s="12">
        <v>1.134136</v>
      </c>
      <c r="K395" s="12">
        <v>34000</v>
      </c>
      <c r="L395" s="12">
        <v>1.1603840000000001</v>
      </c>
      <c r="M395" s="12">
        <v>38000</v>
      </c>
      <c r="N395" s="12">
        <v>1.1682779999999999</v>
      </c>
      <c r="O395" s="12">
        <v>39900</v>
      </c>
      <c r="P395" s="12">
        <v>1.1906760000000001</v>
      </c>
      <c r="Q395" s="12">
        <v>40300</v>
      </c>
      <c r="R395" s="12">
        <v>1.236534</v>
      </c>
      <c r="S395" s="12">
        <v>36000</v>
      </c>
      <c r="T395" s="12">
        <v>1.2534099999999999</v>
      </c>
      <c r="U395" s="12">
        <v>40000</v>
      </c>
      <c r="V395" s="12">
        <v>1.2927360000000001</v>
      </c>
      <c r="W395" s="12">
        <v>40000</v>
      </c>
      <c r="X395" s="12">
        <v>1.3284800000000001</v>
      </c>
      <c r="Y395" s="12">
        <v>35088</v>
      </c>
      <c r="Z395" s="12">
        <v>1.3443149999999999</v>
      </c>
      <c r="AA395" s="12">
        <v>42800</v>
      </c>
      <c r="AB395" s="12">
        <v>1.3650880000000001</v>
      </c>
      <c r="AC395" s="12">
        <v>37700</v>
      </c>
      <c r="AD395" s="12">
        <v>1.383402</v>
      </c>
      <c r="AE395" s="12">
        <v>41400</v>
      </c>
      <c r="AF395" s="12">
        <v>1.403165</v>
      </c>
      <c r="AG395" s="12">
        <v>40000</v>
      </c>
      <c r="AH395" s="12">
        <v>1.4355560000000001</v>
      </c>
      <c r="AI395" s="12">
        <v>43300</v>
      </c>
      <c r="AJ395" s="12">
        <v>1.465903</v>
      </c>
      <c r="AK395" s="12">
        <v>44000</v>
      </c>
      <c r="AL395" s="12">
        <v>1.5122770000000001</v>
      </c>
      <c r="AM395" s="12">
        <v>42800</v>
      </c>
      <c r="AN395" s="12">
        <v>1.5688219999999999</v>
      </c>
      <c r="AO395" s="12">
        <v>49000</v>
      </c>
      <c r="AP395" s="12">
        <v>1.6198999999999999</v>
      </c>
      <c r="AQ395" s="12">
        <v>51300</v>
      </c>
      <c r="AR395" s="12">
        <v>1.699695</v>
      </c>
      <c r="AS395" s="12">
        <v>54080</v>
      </c>
      <c r="AT395" s="12">
        <v>1.795669</v>
      </c>
      <c r="AU395" s="12">
        <v>52000</v>
      </c>
      <c r="AV395" s="12">
        <v>1.973813</v>
      </c>
      <c r="AW395" s="12">
        <v>55000</v>
      </c>
      <c r="AX395" s="12">
        <v>2.059793</v>
      </c>
      <c r="AY395" s="12">
        <v>70856.899999999994</v>
      </c>
      <c r="AZ395" s="12">
        <v>62855.77</v>
      </c>
      <c r="BA395" s="12">
        <v>58513.55</v>
      </c>
      <c r="BB395" s="12">
        <v>58117.7</v>
      </c>
      <c r="BC395" s="12">
        <v>60353.279999999999</v>
      </c>
      <c r="BD395" s="12">
        <v>66997.86</v>
      </c>
      <c r="BE395" s="12">
        <v>69024.47</v>
      </c>
      <c r="BF395" s="12">
        <v>67130.94</v>
      </c>
      <c r="BG395" s="12">
        <v>59160.68</v>
      </c>
      <c r="BH395" s="12">
        <v>63734.400000000001</v>
      </c>
      <c r="BI395" s="12">
        <v>62019.56</v>
      </c>
      <c r="BJ395" s="12">
        <v>53762.71</v>
      </c>
      <c r="BK395" s="12">
        <v>64581.29</v>
      </c>
      <c r="BL395" s="12">
        <v>56132.79</v>
      </c>
      <c r="BM395" s="12">
        <v>60773.63</v>
      </c>
      <c r="BN395" s="12">
        <v>57393.59</v>
      </c>
      <c r="BO395" s="12">
        <v>60842.38</v>
      </c>
      <c r="BP395" s="12">
        <v>59930.080000000002</v>
      </c>
      <c r="BQ395" s="12">
        <v>56194.51</v>
      </c>
      <c r="BR395">
        <v>62306.22</v>
      </c>
      <c r="BS395">
        <v>62168.46</v>
      </c>
      <c r="BT395">
        <v>62034.6</v>
      </c>
      <c r="BU395">
        <v>54265.14</v>
      </c>
      <c r="BV395">
        <v>55000</v>
      </c>
      <c r="BW395">
        <v>-0.22378770000000001</v>
      </c>
      <c r="BX395">
        <v>1.3541900000000001E-2</v>
      </c>
      <c r="BY395">
        <v>0</v>
      </c>
      <c r="BZ395">
        <v>0.26506020000000002</v>
      </c>
      <c r="CA395">
        <v>1</v>
      </c>
      <c r="CB395">
        <v>0.51315789999999994</v>
      </c>
    </row>
    <row r="396" spans="1:80" ht="27" x14ac:dyDescent="0.3">
      <c r="A396" s="13" t="s">
        <v>346</v>
      </c>
      <c r="B396" s="13" t="s">
        <v>486</v>
      </c>
      <c r="C396" s="12"/>
      <c r="D396" s="12"/>
      <c r="E396" s="12"/>
      <c r="F396" s="12"/>
      <c r="G396" s="12">
        <v>31600</v>
      </c>
      <c r="H396" s="12">
        <v>1.0701400000000001</v>
      </c>
      <c r="I396" s="12">
        <v>25064</v>
      </c>
      <c r="J396" s="12">
        <v>1.134136</v>
      </c>
      <c r="K396" s="12">
        <v>30400</v>
      </c>
      <c r="L396" s="12">
        <v>1.1603840000000001</v>
      </c>
      <c r="M396" s="12">
        <v>30000</v>
      </c>
      <c r="N396" s="12">
        <v>1.1682779999999999</v>
      </c>
      <c r="O396" s="12">
        <v>31300</v>
      </c>
      <c r="P396" s="12">
        <v>1.1906760000000001</v>
      </c>
      <c r="Q396" s="12">
        <v>37700</v>
      </c>
      <c r="R396" s="12">
        <v>1.236534</v>
      </c>
      <c r="S396" s="12">
        <v>22500</v>
      </c>
      <c r="T396" s="12">
        <v>1.2534099999999999</v>
      </c>
      <c r="U396" s="12">
        <v>35000</v>
      </c>
      <c r="V396" s="12">
        <v>1.2927360000000001</v>
      </c>
      <c r="W396" s="12">
        <v>35200</v>
      </c>
      <c r="X396" s="12">
        <v>1.3284800000000001</v>
      </c>
      <c r="Y396" s="12">
        <v>38064</v>
      </c>
      <c r="Z396" s="12">
        <v>1.3443149999999999</v>
      </c>
      <c r="AA396" s="12">
        <v>28000</v>
      </c>
      <c r="AB396" s="12">
        <v>1.3650880000000001</v>
      </c>
      <c r="AC396" s="12">
        <v>40600</v>
      </c>
      <c r="AD396" s="12">
        <v>1.383402</v>
      </c>
      <c r="AE396" s="12">
        <v>35000</v>
      </c>
      <c r="AF396" s="12">
        <v>1.403165</v>
      </c>
      <c r="AG396" s="12">
        <v>36500</v>
      </c>
      <c r="AH396" s="12">
        <v>1.4355560000000001</v>
      </c>
      <c r="AI396" s="12">
        <v>31500</v>
      </c>
      <c r="AJ396" s="12">
        <v>1.465903</v>
      </c>
      <c r="AK396" s="12">
        <v>34400</v>
      </c>
      <c r="AL396" s="12">
        <v>1.5122770000000001</v>
      </c>
      <c r="AM396" s="12">
        <v>35000</v>
      </c>
      <c r="AN396" s="12">
        <v>1.5688219999999999</v>
      </c>
      <c r="AO396" s="12">
        <v>37400</v>
      </c>
      <c r="AP396" s="12">
        <v>1.6198999999999999</v>
      </c>
      <c r="AQ396" s="12">
        <v>48000</v>
      </c>
      <c r="AR396" s="12">
        <v>1.699695</v>
      </c>
      <c r="AS396" s="12">
        <v>50900</v>
      </c>
      <c r="AT396" s="12">
        <v>1.795669</v>
      </c>
      <c r="AU396" s="12">
        <v>47200</v>
      </c>
      <c r="AV396" s="12">
        <v>1.973813</v>
      </c>
      <c r="AW396" s="12">
        <v>46000</v>
      </c>
      <c r="AX396" s="12">
        <v>2.059793</v>
      </c>
      <c r="AY396" s="12"/>
      <c r="AZ396" s="12"/>
      <c r="BA396" s="12">
        <v>60823.3</v>
      </c>
      <c r="BB396" s="12">
        <v>45520.69</v>
      </c>
      <c r="BC396" s="12">
        <v>53962.93</v>
      </c>
      <c r="BD396" s="12">
        <v>52893.05</v>
      </c>
      <c r="BE396" s="12">
        <v>54147.02</v>
      </c>
      <c r="BF396" s="12">
        <v>62799.91</v>
      </c>
      <c r="BG396" s="12">
        <v>36975.43</v>
      </c>
      <c r="BH396" s="12">
        <v>55767.6</v>
      </c>
      <c r="BI396" s="12">
        <v>54577.21</v>
      </c>
      <c r="BJ396" s="12">
        <v>58322.62</v>
      </c>
      <c r="BK396" s="12">
        <v>42249.440000000002</v>
      </c>
      <c r="BL396" s="12">
        <v>60450.7</v>
      </c>
      <c r="BM396" s="12">
        <v>51378.68</v>
      </c>
      <c r="BN396" s="12">
        <v>52371.65</v>
      </c>
      <c r="BO396" s="12">
        <v>44261.78</v>
      </c>
      <c r="BP396" s="12">
        <v>46854.43</v>
      </c>
      <c r="BQ396" s="12">
        <v>45953.46</v>
      </c>
      <c r="BR396">
        <v>47556.18</v>
      </c>
      <c r="BS396">
        <v>58169.32</v>
      </c>
      <c r="BT396">
        <v>58386.85</v>
      </c>
      <c r="BU396">
        <v>49256.05</v>
      </c>
      <c r="BV396">
        <v>46000</v>
      </c>
      <c r="BX396">
        <v>-6.6104700000000002E-2</v>
      </c>
      <c r="BZ396">
        <v>0.26506020000000002</v>
      </c>
      <c r="CA396">
        <v>0</v>
      </c>
      <c r="CB396">
        <v>0.51315789999999994</v>
      </c>
    </row>
    <row r="397" spans="1:80" ht="27" x14ac:dyDescent="0.3">
      <c r="A397" s="13" t="s">
        <v>347</v>
      </c>
      <c r="B397" s="13" t="s">
        <v>486</v>
      </c>
      <c r="C397" s="12">
        <v>32200</v>
      </c>
      <c r="D397" s="12">
        <v>1</v>
      </c>
      <c r="E397" s="12">
        <v>25500</v>
      </c>
      <c r="F397" s="12">
        <v>1.0388139999999999</v>
      </c>
      <c r="G397" s="12">
        <v>24000</v>
      </c>
      <c r="H397" s="12">
        <v>1.0701400000000001</v>
      </c>
      <c r="I397" s="12">
        <v>38064</v>
      </c>
      <c r="J397" s="12">
        <v>1.134136</v>
      </c>
      <c r="K397" s="12">
        <v>28000</v>
      </c>
      <c r="L397" s="12">
        <v>1.1603840000000001</v>
      </c>
      <c r="M397" s="12">
        <v>36000</v>
      </c>
      <c r="N397" s="12">
        <v>1.1682779999999999</v>
      </c>
      <c r="O397" s="12">
        <v>31800</v>
      </c>
      <c r="P397" s="12">
        <v>1.1906760000000001</v>
      </c>
      <c r="Q397" s="12">
        <v>39100</v>
      </c>
      <c r="R397" s="12">
        <v>1.236534</v>
      </c>
      <c r="S397" s="12">
        <v>35500</v>
      </c>
      <c r="T397" s="12">
        <v>1.2534099999999999</v>
      </c>
      <c r="U397" s="12">
        <v>30000</v>
      </c>
      <c r="V397" s="12">
        <v>1.2927360000000001</v>
      </c>
      <c r="W397" s="12">
        <v>29500</v>
      </c>
      <c r="X397" s="12">
        <v>1.3284800000000001</v>
      </c>
      <c r="Y397" s="12">
        <v>44000</v>
      </c>
      <c r="Z397" s="12">
        <v>1.3443149999999999</v>
      </c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  <c r="BJ397" s="12"/>
      <c r="BK397" s="12"/>
      <c r="BL397" s="12"/>
      <c r="BM397" s="12"/>
      <c r="BN397" s="12"/>
      <c r="BO397" s="12"/>
      <c r="BP397" s="12"/>
      <c r="BQ397" s="12"/>
      <c r="BZ397">
        <v>0.26506020000000002</v>
      </c>
      <c r="CB397">
        <v>0.51315789999999994</v>
      </c>
    </row>
    <row r="398" spans="1:80" ht="27" x14ac:dyDescent="0.3">
      <c r="A398" s="13" t="s">
        <v>801</v>
      </c>
      <c r="B398" s="13" t="s">
        <v>486</v>
      </c>
      <c r="C398" s="12">
        <v>25500</v>
      </c>
      <c r="D398" s="12">
        <v>1</v>
      </c>
      <c r="E398" s="12">
        <v>25600</v>
      </c>
      <c r="F398" s="12">
        <v>1.0388139999999999</v>
      </c>
      <c r="G398" s="12">
        <v>30100</v>
      </c>
      <c r="H398" s="12">
        <v>1.0701400000000001</v>
      </c>
      <c r="I398" s="12">
        <v>30500</v>
      </c>
      <c r="J398" s="12">
        <v>1.134136</v>
      </c>
      <c r="K398" s="12">
        <v>34000</v>
      </c>
      <c r="L398" s="12">
        <v>1.1603840000000001</v>
      </c>
      <c r="M398" s="12">
        <v>24000</v>
      </c>
      <c r="N398" s="12">
        <v>1.1682779999999999</v>
      </c>
      <c r="O398" s="12">
        <v>31000</v>
      </c>
      <c r="P398" s="12">
        <v>1.1906760000000001</v>
      </c>
      <c r="Q398" s="12">
        <v>30400</v>
      </c>
      <c r="R398" s="12">
        <v>1.236534</v>
      </c>
      <c r="S398" s="12">
        <v>28300</v>
      </c>
      <c r="T398" s="12">
        <v>1.2534099999999999</v>
      </c>
      <c r="U398" s="12">
        <v>28000</v>
      </c>
      <c r="V398" s="12">
        <v>1.2927360000000001</v>
      </c>
      <c r="W398" s="12">
        <v>32000</v>
      </c>
      <c r="X398" s="12">
        <v>1.3284800000000001</v>
      </c>
      <c r="Y398" s="12">
        <v>34800</v>
      </c>
      <c r="Z398" s="12">
        <v>1.3443149999999999</v>
      </c>
      <c r="AA398" s="12">
        <v>36200</v>
      </c>
      <c r="AB398" s="12">
        <v>1.3650880000000001</v>
      </c>
      <c r="AC398" s="12">
        <v>38800</v>
      </c>
      <c r="AD398" s="12">
        <v>1.383402</v>
      </c>
      <c r="AE398" s="12">
        <v>32200</v>
      </c>
      <c r="AF398" s="12">
        <v>1.403165</v>
      </c>
      <c r="AG398" s="12">
        <v>33600</v>
      </c>
      <c r="AH398" s="12">
        <v>1.4355560000000001</v>
      </c>
      <c r="AI398" s="12">
        <v>35000</v>
      </c>
      <c r="AJ398" s="12">
        <v>1.465903</v>
      </c>
      <c r="AK398" s="12">
        <v>44000</v>
      </c>
      <c r="AL398" s="12">
        <v>1.5122770000000001</v>
      </c>
      <c r="AM398" s="12">
        <v>40000</v>
      </c>
      <c r="AN398" s="12">
        <v>1.5688219999999999</v>
      </c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  <c r="BJ398" s="12"/>
      <c r="BK398" s="12"/>
      <c r="BL398" s="12"/>
      <c r="BM398" s="12"/>
      <c r="BN398" s="12"/>
      <c r="BO398" s="12"/>
      <c r="BP398" s="12"/>
      <c r="BQ398" s="12"/>
      <c r="BZ398">
        <v>0.26506020000000002</v>
      </c>
      <c r="CB398">
        <v>0.51315789999999994</v>
      </c>
    </row>
    <row r="399" spans="1:80" ht="27" x14ac:dyDescent="0.3">
      <c r="A399" s="13" t="s">
        <v>723</v>
      </c>
      <c r="B399" s="13" t="s">
        <v>486</v>
      </c>
      <c r="C399" s="12">
        <v>24100</v>
      </c>
      <c r="D399" s="12">
        <v>1</v>
      </c>
      <c r="E399" s="12">
        <v>25000</v>
      </c>
      <c r="F399" s="12">
        <v>1.0388139999999999</v>
      </c>
      <c r="G399" s="12">
        <v>25064</v>
      </c>
      <c r="H399" s="12">
        <v>1.0701400000000001</v>
      </c>
      <c r="I399" s="12">
        <v>26600</v>
      </c>
      <c r="J399" s="12">
        <v>1.134136</v>
      </c>
      <c r="K399" s="12">
        <v>26200</v>
      </c>
      <c r="L399" s="12">
        <v>1.1603840000000001</v>
      </c>
      <c r="M399" s="12">
        <v>26400</v>
      </c>
      <c r="N399" s="12">
        <v>1.1682779999999999</v>
      </c>
      <c r="O399" s="12">
        <v>27900</v>
      </c>
      <c r="P399" s="12">
        <v>1.1906760000000001</v>
      </c>
      <c r="Q399" s="12">
        <v>27700</v>
      </c>
      <c r="R399" s="12">
        <v>1.236534</v>
      </c>
      <c r="S399" s="12">
        <v>29100</v>
      </c>
      <c r="T399" s="12">
        <v>1.2534099999999999</v>
      </c>
      <c r="U399" s="12">
        <v>28500</v>
      </c>
      <c r="V399" s="12">
        <v>1.2927360000000001</v>
      </c>
      <c r="W399" s="12">
        <v>30700</v>
      </c>
      <c r="X399" s="12">
        <v>1.3284800000000001</v>
      </c>
      <c r="Y399" s="12">
        <v>28500</v>
      </c>
      <c r="Z399" s="12">
        <v>1.3443149999999999</v>
      </c>
      <c r="AA399" s="12">
        <v>28080</v>
      </c>
      <c r="AB399" s="12">
        <v>1.3650880000000001</v>
      </c>
      <c r="AC399" s="12">
        <v>30000</v>
      </c>
      <c r="AD399" s="12">
        <v>1.383402</v>
      </c>
      <c r="AE399" s="12">
        <v>31500</v>
      </c>
      <c r="AF399" s="12">
        <v>1.403165</v>
      </c>
      <c r="AG399" s="12">
        <v>34500</v>
      </c>
      <c r="AH399" s="12">
        <v>1.4355560000000001</v>
      </c>
      <c r="AI399" s="12">
        <v>34000</v>
      </c>
      <c r="AJ399" s="12">
        <v>1.465903</v>
      </c>
      <c r="AK399" s="12">
        <v>37000</v>
      </c>
      <c r="AL399" s="12">
        <v>1.5122770000000001</v>
      </c>
      <c r="AM399" s="12">
        <v>36500</v>
      </c>
      <c r="AN399" s="12">
        <v>1.5688219999999999</v>
      </c>
      <c r="AO399" s="12">
        <v>39200</v>
      </c>
      <c r="AP399" s="12">
        <v>1.6198999999999999</v>
      </c>
      <c r="AQ399" s="12">
        <v>36000</v>
      </c>
      <c r="AR399" s="12">
        <v>1.699695</v>
      </c>
      <c r="AS399" s="12">
        <v>40000</v>
      </c>
      <c r="AT399" s="12">
        <v>1.795669</v>
      </c>
      <c r="AU399" s="12">
        <v>44000</v>
      </c>
      <c r="AV399" s="12">
        <v>1.973813</v>
      </c>
      <c r="AW399" s="12">
        <v>44000</v>
      </c>
      <c r="AX399" s="12">
        <v>2.059793</v>
      </c>
      <c r="AY399" s="12">
        <v>49641.02</v>
      </c>
      <c r="AZ399" s="12">
        <v>49570.8</v>
      </c>
      <c r="BA399" s="12">
        <v>48242.879999999997</v>
      </c>
      <c r="BB399" s="12">
        <v>48310.34</v>
      </c>
      <c r="BC399" s="12">
        <v>46507.53</v>
      </c>
      <c r="BD399" s="12">
        <v>46545.88</v>
      </c>
      <c r="BE399" s="12">
        <v>48265.23</v>
      </c>
      <c r="BF399" s="12">
        <v>46142.11</v>
      </c>
      <c r="BG399" s="12">
        <v>47821.55</v>
      </c>
      <c r="BH399" s="12">
        <v>45410.76</v>
      </c>
      <c r="BI399" s="12">
        <v>47600.01</v>
      </c>
      <c r="BJ399" s="12">
        <v>43668.41</v>
      </c>
      <c r="BK399" s="12">
        <v>42370.15</v>
      </c>
      <c r="BL399" s="12">
        <v>44668</v>
      </c>
      <c r="BM399" s="12">
        <v>46240.81</v>
      </c>
      <c r="BN399" s="12">
        <v>49501.97</v>
      </c>
      <c r="BO399" s="12">
        <v>47774.62</v>
      </c>
      <c r="BP399" s="12">
        <v>50395.75</v>
      </c>
      <c r="BQ399" s="12">
        <v>47922.89</v>
      </c>
      <c r="BR399">
        <v>49844.98</v>
      </c>
      <c r="BS399">
        <v>43626.99</v>
      </c>
      <c r="BT399">
        <v>45883.58</v>
      </c>
      <c r="BU399">
        <v>45916.66</v>
      </c>
      <c r="BV399">
        <v>44000</v>
      </c>
      <c r="BW399">
        <v>-0.1136363</v>
      </c>
      <c r="BX399">
        <v>-4.1742099999999997E-2</v>
      </c>
      <c r="BY399">
        <v>0</v>
      </c>
      <c r="BZ399">
        <v>0.26506020000000002</v>
      </c>
      <c r="CA399">
        <v>0</v>
      </c>
      <c r="CB399">
        <v>0.51315789999999994</v>
      </c>
    </row>
    <row r="400" spans="1:80" x14ac:dyDescent="0.3">
      <c r="A400" s="13" t="s">
        <v>348</v>
      </c>
      <c r="B400" s="13" t="s">
        <v>486</v>
      </c>
      <c r="C400" s="12">
        <v>34000</v>
      </c>
      <c r="D400" s="12">
        <v>1</v>
      </c>
      <c r="E400" s="12">
        <v>32500</v>
      </c>
      <c r="F400" s="12">
        <v>1.0388139999999999</v>
      </c>
      <c r="G400" s="12">
        <v>31000</v>
      </c>
      <c r="H400" s="12">
        <v>1.0701400000000001</v>
      </c>
      <c r="I400" s="12">
        <v>34000</v>
      </c>
      <c r="J400" s="12">
        <v>1.134136</v>
      </c>
      <c r="K400" s="12">
        <v>35000</v>
      </c>
      <c r="L400" s="12">
        <v>1.1603840000000001</v>
      </c>
      <c r="M400" s="12">
        <v>36000</v>
      </c>
      <c r="N400" s="12">
        <v>1.1682779999999999</v>
      </c>
      <c r="O400" s="12">
        <v>35400</v>
      </c>
      <c r="P400" s="12">
        <v>1.1906760000000001</v>
      </c>
      <c r="Q400" s="12">
        <v>35800</v>
      </c>
      <c r="R400" s="12">
        <v>1.236534</v>
      </c>
      <c r="S400" s="12">
        <v>36000</v>
      </c>
      <c r="T400" s="12">
        <v>1.2534099999999999</v>
      </c>
      <c r="U400" s="12">
        <v>40000</v>
      </c>
      <c r="V400" s="12">
        <v>1.2927360000000001</v>
      </c>
      <c r="W400" s="12">
        <v>37800</v>
      </c>
      <c r="X400" s="12">
        <v>1.3284800000000001</v>
      </c>
      <c r="Y400" s="12">
        <v>38064</v>
      </c>
      <c r="Z400" s="12">
        <v>1.3443149999999999</v>
      </c>
      <c r="AA400" s="12">
        <v>40000</v>
      </c>
      <c r="AB400" s="12">
        <v>1.3650880000000001</v>
      </c>
      <c r="AC400" s="12">
        <v>38000</v>
      </c>
      <c r="AD400" s="12">
        <v>1.383402</v>
      </c>
      <c r="AE400" s="12">
        <v>41900</v>
      </c>
      <c r="AF400" s="12">
        <v>1.403165</v>
      </c>
      <c r="AG400" s="12">
        <v>42000</v>
      </c>
      <c r="AH400" s="12">
        <v>1.4355560000000001</v>
      </c>
      <c r="AI400" s="12">
        <v>42000</v>
      </c>
      <c r="AJ400" s="12">
        <v>1.465903</v>
      </c>
      <c r="AK400" s="12">
        <v>42016</v>
      </c>
      <c r="AL400" s="12">
        <v>1.5122770000000001</v>
      </c>
      <c r="AM400" s="12">
        <v>44000</v>
      </c>
      <c r="AN400" s="12">
        <v>1.5688219999999999</v>
      </c>
      <c r="AO400" s="12">
        <v>46000</v>
      </c>
      <c r="AP400" s="12">
        <v>1.6198999999999999</v>
      </c>
      <c r="AQ400" s="12">
        <v>46100</v>
      </c>
      <c r="AR400" s="12">
        <v>1.699695</v>
      </c>
      <c r="AS400" s="12">
        <v>51400</v>
      </c>
      <c r="AT400" s="12">
        <v>1.795669</v>
      </c>
      <c r="AU400" s="12">
        <v>52000</v>
      </c>
      <c r="AV400" s="12">
        <v>1.973813</v>
      </c>
      <c r="AW400" s="12">
        <v>53000</v>
      </c>
      <c r="AX400" s="12">
        <v>2.059793</v>
      </c>
      <c r="AY400" s="12">
        <v>70032.98</v>
      </c>
      <c r="AZ400" s="12">
        <v>64442.04</v>
      </c>
      <c r="BA400" s="12">
        <v>59668.43</v>
      </c>
      <c r="BB400" s="12">
        <v>61750.05</v>
      </c>
      <c r="BC400" s="12">
        <v>62128.38</v>
      </c>
      <c r="BD400" s="12">
        <v>63471.66</v>
      </c>
      <c r="BE400" s="12">
        <v>61239.75</v>
      </c>
      <c r="BF400" s="12">
        <v>59634.93</v>
      </c>
      <c r="BG400" s="12">
        <v>59160.68</v>
      </c>
      <c r="BH400" s="12">
        <v>63734.400000000001</v>
      </c>
      <c r="BI400" s="12">
        <v>58608.480000000003</v>
      </c>
      <c r="BJ400" s="12">
        <v>58322.62</v>
      </c>
      <c r="BK400" s="12">
        <v>60356.34</v>
      </c>
      <c r="BL400" s="12">
        <v>56579.47</v>
      </c>
      <c r="BM400" s="12">
        <v>61507.61</v>
      </c>
      <c r="BN400" s="12">
        <v>60263.27</v>
      </c>
      <c r="BO400" s="12">
        <v>59015.71</v>
      </c>
      <c r="BP400" s="12">
        <v>57227.78</v>
      </c>
      <c r="BQ400" s="12">
        <v>57770.06</v>
      </c>
      <c r="BR400">
        <v>58491.55</v>
      </c>
      <c r="BS400">
        <v>55866.78</v>
      </c>
      <c r="BT400">
        <v>58960.4</v>
      </c>
      <c r="BU400">
        <v>54265.14</v>
      </c>
      <c r="BV400">
        <v>53000</v>
      </c>
      <c r="BW400">
        <v>-0.2432137</v>
      </c>
      <c r="BX400">
        <v>-2.3314100000000001E-2</v>
      </c>
      <c r="BY400">
        <v>0</v>
      </c>
      <c r="BZ400">
        <v>0.26506020000000002</v>
      </c>
      <c r="CA400">
        <v>0</v>
      </c>
      <c r="CB400">
        <v>0.51315789999999994</v>
      </c>
    </row>
    <row r="401" spans="1:80" ht="27" x14ac:dyDescent="0.3">
      <c r="A401" s="13" t="s">
        <v>349</v>
      </c>
      <c r="B401" s="13" t="s">
        <v>486</v>
      </c>
      <c r="C401" s="12"/>
      <c r="D401" s="12"/>
      <c r="E401" s="12"/>
      <c r="F401" s="12"/>
      <c r="G401" s="12">
        <v>32000</v>
      </c>
      <c r="H401" s="12">
        <v>1.0701400000000001</v>
      </c>
      <c r="I401" s="12">
        <v>33800</v>
      </c>
      <c r="J401" s="12">
        <v>1.134136</v>
      </c>
      <c r="K401" s="12">
        <v>31800</v>
      </c>
      <c r="L401" s="12">
        <v>1.1603840000000001</v>
      </c>
      <c r="M401" s="12">
        <v>30056</v>
      </c>
      <c r="N401" s="12">
        <v>1.1682779999999999</v>
      </c>
      <c r="O401" s="12">
        <v>32500</v>
      </c>
      <c r="P401" s="12">
        <v>1.1906760000000001</v>
      </c>
      <c r="Q401" s="12">
        <v>35100</v>
      </c>
      <c r="R401" s="12">
        <v>1.236534</v>
      </c>
      <c r="S401" s="12">
        <v>36000</v>
      </c>
      <c r="T401" s="12">
        <v>1.2534099999999999</v>
      </c>
      <c r="U401" s="12">
        <v>32000</v>
      </c>
      <c r="V401" s="12">
        <v>1.2927360000000001</v>
      </c>
      <c r="W401" s="12">
        <v>34000</v>
      </c>
      <c r="X401" s="12">
        <v>1.3284800000000001</v>
      </c>
      <c r="Y401" s="12">
        <v>58500</v>
      </c>
      <c r="Z401" s="12">
        <v>1.3443149999999999</v>
      </c>
      <c r="AA401" s="12">
        <v>43300</v>
      </c>
      <c r="AB401" s="12">
        <v>1.3650880000000001</v>
      </c>
      <c r="AC401" s="12">
        <v>49500</v>
      </c>
      <c r="AD401" s="12">
        <v>1.383402</v>
      </c>
      <c r="AE401" s="12">
        <v>31000</v>
      </c>
      <c r="AF401" s="12">
        <v>1.403165</v>
      </c>
      <c r="AG401" s="12">
        <v>35000</v>
      </c>
      <c r="AH401" s="12">
        <v>1.4355560000000001</v>
      </c>
      <c r="AI401" s="12">
        <v>37200</v>
      </c>
      <c r="AJ401" s="12">
        <v>1.465903</v>
      </c>
      <c r="AK401" s="12">
        <v>50000</v>
      </c>
      <c r="AL401" s="12">
        <v>1.5122770000000001</v>
      </c>
      <c r="AM401" s="12">
        <v>39800</v>
      </c>
      <c r="AN401" s="12">
        <v>1.5688219999999999</v>
      </c>
      <c r="AO401" s="12">
        <v>45000</v>
      </c>
      <c r="AP401" s="12">
        <v>1.6198999999999999</v>
      </c>
      <c r="AQ401" s="12">
        <v>47900</v>
      </c>
      <c r="AR401" s="12">
        <v>1.699695</v>
      </c>
      <c r="AS401" s="12">
        <v>57000</v>
      </c>
      <c r="AT401" s="12">
        <v>1.795669</v>
      </c>
      <c r="AU401" s="12">
        <v>51000</v>
      </c>
      <c r="AV401" s="12">
        <v>1.973813</v>
      </c>
      <c r="AW401" s="12">
        <v>42000</v>
      </c>
      <c r="AX401" s="12">
        <v>2.059793</v>
      </c>
      <c r="AY401" s="12"/>
      <c r="AZ401" s="12"/>
      <c r="BA401" s="12">
        <v>61593.21</v>
      </c>
      <c r="BB401" s="12">
        <v>61386.82</v>
      </c>
      <c r="BC401" s="12">
        <v>56448.07</v>
      </c>
      <c r="BD401" s="12">
        <v>52991.79</v>
      </c>
      <c r="BE401" s="12">
        <v>56222.94</v>
      </c>
      <c r="BF401" s="12">
        <v>58468.88</v>
      </c>
      <c r="BG401" s="12">
        <v>59160.68</v>
      </c>
      <c r="BH401" s="12">
        <v>50987.519999999997</v>
      </c>
      <c r="BI401" s="12">
        <v>52716.63</v>
      </c>
      <c r="BJ401" s="12">
        <v>89635.17</v>
      </c>
      <c r="BK401" s="12">
        <v>65335.74</v>
      </c>
      <c r="BL401" s="12">
        <v>73702.2</v>
      </c>
      <c r="BM401" s="12">
        <v>45506.83</v>
      </c>
      <c r="BN401" s="12">
        <v>50219.39</v>
      </c>
      <c r="BO401" s="12">
        <v>52271.05</v>
      </c>
      <c r="BP401" s="12">
        <v>68102.37</v>
      </c>
      <c r="BQ401" s="12">
        <v>52255.64</v>
      </c>
      <c r="BR401">
        <v>57220</v>
      </c>
      <c r="BS401">
        <v>58048.13</v>
      </c>
      <c r="BT401">
        <v>65384.1</v>
      </c>
      <c r="BU401">
        <v>53221.58</v>
      </c>
      <c r="BV401">
        <v>42000</v>
      </c>
      <c r="BX401">
        <v>-0.21084649999999999</v>
      </c>
      <c r="BZ401">
        <v>0.26506020000000002</v>
      </c>
      <c r="CA401">
        <v>0</v>
      </c>
      <c r="CB401">
        <v>0.51315789999999994</v>
      </c>
    </row>
    <row r="402" spans="1:80" ht="27" x14ac:dyDescent="0.3">
      <c r="A402" s="13" t="s">
        <v>724</v>
      </c>
      <c r="B402" s="13" t="s">
        <v>486</v>
      </c>
      <c r="C402" s="12">
        <v>25000</v>
      </c>
      <c r="D402" s="12">
        <v>1</v>
      </c>
      <c r="E402" s="12">
        <v>25000</v>
      </c>
      <c r="F402" s="12">
        <v>1.0388139999999999</v>
      </c>
      <c r="G402" s="12">
        <v>22000</v>
      </c>
      <c r="H402" s="12">
        <v>1.0701400000000001</v>
      </c>
      <c r="I402" s="12">
        <v>23800</v>
      </c>
      <c r="J402" s="12">
        <v>1.134136</v>
      </c>
      <c r="K402" s="12">
        <v>29000</v>
      </c>
      <c r="L402" s="12">
        <v>1.1603840000000001</v>
      </c>
      <c r="M402" s="12">
        <v>32000</v>
      </c>
      <c r="N402" s="12">
        <v>1.1682779999999999</v>
      </c>
      <c r="O402" s="12">
        <v>30056</v>
      </c>
      <c r="P402" s="12">
        <v>1.1906760000000001</v>
      </c>
      <c r="Q402" s="12">
        <v>31300</v>
      </c>
      <c r="R402" s="12">
        <v>1.236534</v>
      </c>
      <c r="S402" s="12">
        <v>30200</v>
      </c>
      <c r="T402" s="12">
        <v>1.2534099999999999</v>
      </c>
      <c r="U402" s="12">
        <v>32000</v>
      </c>
      <c r="V402" s="12">
        <v>1.2927360000000001</v>
      </c>
      <c r="W402" s="12">
        <v>28000</v>
      </c>
      <c r="X402" s="12">
        <v>1.3284800000000001</v>
      </c>
      <c r="Y402" s="12">
        <v>30000</v>
      </c>
      <c r="Z402" s="12">
        <v>1.3443149999999999</v>
      </c>
      <c r="AA402" s="12">
        <v>36000</v>
      </c>
      <c r="AB402" s="12">
        <v>1.3650880000000001</v>
      </c>
      <c r="AC402" s="12">
        <v>30056</v>
      </c>
      <c r="AD402" s="12">
        <v>1.383402</v>
      </c>
      <c r="AE402" s="12">
        <v>28000</v>
      </c>
      <c r="AF402" s="12">
        <v>1.403165</v>
      </c>
      <c r="AG402" s="12">
        <v>30000</v>
      </c>
      <c r="AH402" s="12">
        <v>1.4355560000000001</v>
      </c>
      <c r="AI402" s="12">
        <v>35200</v>
      </c>
      <c r="AJ402" s="12">
        <v>1.465903</v>
      </c>
      <c r="AK402" s="12">
        <v>45000</v>
      </c>
      <c r="AL402" s="12">
        <v>1.5122770000000001</v>
      </c>
      <c r="AM402" s="12">
        <v>42200</v>
      </c>
      <c r="AN402" s="12">
        <v>1.5688219999999999</v>
      </c>
      <c r="AO402" s="12">
        <v>34300</v>
      </c>
      <c r="AP402" s="12">
        <v>1.6198999999999999</v>
      </c>
      <c r="AQ402" s="12">
        <v>40040</v>
      </c>
      <c r="AR402" s="12">
        <v>1.699695</v>
      </c>
      <c r="AS402" s="12">
        <v>40040</v>
      </c>
      <c r="AT402" s="12">
        <v>1.795669</v>
      </c>
      <c r="AU402" s="12">
        <v>38000</v>
      </c>
      <c r="AV402" s="12">
        <v>1.973813</v>
      </c>
      <c r="AW402" s="12">
        <v>41500</v>
      </c>
      <c r="AX402" s="12">
        <v>2.059793</v>
      </c>
      <c r="AY402" s="12">
        <v>51494.84</v>
      </c>
      <c r="AZ402" s="12">
        <v>49570.8</v>
      </c>
      <c r="BA402" s="12">
        <v>42345.34</v>
      </c>
      <c r="BB402" s="12">
        <v>43225.04</v>
      </c>
      <c r="BC402" s="12">
        <v>51477.8</v>
      </c>
      <c r="BD402" s="12">
        <v>56419.25</v>
      </c>
      <c r="BE402" s="12">
        <v>51994.97</v>
      </c>
      <c r="BF402" s="12">
        <v>52138.91</v>
      </c>
      <c r="BG402" s="12">
        <v>49629.24</v>
      </c>
      <c r="BH402" s="12">
        <v>50987.519999999997</v>
      </c>
      <c r="BI402" s="12">
        <v>43413.69</v>
      </c>
      <c r="BJ402" s="12">
        <v>45966.75</v>
      </c>
      <c r="BK402" s="12">
        <v>54320.71</v>
      </c>
      <c r="BL402" s="12">
        <v>44751.38</v>
      </c>
      <c r="BM402" s="12">
        <v>41102.94</v>
      </c>
      <c r="BN402" s="12">
        <v>43045.2</v>
      </c>
      <c r="BO402" s="12">
        <v>49460.78</v>
      </c>
      <c r="BP402" s="12">
        <v>61292.13</v>
      </c>
      <c r="BQ402" s="12">
        <v>55406.74</v>
      </c>
      <c r="BR402">
        <v>43614.36</v>
      </c>
      <c r="BS402">
        <v>48522.9</v>
      </c>
      <c r="BT402">
        <v>45929.46</v>
      </c>
      <c r="BU402">
        <v>39655.300000000003</v>
      </c>
      <c r="BV402">
        <v>41500</v>
      </c>
      <c r="BW402">
        <v>-0.19409390000000001</v>
      </c>
      <c r="BX402">
        <v>4.6518499999999997E-2</v>
      </c>
      <c r="BY402">
        <v>0</v>
      </c>
      <c r="BZ402">
        <v>0.26506020000000002</v>
      </c>
      <c r="CA402">
        <v>1</v>
      </c>
      <c r="CB402">
        <v>0.51315789999999994</v>
      </c>
    </row>
    <row r="403" spans="1:80" x14ac:dyDescent="0.3">
      <c r="A403" s="13" t="s">
        <v>350</v>
      </c>
      <c r="B403" s="13" t="s">
        <v>486</v>
      </c>
      <c r="C403" s="12">
        <v>41080</v>
      </c>
      <c r="D403" s="12">
        <v>1</v>
      </c>
      <c r="E403" s="12">
        <v>39000</v>
      </c>
      <c r="F403" s="12">
        <v>1.0388139999999999</v>
      </c>
      <c r="G403" s="12">
        <v>39000</v>
      </c>
      <c r="H403" s="12">
        <v>1.0701400000000001</v>
      </c>
      <c r="I403" s="12">
        <v>37200</v>
      </c>
      <c r="J403" s="12">
        <v>1.134136</v>
      </c>
      <c r="K403" s="12">
        <v>41400</v>
      </c>
      <c r="L403" s="12">
        <v>1.1603840000000001</v>
      </c>
      <c r="M403" s="12">
        <v>40000</v>
      </c>
      <c r="N403" s="12">
        <v>1.1682779999999999</v>
      </c>
      <c r="O403" s="12">
        <v>47700</v>
      </c>
      <c r="P403" s="12">
        <v>1.1906760000000001</v>
      </c>
      <c r="Q403" s="12">
        <v>46000</v>
      </c>
      <c r="R403" s="12">
        <v>1.236534</v>
      </c>
      <c r="S403" s="12">
        <v>44200</v>
      </c>
      <c r="T403" s="12">
        <v>1.2534099999999999</v>
      </c>
      <c r="U403" s="12">
        <v>46500</v>
      </c>
      <c r="V403" s="12">
        <v>1.2927360000000001</v>
      </c>
      <c r="W403" s="12">
        <v>46200</v>
      </c>
      <c r="X403" s="12">
        <v>1.3284800000000001</v>
      </c>
      <c r="Y403" s="12">
        <v>49500</v>
      </c>
      <c r="Z403" s="12">
        <v>1.3443149999999999</v>
      </c>
      <c r="AA403" s="12">
        <v>47008</v>
      </c>
      <c r="AB403" s="12">
        <v>1.3650880000000001</v>
      </c>
      <c r="AC403" s="12">
        <v>50024</v>
      </c>
      <c r="AD403" s="12">
        <v>1.383402</v>
      </c>
      <c r="AE403" s="12">
        <v>48000</v>
      </c>
      <c r="AF403" s="12">
        <v>1.403165</v>
      </c>
      <c r="AG403" s="12">
        <v>44000</v>
      </c>
      <c r="AH403" s="12">
        <v>1.4355560000000001</v>
      </c>
      <c r="AI403" s="12">
        <v>50024</v>
      </c>
      <c r="AJ403" s="12">
        <v>1.465903</v>
      </c>
      <c r="AK403" s="12">
        <v>50000</v>
      </c>
      <c r="AL403" s="12">
        <v>1.5122770000000001</v>
      </c>
      <c r="AM403" s="12">
        <v>46900</v>
      </c>
      <c r="AN403" s="12">
        <v>1.5688219999999999</v>
      </c>
      <c r="AO403" s="12">
        <v>55000</v>
      </c>
      <c r="AP403" s="12">
        <v>1.6198999999999999</v>
      </c>
      <c r="AQ403" s="12">
        <v>50000</v>
      </c>
      <c r="AR403" s="12">
        <v>1.699695</v>
      </c>
      <c r="AS403" s="12">
        <v>64000</v>
      </c>
      <c r="AT403" s="12">
        <v>1.795669</v>
      </c>
      <c r="AU403" s="12">
        <v>62500</v>
      </c>
      <c r="AV403" s="12">
        <v>1.973813</v>
      </c>
      <c r="AW403" s="12">
        <v>71760</v>
      </c>
      <c r="AX403" s="12">
        <v>2.059793</v>
      </c>
      <c r="AY403" s="12">
        <v>84616.31</v>
      </c>
      <c r="AZ403" s="12">
        <v>77330.45</v>
      </c>
      <c r="BA403" s="12">
        <v>75066.73</v>
      </c>
      <c r="BB403" s="12">
        <v>67561.820000000007</v>
      </c>
      <c r="BC403" s="12">
        <v>73488.990000000005</v>
      </c>
      <c r="BD403" s="12">
        <v>70524.06</v>
      </c>
      <c r="BE403" s="12">
        <v>82517.98</v>
      </c>
      <c r="BF403" s="12">
        <v>76625.88</v>
      </c>
      <c r="BG403" s="12">
        <v>72636.17</v>
      </c>
      <c r="BH403" s="12">
        <v>74091.240000000005</v>
      </c>
      <c r="BI403" s="12">
        <v>71632.59</v>
      </c>
      <c r="BJ403" s="12">
        <v>75845.14</v>
      </c>
      <c r="BK403" s="12">
        <v>70930.77</v>
      </c>
      <c r="BL403" s="12">
        <v>74482.41</v>
      </c>
      <c r="BM403" s="12">
        <v>70462.19</v>
      </c>
      <c r="BN403" s="12">
        <v>63132.95</v>
      </c>
      <c r="BO403" s="12">
        <v>70290.52</v>
      </c>
      <c r="BP403" s="12">
        <v>68102.37</v>
      </c>
      <c r="BQ403" s="12">
        <v>61577.63</v>
      </c>
      <c r="BR403">
        <v>69935.55</v>
      </c>
      <c r="BS403">
        <v>60593.04</v>
      </c>
      <c r="BT403">
        <v>73413.73</v>
      </c>
      <c r="BU403">
        <v>65222.53</v>
      </c>
      <c r="BV403">
        <v>71760</v>
      </c>
      <c r="BW403">
        <v>-0.1519366</v>
      </c>
      <c r="BX403">
        <v>0.1002334</v>
      </c>
      <c r="BY403">
        <v>0</v>
      </c>
      <c r="BZ403">
        <v>0.26506020000000002</v>
      </c>
      <c r="CA403">
        <v>1</v>
      </c>
      <c r="CB403">
        <v>0.51315789999999994</v>
      </c>
    </row>
    <row r="404" spans="1:80" x14ac:dyDescent="0.3">
      <c r="A404" s="13" t="s">
        <v>351</v>
      </c>
      <c r="B404" s="13" t="s">
        <v>486</v>
      </c>
      <c r="C404" s="12">
        <v>26800</v>
      </c>
      <c r="D404" s="12">
        <v>1</v>
      </c>
      <c r="E404" s="12">
        <v>28000</v>
      </c>
      <c r="F404" s="12">
        <v>1.0388139999999999</v>
      </c>
      <c r="G404" s="12">
        <v>28800</v>
      </c>
      <c r="H404" s="12">
        <v>1.0701400000000001</v>
      </c>
      <c r="I404" s="12">
        <v>30000</v>
      </c>
      <c r="J404" s="12">
        <v>1.134136</v>
      </c>
      <c r="K404" s="12">
        <v>30000</v>
      </c>
      <c r="L404" s="12">
        <v>1.1603840000000001</v>
      </c>
      <c r="M404" s="12">
        <v>32000</v>
      </c>
      <c r="N404" s="12">
        <v>1.1682779999999999</v>
      </c>
      <c r="O404" s="12">
        <v>30000</v>
      </c>
      <c r="P404" s="12">
        <v>1.1906760000000001</v>
      </c>
      <c r="Q404" s="12">
        <v>33400</v>
      </c>
      <c r="R404" s="12">
        <v>1.236534</v>
      </c>
      <c r="S404" s="12">
        <v>34000</v>
      </c>
      <c r="T404" s="12">
        <v>1.2534099999999999</v>
      </c>
      <c r="U404" s="12">
        <v>32000</v>
      </c>
      <c r="V404" s="12">
        <v>1.2927360000000001</v>
      </c>
      <c r="W404" s="12">
        <v>34000</v>
      </c>
      <c r="X404" s="12">
        <v>1.3284800000000001</v>
      </c>
      <c r="Y404" s="12">
        <v>36000</v>
      </c>
      <c r="Z404" s="12">
        <v>1.3443149999999999</v>
      </c>
      <c r="AA404" s="12">
        <v>36000</v>
      </c>
      <c r="AB404" s="12">
        <v>1.3650880000000001</v>
      </c>
      <c r="AC404" s="12">
        <v>36000</v>
      </c>
      <c r="AD404" s="12">
        <v>1.383402</v>
      </c>
      <c r="AE404" s="12">
        <v>38000</v>
      </c>
      <c r="AF404" s="12">
        <v>1.403165</v>
      </c>
      <c r="AG404" s="12">
        <v>37500</v>
      </c>
      <c r="AH404" s="12">
        <v>1.4355560000000001</v>
      </c>
      <c r="AI404" s="12">
        <v>40040</v>
      </c>
      <c r="AJ404" s="12">
        <v>1.465903</v>
      </c>
      <c r="AK404" s="12">
        <v>42000</v>
      </c>
      <c r="AL404" s="12">
        <v>1.5122770000000001</v>
      </c>
      <c r="AM404" s="12">
        <v>40040</v>
      </c>
      <c r="AN404" s="12">
        <v>1.5688219999999999</v>
      </c>
      <c r="AO404" s="12">
        <v>41600</v>
      </c>
      <c r="AP404" s="12">
        <v>1.6198999999999999</v>
      </c>
      <c r="AQ404" s="12">
        <v>45200</v>
      </c>
      <c r="AR404" s="12">
        <v>1.699695</v>
      </c>
      <c r="AS404" s="12">
        <v>50000</v>
      </c>
      <c r="AT404" s="12">
        <v>1.795669</v>
      </c>
      <c r="AU404" s="12">
        <v>50000</v>
      </c>
      <c r="AV404" s="12">
        <v>1.973813</v>
      </c>
      <c r="AW404" s="12">
        <v>50024</v>
      </c>
      <c r="AX404" s="12">
        <v>2.059793</v>
      </c>
      <c r="AY404" s="12">
        <v>55202.46</v>
      </c>
      <c r="AZ404" s="12">
        <v>55519.29</v>
      </c>
      <c r="BA404" s="12">
        <v>55433.89</v>
      </c>
      <c r="BB404" s="12">
        <v>54485.34</v>
      </c>
      <c r="BC404" s="12">
        <v>53252.89</v>
      </c>
      <c r="BD404" s="12">
        <v>56419.25</v>
      </c>
      <c r="BE404" s="12">
        <v>51898.1</v>
      </c>
      <c r="BF404" s="12">
        <v>55637.05</v>
      </c>
      <c r="BG404" s="12">
        <v>55873.98</v>
      </c>
      <c r="BH404" s="12">
        <v>50987.519999999997</v>
      </c>
      <c r="BI404" s="12">
        <v>52716.63</v>
      </c>
      <c r="BJ404" s="12">
        <v>55160.11</v>
      </c>
      <c r="BK404" s="12">
        <v>54320.71</v>
      </c>
      <c r="BL404" s="12">
        <v>53601.61</v>
      </c>
      <c r="BM404" s="12">
        <v>55782.559999999998</v>
      </c>
      <c r="BN404" s="12">
        <v>53806.49</v>
      </c>
      <c r="BO404" s="12">
        <v>56261.64</v>
      </c>
      <c r="BP404" s="12">
        <v>57205.99</v>
      </c>
      <c r="BQ404" s="12">
        <v>52570.75</v>
      </c>
      <c r="BR404">
        <v>52896.71</v>
      </c>
      <c r="BS404">
        <v>54776.11</v>
      </c>
      <c r="BT404">
        <v>57354.47</v>
      </c>
      <c r="BU404">
        <v>52178.02</v>
      </c>
      <c r="BV404">
        <v>50024</v>
      </c>
      <c r="BW404">
        <v>-9.3808600000000006E-2</v>
      </c>
      <c r="BX404">
        <v>-4.1282199999999998E-2</v>
      </c>
      <c r="BY404">
        <v>0</v>
      </c>
      <c r="BZ404">
        <v>0.26506020000000002</v>
      </c>
      <c r="CA404">
        <v>0</v>
      </c>
      <c r="CB404">
        <v>0.51315789999999994</v>
      </c>
    </row>
    <row r="405" spans="1:80" ht="27" x14ac:dyDescent="0.3">
      <c r="A405" s="13" t="s">
        <v>725</v>
      </c>
      <c r="B405" s="13" t="s">
        <v>486</v>
      </c>
      <c r="C405" s="12">
        <v>28000</v>
      </c>
      <c r="D405" s="12">
        <v>1</v>
      </c>
      <c r="E405" s="12">
        <v>28000</v>
      </c>
      <c r="F405" s="12">
        <v>1.0388139999999999</v>
      </c>
      <c r="G405" s="12">
        <v>27100</v>
      </c>
      <c r="H405" s="12">
        <v>1.0701400000000001</v>
      </c>
      <c r="I405" s="12">
        <v>26000</v>
      </c>
      <c r="J405" s="12">
        <v>1.134136</v>
      </c>
      <c r="K405" s="12">
        <v>26000</v>
      </c>
      <c r="L405" s="12">
        <v>1.1603840000000001</v>
      </c>
      <c r="M405" s="12">
        <v>27500</v>
      </c>
      <c r="N405" s="12">
        <v>1.1682779999999999</v>
      </c>
      <c r="O405" s="12">
        <v>28500</v>
      </c>
      <c r="P405" s="12">
        <v>1.1906760000000001</v>
      </c>
      <c r="Q405" s="12">
        <v>30000</v>
      </c>
      <c r="R405" s="12">
        <v>1.236534</v>
      </c>
      <c r="S405" s="12">
        <v>30000</v>
      </c>
      <c r="T405" s="12">
        <v>1.2534099999999999</v>
      </c>
      <c r="U405" s="12">
        <v>30000</v>
      </c>
      <c r="V405" s="12">
        <v>1.2927360000000001</v>
      </c>
      <c r="W405" s="12">
        <v>28000</v>
      </c>
      <c r="X405" s="12">
        <v>1.3284800000000001</v>
      </c>
      <c r="Y405" s="12">
        <v>30400</v>
      </c>
      <c r="Z405" s="12">
        <v>1.3443149999999999</v>
      </c>
      <c r="AA405" s="12">
        <v>30000</v>
      </c>
      <c r="AB405" s="12">
        <v>1.3650880000000001</v>
      </c>
      <c r="AC405" s="12">
        <v>32000</v>
      </c>
      <c r="AD405" s="12">
        <v>1.383402</v>
      </c>
      <c r="AE405" s="12">
        <v>32500</v>
      </c>
      <c r="AF405" s="12">
        <v>1.403165</v>
      </c>
      <c r="AG405" s="12">
        <v>31200</v>
      </c>
      <c r="AH405" s="12">
        <v>1.4355560000000001</v>
      </c>
      <c r="AI405" s="12">
        <v>32500</v>
      </c>
      <c r="AJ405" s="12">
        <v>1.465903</v>
      </c>
      <c r="AK405" s="12">
        <v>35700</v>
      </c>
      <c r="AL405" s="12">
        <v>1.5122770000000001</v>
      </c>
      <c r="AM405" s="12">
        <v>38000</v>
      </c>
      <c r="AN405" s="12">
        <v>1.5688219999999999</v>
      </c>
      <c r="AO405" s="12">
        <v>38800</v>
      </c>
      <c r="AP405" s="12">
        <v>1.6198999999999999</v>
      </c>
      <c r="AQ405" s="12">
        <v>38500</v>
      </c>
      <c r="AR405" s="12">
        <v>1.699695</v>
      </c>
      <c r="AS405" s="12">
        <v>43200</v>
      </c>
      <c r="AT405" s="12">
        <v>1.795669</v>
      </c>
      <c r="AU405" s="12">
        <v>42000</v>
      </c>
      <c r="AV405" s="12">
        <v>1.973813</v>
      </c>
      <c r="AW405" s="12">
        <v>44000</v>
      </c>
      <c r="AX405" s="12">
        <v>2.059793</v>
      </c>
      <c r="AY405" s="12">
        <v>57674.22</v>
      </c>
      <c r="AZ405" s="12">
        <v>55519.29</v>
      </c>
      <c r="BA405" s="12">
        <v>52161.75</v>
      </c>
      <c r="BB405" s="12">
        <v>47220.63</v>
      </c>
      <c r="BC405" s="12">
        <v>46152.51</v>
      </c>
      <c r="BD405" s="12">
        <v>48485.3</v>
      </c>
      <c r="BE405" s="12">
        <v>49303.19</v>
      </c>
      <c r="BF405" s="12">
        <v>49973.4</v>
      </c>
      <c r="BG405" s="12">
        <v>49300.57</v>
      </c>
      <c r="BH405" s="12">
        <v>47800.800000000003</v>
      </c>
      <c r="BI405" s="12">
        <v>43413.69</v>
      </c>
      <c r="BJ405" s="12">
        <v>46579.64</v>
      </c>
      <c r="BK405" s="12">
        <v>45267.26</v>
      </c>
      <c r="BL405" s="12">
        <v>47645.87</v>
      </c>
      <c r="BM405" s="12">
        <v>47708.77</v>
      </c>
      <c r="BN405" s="12">
        <v>44767</v>
      </c>
      <c r="BO405" s="12">
        <v>45666.92</v>
      </c>
      <c r="BP405" s="12">
        <v>48625.09</v>
      </c>
      <c r="BQ405" s="12">
        <v>49892.32</v>
      </c>
      <c r="BR405">
        <v>49336.36</v>
      </c>
      <c r="BS405">
        <v>46656.639999999999</v>
      </c>
      <c r="BT405">
        <v>49554.27</v>
      </c>
      <c r="BU405">
        <v>43829.54</v>
      </c>
      <c r="BV405">
        <v>44000</v>
      </c>
      <c r="BW405">
        <v>-0.2370941</v>
      </c>
      <c r="BX405">
        <v>3.8892000000000002E-3</v>
      </c>
      <c r="BY405">
        <v>0</v>
      </c>
      <c r="BZ405">
        <v>0.26506020000000002</v>
      </c>
      <c r="CA405">
        <v>1</v>
      </c>
      <c r="CB405">
        <v>0.51315789999999994</v>
      </c>
    </row>
    <row r="406" spans="1:80" x14ac:dyDescent="0.3">
      <c r="A406" s="13" t="s">
        <v>352</v>
      </c>
      <c r="B406" s="13" t="s">
        <v>486</v>
      </c>
      <c r="C406" s="12">
        <v>27500</v>
      </c>
      <c r="D406" s="12">
        <v>1</v>
      </c>
      <c r="E406" s="12">
        <v>23100</v>
      </c>
      <c r="F406" s="12">
        <v>1.0388139999999999</v>
      </c>
      <c r="G406" s="12">
        <v>28000</v>
      </c>
      <c r="H406" s="12">
        <v>1.0701400000000001</v>
      </c>
      <c r="I406" s="12">
        <v>26000</v>
      </c>
      <c r="J406" s="12">
        <v>1.134136</v>
      </c>
      <c r="K406" s="12">
        <v>28000</v>
      </c>
      <c r="L406" s="12">
        <v>1.1603840000000001</v>
      </c>
      <c r="M406" s="12">
        <v>29000</v>
      </c>
      <c r="N406" s="12">
        <v>1.1682779999999999</v>
      </c>
      <c r="O406" s="12">
        <v>24544</v>
      </c>
      <c r="P406" s="12">
        <v>1.1906760000000001</v>
      </c>
      <c r="Q406" s="12">
        <v>25000</v>
      </c>
      <c r="R406" s="12">
        <v>1.236534</v>
      </c>
      <c r="S406" s="12">
        <v>32032</v>
      </c>
      <c r="T406" s="12">
        <v>1.2534099999999999</v>
      </c>
      <c r="U406" s="12">
        <v>26900</v>
      </c>
      <c r="V406" s="12">
        <v>1.2927360000000001</v>
      </c>
      <c r="W406" s="12">
        <v>23300</v>
      </c>
      <c r="X406" s="12">
        <v>1.3284800000000001</v>
      </c>
      <c r="Y406" s="12">
        <v>33200</v>
      </c>
      <c r="Z406" s="12">
        <v>1.3443149999999999</v>
      </c>
      <c r="AA406" s="12">
        <v>35000</v>
      </c>
      <c r="AB406" s="12">
        <v>1.3650880000000001</v>
      </c>
      <c r="AC406" s="12">
        <v>28500</v>
      </c>
      <c r="AD406" s="12">
        <v>1.383402</v>
      </c>
      <c r="AE406" s="12">
        <v>40040</v>
      </c>
      <c r="AF406" s="12">
        <v>1.403165</v>
      </c>
      <c r="AG406" s="12">
        <v>28800</v>
      </c>
      <c r="AH406" s="12">
        <v>1.4355560000000001</v>
      </c>
      <c r="AI406" s="12">
        <v>29500</v>
      </c>
      <c r="AJ406" s="12">
        <v>1.465903</v>
      </c>
      <c r="AK406" s="12">
        <v>38064</v>
      </c>
      <c r="AL406" s="12">
        <v>1.5122770000000001</v>
      </c>
      <c r="AM406" s="12">
        <v>29300</v>
      </c>
      <c r="AN406" s="12">
        <v>1.5688219999999999</v>
      </c>
      <c r="AO406" s="12">
        <v>35048</v>
      </c>
      <c r="AP406" s="12">
        <v>1.6198999999999999</v>
      </c>
      <c r="AQ406" s="12">
        <v>50024</v>
      </c>
      <c r="AR406" s="12">
        <v>1.699695</v>
      </c>
      <c r="AS406" s="12">
        <v>35000</v>
      </c>
      <c r="AT406" s="12">
        <v>1.795669</v>
      </c>
      <c r="AU406" s="12">
        <v>50000</v>
      </c>
      <c r="AV406" s="12">
        <v>1.973813</v>
      </c>
      <c r="AW406" s="12">
        <v>55500</v>
      </c>
      <c r="AX406" s="12">
        <v>2.059793</v>
      </c>
      <c r="AY406" s="12">
        <v>56644.32</v>
      </c>
      <c r="AZ406" s="12">
        <v>45803.42</v>
      </c>
      <c r="BA406" s="12">
        <v>53894.06</v>
      </c>
      <c r="BB406" s="12">
        <v>47220.63</v>
      </c>
      <c r="BC406" s="12">
        <v>49702.7</v>
      </c>
      <c r="BD406" s="12">
        <v>51129.95</v>
      </c>
      <c r="BE406" s="12">
        <v>42459.56</v>
      </c>
      <c r="BF406" s="12">
        <v>41644.5</v>
      </c>
      <c r="BG406" s="12">
        <v>52639.86</v>
      </c>
      <c r="BH406" s="12">
        <v>42861.39</v>
      </c>
      <c r="BI406" s="12">
        <v>36126.39</v>
      </c>
      <c r="BJ406" s="12">
        <v>50869.88</v>
      </c>
      <c r="BK406" s="12">
        <v>52811.8</v>
      </c>
      <c r="BL406" s="12">
        <v>42434.6</v>
      </c>
      <c r="BM406" s="12">
        <v>58777.21</v>
      </c>
      <c r="BN406" s="12">
        <v>41323.39</v>
      </c>
      <c r="BO406" s="12">
        <v>41451.51</v>
      </c>
      <c r="BP406" s="12">
        <v>51844.97</v>
      </c>
      <c r="BQ406" s="12">
        <v>38469.61</v>
      </c>
      <c r="BR406">
        <v>44565.48</v>
      </c>
      <c r="BS406">
        <v>60622.12</v>
      </c>
      <c r="BT406">
        <v>40148.129999999997</v>
      </c>
      <c r="BU406">
        <v>52178.02</v>
      </c>
      <c r="BV406">
        <v>55500</v>
      </c>
      <c r="BW406">
        <v>-2.0201899999999998E-2</v>
      </c>
      <c r="BX406">
        <v>6.3666200000000006E-2</v>
      </c>
      <c r="BY406">
        <v>0</v>
      </c>
      <c r="BZ406">
        <v>0.26506020000000002</v>
      </c>
      <c r="CA406">
        <v>1</v>
      </c>
      <c r="CB406">
        <v>0.51315789999999994</v>
      </c>
    </row>
    <row r="407" spans="1:80" x14ac:dyDescent="0.3">
      <c r="A407" s="13" t="s">
        <v>726</v>
      </c>
      <c r="B407" s="13" t="s">
        <v>486</v>
      </c>
      <c r="C407" s="12">
        <v>27800</v>
      </c>
      <c r="D407" s="12">
        <v>1</v>
      </c>
      <c r="E407" s="12">
        <v>26500</v>
      </c>
      <c r="F407" s="12">
        <v>1.0388139999999999</v>
      </c>
      <c r="G407" s="12">
        <v>29500</v>
      </c>
      <c r="H407" s="12">
        <v>1.0701400000000001</v>
      </c>
      <c r="I407" s="12">
        <v>29600</v>
      </c>
      <c r="J407" s="12">
        <v>1.134136</v>
      </c>
      <c r="K407" s="12">
        <v>28800</v>
      </c>
      <c r="L407" s="12">
        <v>1.1603840000000001</v>
      </c>
      <c r="M407" s="12">
        <v>30000</v>
      </c>
      <c r="N407" s="12">
        <v>1.1682779999999999</v>
      </c>
      <c r="O407" s="12">
        <v>30900</v>
      </c>
      <c r="P407" s="12">
        <v>1.1906760000000001</v>
      </c>
      <c r="Q407" s="12">
        <v>31100</v>
      </c>
      <c r="R407" s="12">
        <v>1.236534</v>
      </c>
      <c r="S407" s="12">
        <v>29800</v>
      </c>
      <c r="T407" s="12">
        <v>1.2534099999999999</v>
      </c>
      <c r="U407" s="12">
        <v>30000</v>
      </c>
      <c r="V407" s="12">
        <v>1.2927360000000001</v>
      </c>
      <c r="W407" s="12">
        <v>30000</v>
      </c>
      <c r="X407" s="12">
        <v>1.3284800000000001</v>
      </c>
      <c r="Y407" s="12">
        <v>31096</v>
      </c>
      <c r="Z407" s="12">
        <v>1.3443149999999999</v>
      </c>
      <c r="AA407" s="12">
        <v>32200</v>
      </c>
      <c r="AB407" s="12">
        <v>1.3650880000000001</v>
      </c>
      <c r="AC407" s="12">
        <v>30800</v>
      </c>
      <c r="AD407" s="12">
        <v>1.383402</v>
      </c>
      <c r="AE407" s="12">
        <v>34700</v>
      </c>
      <c r="AF407" s="12">
        <v>1.403165</v>
      </c>
      <c r="AG407" s="12">
        <v>34600</v>
      </c>
      <c r="AH407" s="12">
        <v>1.4355560000000001</v>
      </c>
      <c r="AI407" s="12">
        <v>38000</v>
      </c>
      <c r="AJ407" s="12">
        <v>1.465903</v>
      </c>
      <c r="AK407" s="12">
        <v>36000</v>
      </c>
      <c r="AL407" s="12">
        <v>1.5122770000000001</v>
      </c>
      <c r="AM407" s="12">
        <v>40000</v>
      </c>
      <c r="AN407" s="12">
        <v>1.5688219999999999</v>
      </c>
      <c r="AO407" s="12">
        <v>40000</v>
      </c>
      <c r="AP407" s="12">
        <v>1.6198999999999999</v>
      </c>
      <c r="AQ407" s="12">
        <v>41000</v>
      </c>
      <c r="AR407" s="12">
        <v>1.699695</v>
      </c>
      <c r="AS407" s="12">
        <v>40000</v>
      </c>
      <c r="AT407" s="12">
        <v>1.795669</v>
      </c>
      <c r="AU407" s="12">
        <v>41300</v>
      </c>
      <c r="AV407" s="12">
        <v>1.973813</v>
      </c>
      <c r="AW407" s="12">
        <v>44000</v>
      </c>
      <c r="AX407" s="12">
        <v>2.059793</v>
      </c>
      <c r="AY407" s="12">
        <v>57262.26</v>
      </c>
      <c r="AZ407" s="12">
        <v>52545.05</v>
      </c>
      <c r="BA407" s="12">
        <v>56781.24</v>
      </c>
      <c r="BB407" s="12">
        <v>53758.87</v>
      </c>
      <c r="BC407" s="12">
        <v>51122.78</v>
      </c>
      <c r="BD407" s="12">
        <v>52893.05</v>
      </c>
      <c r="BE407" s="12">
        <v>53455.040000000001</v>
      </c>
      <c r="BF407" s="12">
        <v>51805.760000000002</v>
      </c>
      <c r="BG407" s="12">
        <v>48971.9</v>
      </c>
      <c r="BH407" s="12">
        <v>47800.800000000003</v>
      </c>
      <c r="BI407" s="12">
        <v>46514.67</v>
      </c>
      <c r="BJ407" s="12">
        <v>47646.07</v>
      </c>
      <c r="BK407" s="12">
        <v>48586.86</v>
      </c>
      <c r="BL407" s="12">
        <v>45859.15</v>
      </c>
      <c r="BM407" s="12">
        <v>50938.29</v>
      </c>
      <c r="BN407" s="12">
        <v>49645.46</v>
      </c>
      <c r="BO407" s="12">
        <v>53395.16</v>
      </c>
      <c r="BP407" s="12">
        <v>49033.7</v>
      </c>
      <c r="BQ407" s="12">
        <v>52518.23</v>
      </c>
      <c r="BR407">
        <v>50862.22</v>
      </c>
      <c r="BS407">
        <v>49686.29</v>
      </c>
      <c r="BT407">
        <v>45883.58</v>
      </c>
      <c r="BU407">
        <v>43099.05</v>
      </c>
      <c r="BV407">
        <v>44000</v>
      </c>
      <c r="BW407">
        <v>-0.23160559999999999</v>
      </c>
      <c r="BX407">
        <v>2.0904200000000001E-2</v>
      </c>
      <c r="BY407">
        <v>0</v>
      </c>
      <c r="BZ407">
        <v>0.26506020000000002</v>
      </c>
      <c r="CA407">
        <v>1</v>
      </c>
      <c r="CB407">
        <v>0.51315789999999994</v>
      </c>
    </row>
    <row r="408" spans="1:80" x14ac:dyDescent="0.3">
      <c r="A408" s="13" t="s">
        <v>727</v>
      </c>
      <c r="B408" s="13" t="s">
        <v>486</v>
      </c>
      <c r="C408" s="12">
        <v>22000</v>
      </c>
      <c r="D408" s="12">
        <v>1</v>
      </c>
      <c r="E408" s="12">
        <v>21000</v>
      </c>
      <c r="F408" s="12">
        <v>1.0388139999999999</v>
      </c>
      <c r="G408" s="12">
        <v>25500</v>
      </c>
      <c r="H408" s="12">
        <v>1.0701400000000001</v>
      </c>
      <c r="I408" s="12">
        <v>22000</v>
      </c>
      <c r="J408" s="12">
        <v>1.134136</v>
      </c>
      <c r="K408" s="12">
        <v>28000</v>
      </c>
      <c r="L408" s="12">
        <v>1.1603840000000001</v>
      </c>
      <c r="M408" s="12">
        <v>25700</v>
      </c>
      <c r="N408" s="12">
        <v>1.1682779999999999</v>
      </c>
      <c r="O408" s="12">
        <v>29500</v>
      </c>
      <c r="P408" s="12">
        <v>1.1906760000000001</v>
      </c>
      <c r="Q408" s="12">
        <v>26000</v>
      </c>
      <c r="R408" s="12">
        <v>1.236534</v>
      </c>
      <c r="S408" s="12">
        <v>28300</v>
      </c>
      <c r="T408" s="12">
        <v>1.2534099999999999</v>
      </c>
      <c r="U408" s="12">
        <v>27500</v>
      </c>
      <c r="V408" s="12">
        <v>1.2927360000000001</v>
      </c>
      <c r="W408" s="12">
        <v>25000</v>
      </c>
      <c r="X408" s="12">
        <v>1.3284800000000001</v>
      </c>
      <c r="Y408" s="12">
        <v>25000</v>
      </c>
      <c r="Z408" s="12">
        <v>1.3443149999999999</v>
      </c>
      <c r="AA408" s="12">
        <v>24000</v>
      </c>
      <c r="AB408" s="12">
        <v>1.3650880000000001</v>
      </c>
      <c r="AC408" s="12">
        <v>24400</v>
      </c>
      <c r="AD408" s="12">
        <v>1.383402</v>
      </c>
      <c r="AE408" s="12">
        <v>30056</v>
      </c>
      <c r="AF408" s="12">
        <v>1.403165</v>
      </c>
      <c r="AG408" s="12">
        <v>30000</v>
      </c>
      <c r="AH408" s="12">
        <v>1.4355560000000001</v>
      </c>
      <c r="AI408" s="12">
        <v>43400</v>
      </c>
      <c r="AJ408" s="12">
        <v>1.465903</v>
      </c>
      <c r="AK408" s="12">
        <v>29000</v>
      </c>
      <c r="AL408" s="12">
        <v>1.5122770000000001</v>
      </c>
      <c r="AM408" s="12">
        <v>37500</v>
      </c>
      <c r="AN408" s="12">
        <v>1.5688219999999999</v>
      </c>
      <c r="AO408" s="12">
        <v>36000</v>
      </c>
      <c r="AP408" s="12">
        <v>1.6198999999999999</v>
      </c>
      <c r="AQ408" s="12">
        <v>55000</v>
      </c>
      <c r="AR408" s="12">
        <v>1.699695</v>
      </c>
      <c r="AS408" s="12">
        <v>38000</v>
      </c>
      <c r="AT408" s="12">
        <v>1.795669</v>
      </c>
      <c r="AU408" s="12">
        <v>42000</v>
      </c>
      <c r="AV408" s="12">
        <v>1.973813</v>
      </c>
      <c r="AW408" s="12">
        <v>40000</v>
      </c>
      <c r="AX408" s="12">
        <v>2.059793</v>
      </c>
      <c r="AY408" s="12">
        <v>45315.46</v>
      </c>
      <c r="AZ408" s="12">
        <v>41639.47</v>
      </c>
      <c r="BA408" s="12">
        <v>49082.09</v>
      </c>
      <c r="BB408" s="12">
        <v>39955.919999999998</v>
      </c>
      <c r="BC408" s="12">
        <v>49702.7</v>
      </c>
      <c r="BD408" s="12">
        <v>45311.71</v>
      </c>
      <c r="BE408" s="12">
        <v>51033.13</v>
      </c>
      <c r="BF408" s="12">
        <v>43310.28</v>
      </c>
      <c r="BG408" s="12">
        <v>46506.87</v>
      </c>
      <c r="BH408" s="12">
        <v>43817.4</v>
      </c>
      <c r="BI408" s="12">
        <v>38762.230000000003</v>
      </c>
      <c r="BJ408" s="12">
        <v>38305.629999999997</v>
      </c>
      <c r="BK408" s="12">
        <v>36213.800000000003</v>
      </c>
      <c r="BL408" s="12">
        <v>36329.980000000003</v>
      </c>
      <c r="BM408" s="12">
        <v>44121.07</v>
      </c>
      <c r="BN408" s="12">
        <v>43045.2</v>
      </c>
      <c r="BO408" s="12">
        <v>60982.9</v>
      </c>
      <c r="BP408" s="12">
        <v>39499.370000000003</v>
      </c>
      <c r="BQ408" s="12">
        <v>49235.839999999997</v>
      </c>
      <c r="BR408">
        <v>45776</v>
      </c>
      <c r="BS408">
        <v>66652.34</v>
      </c>
      <c r="BT408">
        <v>43589.4</v>
      </c>
      <c r="BU408">
        <v>43829.54</v>
      </c>
      <c r="BV408">
        <v>40000</v>
      </c>
      <c r="BW408">
        <v>-0.117299</v>
      </c>
      <c r="BX408">
        <v>-8.7373500000000007E-2</v>
      </c>
      <c r="BY408">
        <v>0</v>
      </c>
      <c r="BZ408">
        <v>0.26506020000000002</v>
      </c>
      <c r="CA408">
        <v>0</v>
      </c>
      <c r="CB408">
        <v>0.51315789999999994</v>
      </c>
    </row>
    <row r="409" spans="1:80" x14ac:dyDescent="0.3">
      <c r="A409" s="13" t="s">
        <v>353</v>
      </c>
      <c r="B409" s="13" t="s">
        <v>486</v>
      </c>
      <c r="C409" s="12">
        <v>15000</v>
      </c>
      <c r="D409" s="12">
        <v>1</v>
      </c>
      <c r="E409" s="12">
        <v>15000</v>
      </c>
      <c r="F409" s="12">
        <v>1.0388139999999999</v>
      </c>
      <c r="G409" s="12">
        <v>16000</v>
      </c>
      <c r="H409" s="12">
        <v>1.0701400000000001</v>
      </c>
      <c r="I409" s="12">
        <v>16000</v>
      </c>
      <c r="J409" s="12">
        <v>1.134136</v>
      </c>
      <c r="K409" s="12">
        <v>16700</v>
      </c>
      <c r="L409" s="12">
        <v>1.1603840000000001</v>
      </c>
      <c r="M409" s="12">
        <v>16000</v>
      </c>
      <c r="N409" s="12">
        <v>1.1682779999999999</v>
      </c>
      <c r="O409" s="12">
        <v>18000</v>
      </c>
      <c r="P409" s="12">
        <v>1.1906760000000001</v>
      </c>
      <c r="Q409" s="12">
        <v>17000</v>
      </c>
      <c r="R409" s="12">
        <v>1.236534</v>
      </c>
      <c r="S409" s="12">
        <v>18000</v>
      </c>
      <c r="T409" s="12">
        <v>1.2534099999999999</v>
      </c>
      <c r="U409" s="12">
        <v>17500</v>
      </c>
      <c r="V409" s="12">
        <v>1.2927360000000001</v>
      </c>
      <c r="W409" s="12">
        <v>18400</v>
      </c>
      <c r="X409" s="12">
        <v>1.3284800000000001</v>
      </c>
      <c r="Y409" s="12">
        <v>19000</v>
      </c>
      <c r="Z409" s="12">
        <v>1.3443149999999999</v>
      </c>
      <c r="AA409" s="12">
        <v>18500</v>
      </c>
      <c r="AB409" s="12">
        <v>1.3650880000000001</v>
      </c>
      <c r="AC409" s="12">
        <v>20000</v>
      </c>
      <c r="AD409" s="12">
        <v>1.383402</v>
      </c>
      <c r="AE409" s="12">
        <v>20000</v>
      </c>
      <c r="AF409" s="12">
        <v>1.403165</v>
      </c>
      <c r="AG409" s="12">
        <v>20300</v>
      </c>
      <c r="AH409" s="12">
        <v>1.4355560000000001</v>
      </c>
      <c r="AI409" s="12">
        <v>20072</v>
      </c>
      <c r="AJ409" s="12">
        <v>1.465903</v>
      </c>
      <c r="AK409" s="12">
        <v>20000</v>
      </c>
      <c r="AL409" s="12">
        <v>1.5122770000000001</v>
      </c>
      <c r="AM409" s="12">
        <v>21800</v>
      </c>
      <c r="AN409" s="12">
        <v>1.5688219999999999</v>
      </c>
      <c r="AO409" s="12">
        <v>24024</v>
      </c>
      <c r="AP409" s="12">
        <v>1.6198999999999999</v>
      </c>
      <c r="AQ409" s="12">
        <v>24000</v>
      </c>
      <c r="AR409" s="12">
        <v>1.699695</v>
      </c>
      <c r="AS409" s="12">
        <v>28000</v>
      </c>
      <c r="AT409" s="12">
        <v>1.795669</v>
      </c>
      <c r="AU409" s="12">
        <v>30000</v>
      </c>
      <c r="AV409" s="12">
        <v>1.973813</v>
      </c>
      <c r="AW409" s="12">
        <v>28000</v>
      </c>
      <c r="AX409" s="12">
        <v>2.059793</v>
      </c>
      <c r="AY409" s="12">
        <v>30896.9</v>
      </c>
      <c r="AZ409" s="12">
        <v>29742.48</v>
      </c>
      <c r="BA409" s="12">
        <v>30796.61</v>
      </c>
      <c r="BB409" s="12">
        <v>29058.85</v>
      </c>
      <c r="BC409" s="12">
        <v>29644.11</v>
      </c>
      <c r="BD409" s="12">
        <v>28209.63</v>
      </c>
      <c r="BE409" s="12">
        <v>31138.86</v>
      </c>
      <c r="BF409" s="12">
        <v>28318.26</v>
      </c>
      <c r="BG409" s="12">
        <v>29580.34</v>
      </c>
      <c r="BH409" s="12">
        <v>27883.8</v>
      </c>
      <c r="BI409" s="12">
        <v>28529</v>
      </c>
      <c r="BJ409" s="12">
        <v>29112.28</v>
      </c>
      <c r="BK409" s="12">
        <v>27914.81</v>
      </c>
      <c r="BL409" s="12">
        <v>29778.67</v>
      </c>
      <c r="BM409" s="12">
        <v>29359.24</v>
      </c>
      <c r="BN409" s="12">
        <v>29127.25</v>
      </c>
      <c r="BO409" s="12">
        <v>28203.89</v>
      </c>
      <c r="BP409" s="12">
        <v>27240.95</v>
      </c>
      <c r="BQ409" s="12">
        <v>28622.44</v>
      </c>
      <c r="BR409">
        <v>30547.85</v>
      </c>
      <c r="BS409">
        <v>29084.66</v>
      </c>
      <c r="BT409">
        <v>32118.5</v>
      </c>
      <c r="BU409">
        <v>31306.81</v>
      </c>
      <c r="BV409">
        <v>28000</v>
      </c>
      <c r="BW409">
        <v>-9.3760300000000005E-2</v>
      </c>
      <c r="BX409">
        <v>-0.105626</v>
      </c>
      <c r="BY409">
        <v>0</v>
      </c>
      <c r="BZ409">
        <v>0.26506020000000002</v>
      </c>
      <c r="CA409">
        <v>0</v>
      </c>
      <c r="CB409">
        <v>0.51315789999999994</v>
      </c>
    </row>
    <row r="410" spans="1:80" x14ac:dyDescent="0.3">
      <c r="A410" s="13" t="s">
        <v>354</v>
      </c>
      <c r="B410" s="13" t="s">
        <v>486</v>
      </c>
      <c r="C410" s="12">
        <v>13000</v>
      </c>
      <c r="D410" s="12">
        <v>1</v>
      </c>
      <c r="E410" s="12">
        <v>14800</v>
      </c>
      <c r="F410" s="12">
        <v>1.0388139999999999</v>
      </c>
      <c r="G410" s="12">
        <v>15000</v>
      </c>
      <c r="H410" s="12">
        <v>1.0701400000000001</v>
      </c>
      <c r="I410" s="12">
        <v>14000</v>
      </c>
      <c r="J410" s="12">
        <v>1.134136</v>
      </c>
      <c r="K410" s="12">
        <v>15000</v>
      </c>
      <c r="L410" s="12">
        <v>1.1603840000000001</v>
      </c>
      <c r="M410" s="12">
        <v>19000</v>
      </c>
      <c r="N410" s="12">
        <v>1.1682779999999999</v>
      </c>
      <c r="O410" s="12">
        <v>17000</v>
      </c>
      <c r="P410" s="12">
        <v>1.1906760000000001</v>
      </c>
      <c r="Q410" s="12">
        <v>17000</v>
      </c>
      <c r="R410" s="12">
        <v>1.236534</v>
      </c>
      <c r="S410" s="12">
        <v>17500</v>
      </c>
      <c r="T410" s="12">
        <v>1.2534099999999999</v>
      </c>
      <c r="U410" s="12">
        <v>17500</v>
      </c>
      <c r="V410" s="12">
        <v>1.2927360000000001</v>
      </c>
      <c r="W410" s="12">
        <v>18000</v>
      </c>
      <c r="X410" s="12">
        <v>1.3284800000000001</v>
      </c>
      <c r="Y410" s="12">
        <v>20000</v>
      </c>
      <c r="Z410" s="12">
        <v>1.3443149999999999</v>
      </c>
      <c r="AA410" s="12">
        <v>20000</v>
      </c>
      <c r="AB410" s="12">
        <v>1.3650880000000001</v>
      </c>
      <c r="AC410" s="12">
        <v>16700</v>
      </c>
      <c r="AD410" s="12">
        <v>1.383402</v>
      </c>
      <c r="AE410" s="12">
        <v>16500</v>
      </c>
      <c r="AF410" s="12">
        <v>1.403165</v>
      </c>
      <c r="AG410" s="12">
        <v>20000</v>
      </c>
      <c r="AH410" s="12">
        <v>1.4355560000000001</v>
      </c>
      <c r="AI410" s="12">
        <v>19300</v>
      </c>
      <c r="AJ410" s="12">
        <v>1.465903</v>
      </c>
      <c r="AK410" s="12">
        <v>21900</v>
      </c>
      <c r="AL410" s="12">
        <v>1.5122770000000001</v>
      </c>
      <c r="AM410" s="12">
        <v>21500</v>
      </c>
      <c r="AN410" s="12">
        <v>1.5688219999999999</v>
      </c>
      <c r="AO410" s="12">
        <v>24700</v>
      </c>
      <c r="AP410" s="12">
        <v>1.6198999999999999</v>
      </c>
      <c r="AQ410" s="12">
        <v>21600</v>
      </c>
      <c r="AR410" s="12">
        <v>1.699695</v>
      </c>
      <c r="AS410" s="12">
        <v>38000</v>
      </c>
      <c r="AT410" s="12">
        <v>1.795669</v>
      </c>
      <c r="AU410" s="12">
        <v>27200</v>
      </c>
      <c r="AV410" s="12">
        <v>1.973813</v>
      </c>
      <c r="AW410" s="12">
        <v>35000</v>
      </c>
      <c r="AX410" s="12">
        <v>2.059793</v>
      </c>
      <c r="AY410" s="12">
        <v>26777.31</v>
      </c>
      <c r="AZ410" s="12">
        <v>29345.91</v>
      </c>
      <c r="BA410" s="12">
        <v>28871.82</v>
      </c>
      <c r="BB410" s="12">
        <v>25426.49</v>
      </c>
      <c r="BC410" s="12">
        <v>26626.45</v>
      </c>
      <c r="BD410" s="12">
        <v>33498.93</v>
      </c>
      <c r="BE410" s="12">
        <v>29408.92</v>
      </c>
      <c r="BF410" s="12">
        <v>28318.26</v>
      </c>
      <c r="BG410" s="12">
        <v>28758.67</v>
      </c>
      <c r="BH410" s="12">
        <v>27883.8</v>
      </c>
      <c r="BI410" s="12">
        <v>27908.799999999999</v>
      </c>
      <c r="BJ410" s="12">
        <v>30644.5</v>
      </c>
      <c r="BK410" s="12">
        <v>30178.17</v>
      </c>
      <c r="BL410" s="12">
        <v>24865.19</v>
      </c>
      <c r="BM410" s="12">
        <v>24221.38</v>
      </c>
      <c r="BN410" s="12">
        <v>28696.799999999999</v>
      </c>
      <c r="BO410" s="12">
        <v>27119.119999999999</v>
      </c>
      <c r="BP410" s="12">
        <v>29828.84</v>
      </c>
      <c r="BQ410" s="12">
        <v>28228.55</v>
      </c>
      <c r="BR410">
        <v>31407.42</v>
      </c>
      <c r="BS410">
        <v>26176.19</v>
      </c>
      <c r="BT410">
        <v>43589.4</v>
      </c>
      <c r="BU410">
        <v>28384.84</v>
      </c>
      <c r="BV410">
        <v>35000</v>
      </c>
      <c r="BW410">
        <v>0.30707649999999997</v>
      </c>
      <c r="BX410">
        <v>0.23305239999999999</v>
      </c>
      <c r="BY410">
        <v>1</v>
      </c>
      <c r="BZ410">
        <v>0.26506020000000002</v>
      </c>
      <c r="CA410">
        <v>1</v>
      </c>
      <c r="CB410">
        <v>0.51315789999999994</v>
      </c>
    </row>
    <row r="411" spans="1:80" x14ac:dyDescent="0.3">
      <c r="A411" s="13" t="s">
        <v>355</v>
      </c>
      <c r="B411" s="13" t="s">
        <v>486</v>
      </c>
      <c r="C411" s="12">
        <v>15000</v>
      </c>
      <c r="D411" s="12">
        <v>1</v>
      </c>
      <c r="E411" s="12">
        <v>15000</v>
      </c>
      <c r="F411" s="12">
        <v>1.0388139999999999</v>
      </c>
      <c r="G411" s="12">
        <v>16200</v>
      </c>
      <c r="H411" s="12">
        <v>1.0701400000000001</v>
      </c>
      <c r="I411" s="12">
        <v>16000</v>
      </c>
      <c r="J411" s="12">
        <v>1.134136</v>
      </c>
      <c r="K411" s="12">
        <v>17500</v>
      </c>
      <c r="L411" s="12">
        <v>1.1603840000000001</v>
      </c>
      <c r="M411" s="12">
        <v>17000</v>
      </c>
      <c r="N411" s="12">
        <v>1.1682779999999999</v>
      </c>
      <c r="O411" s="12">
        <v>17600</v>
      </c>
      <c r="P411" s="12">
        <v>1.1906760000000001</v>
      </c>
      <c r="Q411" s="12">
        <v>18200</v>
      </c>
      <c r="R411" s="12">
        <v>1.236534</v>
      </c>
      <c r="S411" s="12">
        <v>18000</v>
      </c>
      <c r="T411" s="12">
        <v>1.2534099999999999</v>
      </c>
      <c r="U411" s="12">
        <v>19032</v>
      </c>
      <c r="V411" s="12">
        <v>1.2927360000000001</v>
      </c>
      <c r="W411" s="12">
        <v>18700</v>
      </c>
      <c r="X411" s="12">
        <v>1.3284800000000001</v>
      </c>
      <c r="Y411" s="12">
        <v>18200</v>
      </c>
      <c r="Z411" s="12">
        <v>1.3443149999999999</v>
      </c>
      <c r="AA411" s="12">
        <v>18800</v>
      </c>
      <c r="AB411" s="12">
        <v>1.3650880000000001</v>
      </c>
      <c r="AC411" s="12">
        <v>20000</v>
      </c>
      <c r="AD411" s="12">
        <v>1.383402</v>
      </c>
      <c r="AE411" s="12">
        <v>23500</v>
      </c>
      <c r="AF411" s="12">
        <v>1.403165</v>
      </c>
      <c r="AG411" s="12">
        <v>21000</v>
      </c>
      <c r="AH411" s="12">
        <v>1.4355560000000001</v>
      </c>
      <c r="AI411" s="12">
        <v>24000</v>
      </c>
      <c r="AJ411" s="12">
        <v>1.465903</v>
      </c>
      <c r="AK411" s="12">
        <v>24400</v>
      </c>
      <c r="AL411" s="12">
        <v>1.5122770000000001</v>
      </c>
      <c r="AM411" s="12">
        <v>26000</v>
      </c>
      <c r="AN411" s="12">
        <v>1.5688219999999999</v>
      </c>
      <c r="AO411" s="12">
        <v>29000</v>
      </c>
      <c r="AP411" s="12">
        <v>1.6198999999999999</v>
      </c>
      <c r="AQ411" s="12">
        <v>28000</v>
      </c>
      <c r="AR411" s="12">
        <v>1.699695</v>
      </c>
      <c r="AS411" s="12">
        <v>31000</v>
      </c>
      <c r="AT411" s="12">
        <v>1.795669</v>
      </c>
      <c r="AU411" s="12">
        <v>33000</v>
      </c>
      <c r="AV411" s="12">
        <v>1.973813</v>
      </c>
      <c r="AW411" s="12">
        <v>34500</v>
      </c>
      <c r="AX411" s="12">
        <v>2.059793</v>
      </c>
      <c r="AY411" s="12">
        <v>30896.9</v>
      </c>
      <c r="AZ411" s="12">
        <v>29742.48</v>
      </c>
      <c r="BA411" s="12">
        <v>31181.56</v>
      </c>
      <c r="BB411" s="12">
        <v>29058.85</v>
      </c>
      <c r="BC411" s="12">
        <v>31064.19</v>
      </c>
      <c r="BD411" s="12">
        <v>29972.73</v>
      </c>
      <c r="BE411" s="12">
        <v>30446.880000000001</v>
      </c>
      <c r="BF411" s="12">
        <v>30317.200000000001</v>
      </c>
      <c r="BG411" s="12">
        <v>29580.34</v>
      </c>
      <c r="BH411" s="12">
        <v>30324.83</v>
      </c>
      <c r="BI411" s="12">
        <v>28994.14</v>
      </c>
      <c r="BJ411" s="12">
        <v>27886.5</v>
      </c>
      <c r="BK411" s="12">
        <v>28367.48</v>
      </c>
      <c r="BL411" s="12">
        <v>29778.67</v>
      </c>
      <c r="BM411" s="12">
        <v>34497.11</v>
      </c>
      <c r="BN411" s="12">
        <v>30131.64</v>
      </c>
      <c r="BO411" s="12">
        <v>33723.26</v>
      </c>
      <c r="BP411" s="12">
        <v>33233.949999999997</v>
      </c>
      <c r="BQ411" s="12">
        <v>34136.85</v>
      </c>
      <c r="BR411">
        <v>36875.11</v>
      </c>
      <c r="BS411">
        <v>33932.1</v>
      </c>
      <c r="BT411">
        <v>35559.769999999997</v>
      </c>
      <c r="BU411">
        <v>34437.5</v>
      </c>
      <c r="BV411">
        <v>34500</v>
      </c>
      <c r="BW411">
        <v>0.11661680000000001</v>
      </c>
      <c r="BX411">
        <v>1.815E-3</v>
      </c>
      <c r="BY411">
        <v>1</v>
      </c>
      <c r="BZ411">
        <v>0.26506020000000002</v>
      </c>
      <c r="CA411">
        <v>1</v>
      </c>
      <c r="CB411">
        <v>0.51315789999999994</v>
      </c>
    </row>
    <row r="412" spans="1:80" x14ac:dyDescent="0.3">
      <c r="A412" s="13" t="s">
        <v>728</v>
      </c>
      <c r="B412" s="13" t="s">
        <v>486</v>
      </c>
      <c r="C412" s="12">
        <v>24024</v>
      </c>
      <c r="D412" s="12">
        <v>1</v>
      </c>
      <c r="E412" s="12">
        <v>16100</v>
      </c>
      <c r="F412" s="12">
        <v>1.0388139999999999</v>
      </c>
      <c r="G412" s="12">
        <v>20000</v>
      </c>
      <c r="H412" s="12">
        <v>1.0701400000000001</v>
      </c>
      <c r="I412" s="12">
        <v>18800</v>
      </c>
      <c r="J412" s="12">
        <v>1.134136</v>
      </c>
      <c r="K412" s="12">
        <v>17000</v>
      </c>
      <c r="L412" s="12">
        <v>1.1603840000000001</v>
      </c>
      <c r="M412" s="12">
        <v>21300</v>
      </c>
      <c r="N412" s="12">
        <v>1.1682779999999999</v>
      </c>
      <c r="O412" s="12">
        <v>20800</v>
      </c>
      <c r="P412" s="12">
        <v>1.1906760000000001</v>
      </c>
      <c r="Q412" s="12">
        <v>21000</v>
      </c>
      <c r="R412" s="12">
        <v>1.236534</v>
      </c>
      <c r="S412" s="12">
        <v>20000</v>
      </c>
      <c r="T412" s="12">
        <v>1.2534099999999999</v>
      </c>
      <c r="U412" s="12">
        <v>24000</v>
      </c>
      <c r="V412" s="12">
        <v>1.2927360000000001</v>
      </c>
      <c r="W412" s="12">
        <v>16000</v>
      </c>
      <c r="X412" s="12">
        <v>1.3284800000000001</v>
      </c>
      <c r="Y412" s="12">
        <v>20000</v>
      </c>
      <c r="Z412" s="12">
        <v>1.3443149999999999</v>
      </c>
      <c r="AA412" s="12">
        <v>18000</v>
      </c>
      <c r="AB412" s="12">
        <v>1.3650880000000001</v>
      </c>
      <c r="AC412" s="12">
        <v>16016</v>
      </c>
      <c r="AD412" s="12">
        <v>1.383402</v>
      </c>
      <c r="AE412" s="12">
        <v>19552</v>
      </c>
      <c r="AF412" s="12">
        <v>1.403165</v>
      </c>
      <c r="AG412" s="12">
        <v>31600</v>
      </c>
      <c r="AH412" s="12">
        <v>1.4355560000000001</v>
      </c>
      <c r="AI412" s="12">
        <v>48100</v>
      </c>
      <c r="AJ412" s="12">
        <v>1.465903</v>
      </c>
      <c r="AK412" s="12">
        <v>77000</v>
      </c>
      <c r="AL412" s="12">
        <v>1.5122770000000001</v>
      </c>
      <c r="AM412" s="12">
        <v>45032</v>
      </c>
      <c r="AN412" s="12">
        <v>1.5688219999999999</v>
      </c>
      <c r="AO412" s="12">
        <v>30056</v>
      </c>
      <c r="AP412" s="12">
        <v>1.6198999999999999</v>
      </c>
      <c r="AQ412" s="12">
        <v>30056</v>
      </c>
      <c r="AR412" s="12">
        <v>1.699695</v>
      </c>
      <c r="AS412" s="12">
        <v>39000</v>
      </c>
      <c r="AT412" s="12">
        <v>1.795669</v>
      </c>
      <c r="AU412" s="12">
        <v>46000</v>
      </c>
      <c r="AV412" s="12">
        <v>1.973813</v>
      </c>
      <c r="AW412" s="12">
        <v>42500</v>
      </c>
      <c r="AX412" s="12">
        <v>2.059793</v>
      </c>
      <c r="AY412" s="12">
        <v>49484.480000000003</v>
      </c>
      <c r="AZ412" s="12">
        <v>31923.59</v>
      </c>
      <c r="BA412" s="12">
        <v>38495.760000000002</v>
      </c>
      <c r="BB412" s="12">
        <v>34144.15</v>
      </c>
      <c r="BC412" s="12">
        <v>30176.639999999999</v>
      </c>
      <c r="BD412" s="12">
        <v>37554.07</v>
      </c>
      <c r="BE412" s="12">
        <v>35982.68</v>
      </c>
      <c r="BF412" s="12">
        <v>34981.379999999997</v>
      </c>
      <c r="BG412" s="12">
        <v>32867.050000000003</v>
      </c>
      <c r="BH412" s="12">
        <v>38240.639999999999</v>
      </c>
      <c r="BI412" s="12">
        <v>24807.82</v>
      </c>
      <c r="BJ412" s="12">
        <v>30644.5</v>
      </c>
      <c r="BK412" s="12">
        <v>27160.35</v>
      </c>
      <c r="BL412" s="12">
        <v>23846.76</v>
      </c>
      <c r="BM412" s="12">
        <v>28701.599999999999</v>
      </c>
      <c r="BN412" s="12">
        <v>45340.94</v>
      </c>
      <c r="BO412" s="12">
        <v>67587.039999999994</v>
      </c>
      <c r="BP412" s="12">
        <v>104877.6</v>
      </c>
      <c r="BQ412" s="12">
        <v>59125.03</v>
      </c>
      <c r="BR412">
        <v>38217.879999999997</v>
      </c>
      <c r="BS412">
        <v>36423.69</v>
      </c>
      <c r="BT412">
        <v>44736.49</v>
      </c>
      <c r="BU412">
        <v>48003.78</v>
      </c>
      <c r="BV412">
        <v>42500</v>
      </c>
      <c r="BW412">
        <v>-0.14114479999999999</v>
      </c>
      <c r="BX412">
        <v>-0.11465309999999999</v>
      </c>
      <c r="BY412">
        <v>0</v>
      </c>
      <c r="BZ412">
        <v>0.26506020000000002</v>
      </c>
      <c r="CA412">
        <v>0</v>
      </c>
      <c r="CB412">
        <v>0.51315789999999994</v>
      </c>
    </row>
    <row r="413" spans="1:80" x14ac:dyDescent="0.3">
      <c r="A413" s="13" t="s">
        <v>356</v>
      </c>
      <c r="B413" s="13" t="s">
        <v>486</v>
      </c>
      <c r="C413" s="12">
        <v>15500</v>
      </c>
      <c r="D413" s="12">
        <v>1</v>
      </c>
      <c r="E413" s="12">
        <v>18800</v>
      </c>
      <c r="F413" s="12">
        <v>1.0388139999999999</v>
      </c>
      <c r="G413" s="12">
        <v>22000</v>
      </c>
      <c r="H413" s="12">
        <v>1.0701400000000001</v>
      </c>
      <c r="I413" s="12">
        <v>17500</v>
      </c>
      <c r="J413" s="12">
        <v>1.134136</v>
      </c>
      <c r="K413" s="12">
        <v>16000</v>
      </c>
      <c r="L413" s="12">
        <v>1.1603840000000001</v>
      </c>
      <c r="M413" s="12">
        <v>20000</v>
      </c>
      <c r="N413" s="12">
        <v>1.1682779999999999</v>
      </c>
      <c r="O413" s="12">
        <v>21000</v>
      </c>
      <c r="P413" s="12">
        <v>1.1906760000000001</v>
      </c>
      <c r="Q413" s="12">
        <v>17500</v>
      </c>
      <c r="R413" s="12">
        <v>1.236534</v>
      </c>
      <c r="S413" s="12">
        <v>20000</v>
      </c>
      <c r="T413" s="12">
        <v>1.2534099999999999</v>
      </c>
      <c r="U413" s="12">
        <v>20000</v>
      </c>
      <c r="V413" s="12">
        <v>1.2927360000000001</v>
      </c>
      <c r="W413" s="12">
        <v>23100</v>
      </c>
      <c r="X413" s="12">
        <v>1.3284800000000001</v>
      </c>
      <c r="Y413" s="12">
        <v>19008</v>
      </c>
      <c r="Z413" s="12">
        <v>1.3443149999999999</v>
      </c>
      <c r="AA413" s="12">
        <v>19500</v>
      </c>
      <c r="AB413" s="12">
        <v>1.3650880000000001</v>
      </c>
      <c r="AC413" s="12">
        <v>24600</v>
      </c>
      <c r="AD413" s="12">
        <v>1.383402</v>
      </c>
      <c r="AE413" s="12">
        <v>26000</v>
      </c>
      <c r="AF413" s="12">
        <v>1.403165</v>
      </c>
      <c r="AG413" s="12">
        <v>20000</v>
      </c>
      <c r="AH413" s="12">
        <v>1.4355560000000001</v>
      </c>
      <c r="AI413" s="12">
        <v>22500</v>
      </c>
      <c r="AJ413" s="12">
        <v>1.465903</v>
      </c>
      <c r="AK413" s="12">
        <v>28600</v>
      </c>
      <c r="AL413" s="12">
        <v>1.5122770000000001</v>
      </c>
      <c r="AM413" s="12">
        <v>26000</v>
      </c>
      <c r="AN413" s="12">
        <v>1.5688219999999999</v>
      </c>
      <c r="AO413" s="12">
        <v>25300</v>
      </c>
      <c r="AP413" s="12">
        <v>1.6198999999999999</v>
      </c>
      <c r="AQ413" s="12">
        <v>27000</v>
      </c>
      <c r="AR413" s="12">
        <v>1.699695</v>
      </c>
      <c r="AS413" s="12">
        <v>34600</v>
      </c>
      <c r="AT413" s="12">
        <v>1.795669</v>
      </c>
      <c r="AU413" s="12">
        <v>34000</v>
      </c>
      <c r="AV413" s="12">
        <v>1.973813</v>
      </c>
      <c r="AW413" s="12">
        <v>36000</v>
      </c>
      <c r="AX413" s="12">
        <v>2.059793</v>
      </c>
      <c r="AY413" s="12">
        <v>31926.799999999999</v>
      </c>
      <c r="AZ413" s="12">
        <v>37277.24</v>
      </c>
      <c r="BA413" s="12">
        <v>42345.34</v>
      </c>
      <c r="BB413" s="12">
        <v>31783.119999999999</v>
      </c>
      <c r="BC413" s="12">
        <v>28401.54</v>
      </c>
      <c r="BD413" s="12">
        <v>35262.03</v>
      </c>
      <c r="BE413" s="12">
        <v>36328.67</v>
      </c>
      <c r="BF413" s="12">
        <v>29151.15</v>
      </c>
      <c r="BG413" s="12">
        <v>32867.050000000003</v>
      </c>
      <c r="BH413" s="12">
        <v>31867.200000000001</v>
      </c>
      <c r="BI413" s="12">
        <v>35816.300000000003</v>
      </c>
      <c r="BJ413" s="12">
        <v>29124.54</v>
      </c>
      <c r="BK413" s="12">
        <v>29423.72</v>
      </c>
      <c r="BL413" s="12">
        <v>36627.760000000002</v>
      </c>
      <c r="BM413" s="12">
        <v>38167.019999999997</v>
      </c>
      <c r="BN413" s="12">
        <v>28696.799999999999</v>
      </c>
      <c r="BO413" s="12">
        <v>31615.56</v>
      </c>
      <c r="BP413" s="12">
        <v>38954.550000000003</v>
      </c>
      <c r="BQ413" s="12">
        <v>34136.85</v>
      </c>
      <c r="BR413">
        <v>32170.36</v>
      </c>
      <c r="BS413">
        <v>32720.240000000002</v>
      </c>
      <c r="BT413">
        <v>39689.300000000003</v>
      </c>
      <c r="BU413">
        <v>35481.050000000003</v>
      </c>
      <c r="BV413">
        <v>36000</v>
      </c>
      <c r="BW413">
        <v>0.12757940000000001</v>
      </c>
      <c r="BX413">
        <v>1.4626E-2</v>
      </c>
      <c r="BY413">
        <v>1</v>
      </c>
      <c r="BZ413">
        <v>0.26506020000000002</v>
      </c>
      <c r="CA413">
        <v>1</v>
      </c>
      <c r="CB413">
        <v>0.51315789999999994</v>
      </c>
    </row>
    <row r="414" spans="1:80" ht="27" x14ac:dyDescent="0.3">
      <c r="A414" s="13" t="s">
        <v>357</v>
      </c>
      <c r="B414" s="13" t="s">
        <v>486</v>
      </c>
      <c r="C414" s="12">
        <v>13000</v>
      </c>
      <c r="D414" s="12">
        <v>1</v>
      </c>
      <c r="E414" s="12">
        <v>20000</v>
      </c>
      <c r="F414" s="12">
        <v>1.0388139999999999</v>
      </c>
      <c r="G414" s="12">
        <v>24000</v>
      </c>
      <c r="H414" s="12">
        <v>1.0701400000000001</v>
      </c>
      <c r="I414" s="12">
        <v>22000</v>
      </c>
      <c r="J414" s="12">
        <v>1.134136</v>
      </c>
      <c r="K414" s="12">
        <v>20000</v>
      </c>
      <c r="L414" s="12">
        <v>1.1603840000000001</v>
      </c>
      <c r="M414" s="12">
        <v>20072</v>
      </c>
      <c r="N414" s="12">
        <v>1.1682779999999999</v>
      </c>
      <c r="O414" s="12">
        <v>24000</v>
      </c>
      <c r="P414" s="12">
        <v>1.1906760000000001</v>
      </c>
      <c r="Q414" s="12">
        <v>20500</v>
      </c>
      <c r="R414" s="12">
        <v>1.236534</v>
      </c>
      <c r="S414" s="12">
        <v>20000</v>
      </c>
      <c r="T414" s="12">
        <v>1.2534099999999999</v>
      </c>
      <c r="U414" s="12">
        <v>17000</v>
      </c>
      <c r="V414" s="12">
        <v>1.2927360000000001</v>
      </c>
      <c r="W414" s="12">
        <v>16000</v>
      </c>
      <c r="X414" s="12">
        <v>1.3284800000000001</v>
      </c>
      <c r="Y414" s="12">
        <v>20000</v>
      </c>
      <c r="Z414" s="12">
        <v>1.3443149999999999</v>
      </c>
      <c r="AA414" s="12">
        <v>34200</v>
      </c>
      <c r="AB414" s="12">
        <v>1.3650880000000001</v>
      </c>
      <c r="AC414" s="12">
        <v>20000</v>
      </c>
      <c r="AD414" s="12">
        <v>1.383402</v>
      </c>
      <c r="AE414" s="12">
        <v>29000</v>
      </c>
      <c r="AF414" s="12">
        <v>1.403165</v>
      </c>
      <c r="AG414" s="12">
        <v>24300</v>
      </c>
      <c r="AH414" s="12">
        <v>1.4355560000000001</v>
      </c>
      <c r="AI414" s="12">
        <v>24000</v>
      </c>
      <c r="AJ414" s="12">
        <v>1.465903</v>
      </c>
      <c r="AK414" s="12">
        <v>24400</v>
      </c>
      <c r="AL414" s="12">
        <v>1.5122770000000001</v>
      </c>
      <c r="AM414" s="12">
        <v>26000</v>
      </c>
      <c r="AN414" s="12">
        <v>1.5688219999999999</v>
      </c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  <c r="BJ414" s="12"/>
      <c r="BK414" s="12"/>
      <c r="BL414" s="12"/>
      <c r="BM414" s="12"/>
      <c r="BN414" s="12"/>
      <c r="BO414" s="12"/>
      <c r="BP414" s="12"/>
      <c r="BQ414" s="12"/>
      <c r="BZ414">
        <v>0.26506020000000002</v>
      </c>
      <c r="CB414">
        <v>0.51315789999999994</v>
      </c>
    </row>
    <row r="415" spans="1:80" ht="27" x14ac:dyDescent="0.3">
      <c r="A415" s="13" t="s">
        <v>358</v>
      </c>
      <c r="B415" s="13" t="s">
        <v>486</v>
      </c>
      <c r="C415" s="12">
        <v>19900</v>
      </c>
      <c r="D415" s="12">
        <v>1</v>
      </c>
      <c r="E415" s="12">
        <v>21000</v>
      </c>
      <c r="F415" s="12">
        <v>1.0388139999999999</v>
      </c>
      <c r="G415" s="12">
        <v>20000</v>
      </c>
      <c r="H415" s="12">
        <v>1.0701400000000001</v>
      </c>
      <c r="I415" s="12">
        <v>25064</v>
      </c>
      <c r="J415" s="12">
        <v>1.134136</v>
      </c>
      <c r="K415" s="12">
        <v>22000</v>
      </c>
      <c r="L415" s="12">
        <v>1.1603840000000001</v>
      </c>
      <c r="M415" s="12">
        <v>23500</v>
      </c>
      <c r="N415" s="12">
        <v>1.1682779999999999</v>
      </c>
      <c r="O415" s="12">
        <v>20800</v>
      </c>
      <c r="P415" s="12">
        <v>1.1906760000000001</v>
      </c>
      <c r="Q415" s="12">
        <v>33000</v>
      </c>
      <c r="R415" s="12">
        <v>1.236534</v>
      </c>
      <c r="S415" s="12">
        <v>25000</v>
      </c>
      <c r="T415" s="12">
        <v>1.2534099999999999</v>
      </c>
      <c r="U415" s="12">
        <v>27500</v>
      </c>
      <c r="V415" s="12">
        <v>1.2927360000000001</v>
      </c>
      <c r="W415" s="12">
        <v>22000</v>
      </c>
      <c r="X415" s="12">
        <v>1.3284800000000001</v>
      </c>
      <c r="Y415" s="12">
        <v>31200</v>
      </c>
      <c r="Z415" s="12">
        <v>1.3443149999999999</v>
      </c>
      <c r="AA415" s="12">
        <v>24500</v>
      </c>
      <c r="AB415" s="12">
        <v>1.3650880000000001</v>
      </c>
      <c r="AC415" s="12">
        <v>23800</v>
      </c>
      <c r="AD415" s="12">
        <v>1.383402</v>
      </c>
      <c r="AE415" s="12">
        <v>30500</v>
      </c>
      <c r="AF415" s="12">
        <v>1.403165</v>
      </c>
      <c r="AG415" s="12">
        <v>33500</v>
      </c>
      <c r="AH415" s="12">
        <v>1.4355560000000001</v>
      </c>
      <c r="AI415" s="12">
        <v>31000</v>
      </c>
      <c r="AJ415" s="12">
        <v>1.465903</v>
      </c>
      <c r="AK415" s="12">
        <v>28000</v>
      </c>
      <c r="AL415" s="12">
        <v>1.5122770000000001</v>
      </c>
      <c r="AM415" s="12">
        <v>28000</v>
      </c>
      <c r="AN415" s="12">
        <v>1.5688219999999999</v>
      </c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  <c r="BJ415" s="12"/>
      <c r="BK415" s="12"/>
      <c r="BL415" s="12"/>
      <c r="BM415" s="12"/>
      <c r="BN415" s="12"/>
      <c r="BO415" s="12"/>
      <c r="BP415" s="12"/>
      <c r="BQ415" s="12"/>
      <c r="BZ415">
        <v>0.26506020000000002</v>
      </c>
      <c r="CB415">
        <v>0.51315789999999994</v>
      </c>
    </row>
    <row r="416" spans="1:80" ht="27" x14ac:dyDescent="0.3">
      <c r="A416" s="13" t="s">
        <v>359</v>
      </c>
      <c r="B416" s="13" t="s">
        <v>486</v>
      </c>
      <c r="C416" s="12">
        <v>20000</v>
      </c>
      <c r="D416" s="12">
        <v>1</v>
      </c>
      <c r="E416" s="12">
        <v>21500</v>
      </c>
      <c r="F416" s="12">
        <v>1.0388139999999999</v>
      </c>
      <c r="G416" s="12">
        <v>20000</v>
      </c>
      <c r="H416" s="12">
        <v>1.0701400000000001</v>
      </c>
      <c r="I416" s="12">
        <v>23800</v>
      </c>
      <c r="J416" s="12">
        <v>1.134136</v>
      </c>
      <c r="K416" s="12">
        <v>22000</v>
      </c>
      <c r="L416" s="12">
        <v>1.1603840000000001</v>
      </c>
      <c r="M416" s="12">
        <v>24800</v>
      </c>
      <c r="N416" s="12">
        <v>1.1682779999999999</v>
      </c>
      <c r="O416" s="12">
        <v>21000</v>
      </c>
      <c r="P416" s="12">
        <v>1.1906760000000001</v>
      </c>
      <c r="Q416" s="12">
        <v>23100</v>
      </c>
      <c r="R416" s="12">
        <v>1.236534</v>
      </c>
      <c r="S416" s="12">
        <v>24000</v>
      </c>
      <c r="T416" s="12">
        <v>1.2534099999999999</v>
      </c>
      <c r="U416" s="12">
        <v>24100</v>
      </c>
      <c r="V416" s="12">
        <v>1.2927360000000001</v>
      </c>
      <c r="W416" s="12">
        <v>22800</v>
      </c>
      <c r="X416" s="12">
        <v>1.3284800000000001</v>
      </c>
      <c r="Y416" s="12">
        <v>25800</v>
      </c>
      <c r="Z416" s="12">
        <v>1.3443149999999999</v>
      </c>
      <c r="AA416" s="12">
        <v>25200</v>
      </c>
      <c r="AB416" s="12">
        <v>1.3650880000000001</v>
      </c>
      <c r="AC416" s="12">
        <v>24000</v>
      </c>
      <c r="AD416" s="12">
        <v>1.383402</v>
      </c>
      <c r="AE416" s="12">
        <v>36700</v>
      </c>
      <c r="AF416" s="12">
        <v>1.403165</v>
      </c>
      <c r="AG416" s="12">
        <v>35000</v>
      </c>
      <c r="AH416" s="12">
        <v>1.4355560000000001</v>
      </c>
      <c r="AI416" s="12">
        <v>24900</v>
      </c>
      <c r="AJ416" s="12">
        <v>1.465903</v>
      </c>
      <c r="AK416" s="12">
        <v>62500</v>
      </c>
      <c r="AL416" s="12">
        <v>1.5122770000000001</v>
      </c>
      <c r="AM416" s="12">
        <v>36000</v>
      </c>
      <c r="AN416" s="12">
        <v>1.5688219999999999</v>
      </c>
      <c r="AO416" s="12">
        <v>28000</v>
      </c>
      <c r="AP416" s="12">
        <v>1.6198999999999999</v>
      </c>
      <c r="AQ416" s="12">
        <v>36500</v>
      </c>
      <c r="AR416" s="12">
        <v>1.699695</v>
      </c>
      <c r="AS416" s="12">
        <v>32000</v>
      </c>
      <c r="AT416" s="12">
        <v>1.795669</v>
      </c>
      <c r="AU416" s="12">
        <v>34000</v>
      </c>
      <c r="AV416" s="12">
        <v>1.973813</v>
      </c>
      <c r="AW416" s="12">
        <v>33000</v>
      </c>
      <c r="AX416" s="12">
        <v>2.059793</v>
      </c>
      <c r="AY416" s="12">
        <v>41195.870000000003</v>
      </c>
      <c r="AZ416" s="12">
        <v>42630.89</v>
      </c>
      <c r="BA416" s="12">
        <v>38495.760000000002</v>
      </c>
      <c r="BB416" s="12">
        <v>43225.04</v>
      </c>
      <c r="BC416" s="12">
        <v>39052.120000000003</v>
      </c>
      <c r="BD416" s="12">
        <v>43724.92</v>
      </c>
      <c r="BE416" s="12">
        <v>36328.67</v>
      </c>
      <c r="BF416" s="12">
        <v>38479.519999999997</v>
      </c>
      <c r="BG416" s="12">
        <v>39440.46</v>
      </c>
      <c r="BH416" s="12">
        <v>38399.980000000003</v>
      </c>
      <c r="BI416" s="12">
        <v>35351.15</v>
      </c>
      <c r="BJ416" s="12">
        <v>39531.410000000003</v>
      </c>
      <c r="BK416" s="12">
        <v>38024.5</v>
      </c>
      <c r="BL416" s="12">
        <v>35734.400000000001</v>
      </c>
      <c r="BM416" s="12">
        <v>53874.21</v>
      </c>
      <c r="BN416" s="12">
        <v>50219.39</v>
      </c>
      <c r="BO416" s="12">
        <v>34987.879999999997</v>
      </c>
      <c r="BP416" s="12">
        <v>85127.95</v>
      </c>
      <c r="BQ416" s="12">
        <v>47266.41</v>
      </c>
      <c r="BR416">
        <v>35603.550000000003</v>
      </c>
      <c r="BS416">
        <v>44232.92</v>
      </c>
      <c r="BT416">
        <v>36706.86</v>
      </c>
      <c r="BU416">
        <v>35481.050000000003</v>
      </c>
      <c r="BV416">
        <v>33000</v>
      </c>
      <c r="BW416">
        <v>-0.19894880000000001</v>
      </c>
      <c r="BX416">
        <v>-6.9926199999999994E-2</v>
      </c>
      <c r="BY416">
        <v>0</v>
      </c>
      <c r="BZ416">
        <v>0.26506020000000002</v>
      </c>
      <c r="CA416">
        <v>0</v>
      </c>
      <c r="CB416">
        <v>0.51315789999999994</v>
      </c>
    </row>
    <row r="417" spans="1:80" x14ac:dyDescent="0.3">
      <c r="A417" s="13" t="s">
        <v>360</v>
      </c>
      <c r="B417" s="13" t="s">
        <v>486</v>
      </c>
      <c r="C417" s="12">
        <v>25000</v>
      </c>
      <c r="D417" s="12">
        <v>1</v>
      </c>
      <c r="E417" s="12">
        <v>20500</v>
      </c>
      <c r="F417" s="12">
        <v>1.0388139999999999</v>
      </c>
      <c r="G417" s="12">
        <v>24000</v>
      </c>
      <c r="H417" s="12">
        <v>1.0701400000000001</v>
      </c>
      <c r="I417" s="12">
        <v>24000</v>
      </c>
      <c r="J417" s="12">
        <v>1.134136</v>
      </c>
      <c r="K417" s="12">
        <v>22000</v>
      </c>
      <c r="L417" s="12">
        <v>1.1603840000000001</v>
      </c>
      <c r="M417" s="12">
        <v>25000</v>
      </c>
      <c r="N417" s="12">
        <v>1.1682779999999999</v>
      </c>
      <c r="O417" s="12">
        <v>28000</v>
      </c>
      <c r="P417" s="12">
        <v>1.1906760000000001</v>
      </c>
      <c r="Q417" s="12">
        <v>26500</v>
      </c>
      <c r="R417" s="12">
        <v>1.236534</v>
      </c>
      <c r="S417" s="12">
        <v>26100</v>
      </c>
      <c r="T417" s="12">
        <v>1.2534099999999999</v>
      </c>
      <c r="U417" s="12">
        <v>22500</v>
      </c>
      <c r="V417" s="12">
        <v>1.2927360000000001</v>
      </c>
      <c r="W417" s="12">
        <v>25700</v>
      </c>
      <c r="X417" s="12">
        <v>1.3284800000000001</v>
      </c>
      <c r="Y417" s="12">
        <v>22900</v>
      </c>
      <c r="Z417" s="12">
        <v>1.3443149999999999</v>
      </c>
      <c r="AA417" s="12">
        <v>25000</v>
      </c>
      <c r="AB417" s="12">
        <v>1.3650880000000001</v>
      </c>
      <c r="AC417" s="12">
        <v>28000</v>
      </c>
      <c r="AD417" s="12">
        <v>1.383402</v>
      </c>
      <c r="AE417" s="12">
        <v>25000</v>
      </c>
      <c r="AF417" s="12">
        <v>1.403165</v>
      </c>
      <c r="AG417" s="12">
        <v>31000</v>
      </c>
      <c r="AH417" s="12">
        <v>1.4355560000000001</v>
      </c>
      <c r="AI417" s="12">
        <v>30056</v>
      </c>
      <c r="AJ417" s="12">
        <v>1.465903</v>
      </c>
      <c r="AK417" s="12">
        <v>28800</v>
      </c>
      <c r="AL417" s="12">
        <v>1.5122770000000001</v>
      </c>
      <c r="AM417" s="12">
        <v>30000</v>
      </c>
      <c r="AN417" s="12">
        <v>1.5688219999999999</v>
      </c>
      <c r="AO417" s="12">
        <v>40000</v>
      </c>
      <c r="AP417" s="12">
        <v>1.6198999999999999</v>
      </c>
      <c r="AQ417" s="12">
        <v>30000</v>
      </c>
      <c r="AR417" s="12">
        <v>1.699695</v>
      </c>
      <c r="AS417" s="12">
        <v>40000</v>
      </c>
      <c r="AT417" s="12">
        <v>1.795669</v>
      </c>
      <c r="AU417" s="12">
        <v>34008</v>
      </c>
      <c r="AV417" s="12">
        <v>1.973813</v>
      </c>
      <c r="AW417" s="12">
        <v>41400</v>
      </c>
      <c r="AX417" s="12">
        <v>2.059793</v>
      </c>
      <c r="AY417" s="12">
        <v>51494.84</v>
      </c>
      <c r="AZ417" s="12">
        <v>40648.050000000003</v>
      </c>
      <c r="BA417" s="12">
        <v>46194.91</v>
      </c>
      <c r="BB417" s="12">
        <v>43588.27</v>
      </c>
      <c r="BC417" s="12">
        <v>39052.120000000003</v>
      </c>
      <c r="BD417" s="12">
        <v>44077.54</v>
      </c>
      <c r="BE417" s="12">
        <v>48438.22</v>
      </c>
      <c r="BF417" s="12">
        <v>44143.17</v>
      </c>
      <c r="BG417" s="12">
        <v>42891.5</v>
      </c>
      <c r="BH417" s="12">
        <v>35850.6</v>
      </c>
      <c r="BI417" s="12">
        <v>39847.57</v>
      </c>
      <c r="BJ417" s="12">
        <v>35087.96</v>
      </c>
      <c r="BK417" s="12">
        <v>37722.71</v>
      </c>
      <c r="BL417" s="12">
        <v>41690.14</v>
      </c>
      <c r="BM417" s="12">
        <v>36699.050000000003</v>
      </c>
      <c r="BN417" s="12">
        <v>44480.04</v>
      </c>
      <c r="BO417" s="12">
        <v>42232.77</v>
      </c>
      <c r="BP417" s="12">
        <v>39226.959999999999</v>
      </c>
      <c r="BQ417" s="12">
        <v>39388.68</v>
      </c>
      <c r="BR417">
        <v>50862.22</v>
      </c>
      <c r="BS417">
        <v>36355.82</v>
      </c>
      <c r="BT417">
        <v>45883.58</v>
      </c>
      <c r="BU417">
        <v>35489.4</v>
      </c>
      <c r="BV417">
        <v>41400</v>
      </c>
      <c r="BW417">
        <v>-0.19603590000000001</v>
      </c>
      <c r="BX417">
        <v>0.16654540000000001</v>
      </c>
      <c r="BY417">
        <v>0</v>
      </c>
      <c r="BZ417">
        <v>0.26506020000000002</v>
      </c>
      <c r="CA417">
        <v>1</v>
      </c>
      <c r="CB417">
        <v>0.51315789999999994</v>
      </c>
    </row>
    <row r="418" spans="1:80" ht="27" x14ac:dyDescent="0.3">
      <c r="A418" s="13" t="s">
        <v>729</v>
      </c>
      <c r="B418" s="13" t="s">
        <v>486</v>
      </c>
      <c r="C418" s="12">
        <v>20000</v>
      </c>
      <c r="D418" s="12">
        <v>1</v>
      </c>
      <c r="E418" s="12">
        <v>19200</v>
      </c>
      <c r="F418" s="12">
        <v>1.0388139999999999</v>
      </c>
      <c r="G418" s="12">
        <v>22000</v>
      </c>
      <c r="H418" s="12">
        <v>1.0701400000000001</v>
      </c>
      <c r="I418" s="12">
        <v>24500</v>
      </c>
      <c r="J418" s="12">
        <v>1.134136</v>
      </c>
      <c r="K418" s="12">
        <v>20300</v>
      </c>
      <c r="L418" s="12">
        <v>1.1603840000000001</v>
      </c>
      <c r="M418" s="12">
        <v>22000</v>
      </c>
      <c r="N418" s="12">
        <v>1.1682779999999999</v>
      </c>
      <c r="O418" s="12">
        <v>25700</v>
      </c>
      <c r="P418" s="12">
        <v>1.1906760000000001</v>
      </c>
      <c r="Q418" s="12">
        <v>25000</v>
      </c>
      <c r="R418" s="12">
        <v>1.236534</v>
      </c>
      <c r="S418" s="12">
        <v>40000</v>
      </c>
      <c r="T418" s="12">
        <v>1.2534099999999999</v>
      </c>
      <c r="U418" s="12">
        <v>22000</v>
      </c>
      <c r="V418" s="12">
        <v>1.2927360000000001</v>
      </c>
      <c r="W418" s="12">
        <v>20900</v>
      </c>
      <c r="X418" s="12">
        <v>1.3284800000000001</v>
      </c>
      <c r="Y418" s="12">
        <v>24000</v>
      </c>
      <c r="Z418" s="12">
        <v>1.3443149999999999</v>
      </c>
      <c r="AA418" s="12">
        <v>24500</v>
      </c>
      <c r="AB418" s="12">
        <v>1.3650880000000001</v>
      </c>
      <c r="AC418" s="12">
        <v>30300</v>
      </c>
      <c r="AD418" s="12">
        <v>1.383402</v>
      </c>
      <c r="AE418" s="12">
        <v>35900</v>
      </c>
      <c r="AF418" s="12">
        <v>1.403165</v>
      </c>
      <c r="AG418" s="12">
        <v>25500</v>
      </c>
      <c r="AH418" s="12">
        <v>1.4355560000000001</v>
      </c>
      <c r="AI418" s="12">
        <v>30000</v>
      </c>
      <c r="AJ418" s="12">
        <v>1.465903</v>
      </c>
      <c r="AK418" s="12">
        <v>26000</v>
      </c>
      <c r="AL418" s="12">
        <v>1.5122770000000001</v>
      </c>
      <c r="AM418" s="12">
        <v>37800</v>
      </c>
      <c r="AN418" s="12">
        <v>1.5688219999999999</v>
      </c>
      <c r="AO418" s="12">
        <v>41300</v>
      </c>
      <c r="AP418" s="12">
        <v>1.6198999999999999</v>
      </c>
      <c r="AQ418" s="12">
        <v>28800</v>
      </c>
      <c r="AR418" s="12">
        <v>1.699695</v>
      </c>
      <c r="AS418" s="12">
        <v>74880</v>
      </c>
      <c r="AT418" s="12">
        <v>1.795669</v>
      </c>
      <c r="AU418" s="12">
        <v>55000</v>
      </c>
      <c r="AV418" s="12">
        <v>1.973813</v>
      </c>
      <c r="AW418" s="12">
        <v>99840</v>
      </c>
      <c r="AX418" s="12">
        <v>2.059793</v>
      </c>
      <c r="AY418" s="12">
        <v>41195.870000000003</v>
      </c>
      <c r="AZ418" s="12">
        <v>38070.379999999997</v>
      </c>
      <c r="BA418" s="12">
        <v>42345.34</v>
      </c>
      <c r="BB418" s="12">
        <v>44496.36</v>
      </c>
      <c r="BC418" s="12">
        <v>36034.46</v>
      </c>
      <c r="BD418" s="12">
        <v>38788.239999999998</v>
      </c>
      <c r="BE418" s="12">
        <v>44459.37</v>
      </c>
      <c r="BF418" s="12">
        <v>41644.5</v>
      </c>
      <c r="BG418" s="12">
        <v>65734.09</v>
      </c>
      <c r="BH418" s="12">
        <v>35053.919999999998</v>
      </c>
      <c r="BI418" s="12">
        <v>32405.22</v>
      </c>
      <c r="BJ418" s="12">
        <v>36773.4</v>
      </c>
      <c r="BK418" s="12">
        <v>36968.26</v>
      </c>
      <c r="BL418" s="12">
        <v>45114.68</v>
      </c>
      <c r="BM418" s="12">
        <v>52699.839999999997</v>
      </c>
      <c r="BN418" s="12">
        <v>36588.410000000003</v>
      </c>
      <c r="BO418" s="12">
        <v>42154.080000000002</v>
      </c>
      <c r="BP418" s="12">
        <v>35413.230000000003</v>
      </c>
      <c r="BQ418" s="12">
        <v>49629.73</v>
      </c>
      <c r="BR418">
        <v>52515.25</v>
      </c>
      <c r="BS418">
        <v>34901.589999999997</v>
      </c>
      <c r="BT418">
        <v>85894.05</v>
      </c>
      <c r="BU418">
        <v>57395.82</v>
      </c>
      <c r="BV418">
        <v>99840</v>
      </c>
      <c r="BW418">
        <v>1.4235439999999999</v>
      </c>
      <c r="BX418">
        <v>0.73949940000000003</v>
      </c>
      <c r="BY418">
        <v>1</v>
      </c>
      <c r="BZ418">
        <v>0.26506020000000002</v>
      </c>
      <c r="CA418">
        <v>1</v>
      </c>
      <c r="CB418">
        <v>0.51315789999999994</v>
      </c>
    </row>
    <row r="419" spans="1:80" x14ac:dyDescent="0.3">
      <c r="A419" s="13" t="s">
        <v>361</v>
      </c>
      <c r="B419" s="13" t="s">
        <v>486</v>
      </c>
      <c r="C419" s="12">
        <v>26500</v>
      </c>
      <c r="D419" s="12">
        <v>1</v>
      </c>
      <c r="E419" s="12">
        <v>22800</v>
      </c>
      <c r="F419" s="12">
        <v>1.0388139999999999</v>
      </c>
      <c r="G419" s="12">
        <v>27800</v>
      </c>
      <c r="H419" s="12">
        <v>1.0701400000000001</v>
      </c>
      <c r="I419" s="12">
        <v>25000</v>
      </c>
      <c r="J419" s="12">
        <v>1.134136</v>
      </c>
      <c r="K419" s="12">
        <v>29400</v>
      </c>
      <c r="L419" s="12">
        <v>1.1603840000000001</v>
      </c>
      <c r="M419" s="12">
        <v>27500</v>
      </c>
      <c r="N419" s="12">
        <v>1.1682779999999999</v>
      </c>
      <c r="O419" s="12">
        <v>30000</v>
      </c>
      <c r="P419" s="12">
        <v>1.1906760000000001</v>
      </c>
      <c r="Q419" s="12">
        <v>33300</v>
      </c>
      <c r="R419" s="12">
        <v>1.236534</v>
      </c>
      <c r="S419" s="12">
        <v>30000</v>
      </c>
      <c r="T419" s="12">
        <v>1.2534099999999999</v>
      </c>
      <c r="U419" s="12">
        <v>28000</v>
      </c>
      <c r="V419" s="12">
        <v>1.2927360000000001</v>
      </c>
      <c r="W419" s="12">
        <v>30000</v>
      </c>
      <c r="X419" s="12">
        <v>1.3284800000000001</v>
      </c>
      <c r="Y419" s="12">
        <v>33900</v>
      </c>
      <c r="Z419" s="12">
        <v>1.3443149999999999</v>
      </c>
      <c r="AA419" s="12">
        <v>25000</v>
      </c>
      <c r="AB419" s="12">
        <v>1.3650880000000001</v>
      </c>
      <c r="AC419" s="12">
        <v>30800</v>
      </c>
      <c r="AD419" s="12">
        <v>1.383402</v>
      </c>
      <c r="AE419" s="12">
        <v>28000</v>
      </c>
      <c r="AF419" s="12">
        <v>1.403165</v>
      </c>
      <c r="AG419" s="12">
        <v>28800</v>
      </c>
      <c r="AH419" s="12">
        <v>1.4355560000000001</v>
      </c>
      <c r="AI419" s="12">
        <v>30000</v>
      </c>
      <c r="AJ419" s="12">
        <v>1.465903</v>
      </c>
      <c r="AK419" s="12">
        <v>36300</v>
      </c>
      <c r="AL419" s="12">
        <v>1.5122770000000001</v>
      </c>
      <c r="AM419" s="12">
        <v>30300</v>
      </c>
      <c r="AN419" s="12">
        <v>1.5688219999999999</v>
      </c>
      <c r="AO419" s="12">
        <v>32000</v>
      </c>
      <c r="AP419" s="12">
        <v>1.6198999999999999</v>
      </c>
      <c r="AQ419" s="12">
        <v>40000</v>
      </c>
      <c r="AR419" s="12">
        <v>1.699695</v>
      </c>
      <c r="AS419" s="12">
        <v>40040</v>
      </c>
      <c r="AT419" s="12">
        <v>1.795669</v>
      </c>
      <c r="AU419" s="12">
        <v>35400</v>
      </c>
      <c r="AV419" s="12">
        <v>1.973813</v>
      </c>
      <c r="AW419" s="12">
        <v>36000</v>
      </c>
      <c r="AX419" s="12">
        <v>2.059793</v>
      </c>
      <c r="AY419" s="12">
        <v>54584.53</v>
      </c>
      <c r="AZ419" s="12">
        <v>45208.57</v>
      </c>
      <c r="BA419" s="12">
        <v>53509.11</v>
      </c>
      <c r="BB419" s="12">
        <v>45404.45</v>
      </c>
      <c r="BC419" s="12">
        <v>52187.839999999997</v>
      </c>
      <c r="BD419" s="12">
        <v>48485.3</v>
      </c>
      <c r="BE419" s="12">
        <v>51898.1</v>
      </c>
      <c r="BF419" s="12">
        <v>55470.48</v>
      </c>
      <c r="BG419" s="12">
        <v>49300.57</v>
      </c>
      <c r="BH419" s="12">
        <v>44614.080000000002</v>
      </c>
      <c r="BI419" s="12">
        <v>46514.67</v>
      </c>
      <c r="BJ419" s="12">
        <v>51942.43</v>
      </c>
      <c r="BK419" s="12">
        <v>37722.71</v>
      </c>
      <c r="BL419" s="12">
        <v>45859.15</v>
      </c>
      <c r="BM419" s="12">
        <v>41102.94</v>
      </c>
      <c r="BN419" s="12">
        <v>41323.39</v>
      </c>
      <c r="BO419" s="12">
        <v>42154.080000000002</v>
      </c>
      <c r="BP419" s="12">
        <v>49442.32</v>
      </c>
      <c r="BQ419" s="12">
        <v>39782.559999999998</v>
      </c>
      <c r="BR419">
        <v>40689.78</v>
      </c>
      <c r="BS419">
        <v>48474.43</v>
      </c>
      <c r="BT419">
        <v>45929.46</v>
      </c>
      <c r="BU419">
        <v>36942.04</v>
      </c>
      <c r="BV419">
        <v>36000</v>
      </c>
      <c r="BW419">
        <v>-0.34047240000000001</v>
      </c>
      <c r="BX419">
        <v>-2.5500499999999999E-2</v>
      </c>
      <c r="BY419">
        <v>0</v>
      </c>
      <c r="BZ419">
        <v>0.26506020000000002</v>
      </c>
      <c r="CA419">
        <v>0</v>
      </c>
      <c r="CB419">
        <v>0.51315789999999994</v>
      </c>
    </row>
    <row r="420" spans="1:80" x14ac:dyDescent="0.3">
      <c r="A420" s="13" t="s">
        <v>362</v>
      </c>
      <c r="B420" s="13" t="s">
        <v>486</v>
      </c>
      <c r="C420" s="12">
        <v>18400</v>
      </c>
      <c r="D420" s="12">
        <v>1</v>
      </c>
      <c r="E420" s="12">
        <v>25500</v>
      </c>
      <c r="F420" s="12">
        <v>1.0388139999999999</v>
      </c>
      <c r="G420" s="12">
        <v>19032</v>
      </c>
      <c r="H420" s="12">
        <v>1.0701400000000001</v>
      </c>
      <c r="I420" s="12">
        <v>20900</v>
      </c>
      <c r="J420" s="12">
        <v>1.134136</v>
      </c>
      <c r="K420" s="12">
        <v>24000</v>
      </c>
      <c r="L420" s="12">
        <v>1.1603840000000001</v>
      </c>
      <c r="M420" s="12">
        <v>24700</v>
      </c>
      <c r="N420" s="12">
        <v>1.1682779999999999</v>
      </c>
      <c r="O420" s="12">
        <v>29000</v>
      </c>
      <c r="P420" s="12">
        <v>1.1906760000000001</v>
      </c>
      <c r="Q420" s="12">
        <v>36000</v>
      </c>
      <c r="R420" s="12">
        <v>1.236534</v>
      </c>
      <c r="S420" s="12">
        <v>30000</v>
      </c>
      <c r="T420" s="12">
        <v>1.2534099999999999</v>
      </c>
      <c r="U420" s="12">
        <v>33000</v>
      </c>
      <c r="V420" s="12">
        <v>1.2927360000000001</v>
      </c>
      <c r="W420" s="12">
        <v>24000</v>
      </c>
      <c r="X420" s="12">
        <v>1.3284800000000001</v>
      </c>
      <c r="Y420" s="12">
        <v>18000</v>
      </c>
      <c r="Z420" s="12">
        <v>1.3443149999999999</v>
      </c>
      <c r="AA420" s="12">
        <v>20000</v>
      </c>
      <c r="AB420" s="12">
        <v>1.3650880000000001</v>
      </c>
      <c r="AC420" s="12">
        <v>27900</v>
      </c>
      <c r="AD420" s="12">
        <v>1.383402</v>
      </c>
      <c r="AE420" s="12">
        <v>32032</v>
      </c>
      <c r="AF420" s="12">
        <v>1.403165</v>
      </c>
      <c r="AG420" s="12">
        <v>30056</v>
      </c>
      <c r="AH420" s="12">
        <v>1.4355560000000001</v>
      </c>
      <c r="AI420" s="12">
        <v>28000</v>
      </c>
      <c r="AJ420" s="12">
        <v>1.465903</v>
      </c>
      <c r="AK420" s="12">
        <v>27500</v>
      </c>
      <c r="AL420" s="12">
        <v>1.5122770000000001</v>
      </c>
      <c r="AM420" s="12">
        <v>35000</v>
      </c>
      <c r="AN420" s="12">
        <v>1.5688219999999999</v>
      </c>
      <c r="AO420" s="12">
        <v>27500</v>
      </c>
      <c r="AP420" s="12">
        <v>1.6198999999999999</v>
      </c>
      <c r="AQ420" s="12">
        <v>35048</v>
      </c>
      <c r="AR420" s="12">
        <v>1.699695</v>
      </c>
      <c r="AS420" s="12">
        <v>52500</v>
      </c>
      <c r="AT420" s="12">
        <v>1.795669</v>
      </c>
      <c r="AU420" s="12">
        <v>50000</v>
      </c>
      <c r="AV420" s="12">
        <v>1.973813</v>
      </c>
      <c r="AW420" s="12">
        <v>38000</v>
      </c>
      <c r="AX420" s="12">
        <v>2.059793</v>
      </c>
      <c r="AY420" s="12">
        <v>37900.199999999997</v>
      </c>
      <c r="AZ420" s="12">
        <v>50562.21</v>
      </c>
      <c r="BA420" s="12">
        <v>36632.559999999998</v>
      </c>
      <c r="BB420" s="12">
        <v>37958.120000000003</v>
      </c>
      <c r="BC420" s="12">
        <v>42602.32</v>
      </c>
      <c r="BD420" s="12">
        <v>43548.61</v>
      </c>
      <c r="BE420" s="12">
        <v>50168.160000000003</v>
      </c>
      <c r="BF420" s="12">
        <v>59968.08</v>
      </c>
      <c r="BG420" s="12">
        <v>49300.57</v>
      </c>
      <c r="BH420" s="12">
        <v>52580.88</v>
      </c>
      <c r="BI420" s="12">
        <v>37211.74</v>
      </c>
      <c r="BJ420" s="12">
        <v>27580.05</v>
      </c>
      <c r="BK420" s="12">
        <v>30178.17</v>
      </c>
      <c r="BL420" s="12">
        <v>41541.24</v>
      </c>
      <c r="BM420" s="12">
        <v>47021.77</v>
      </c>
      <c r="BN420" s="12">
        <v>43125.55</v>
      </c>
      <c r="BO420" s="12">
        <v>39343.800000000003</v>
      </c>
      <c r="BP420" s="12">
        <v>37456.300000000003</v>
      </c>
      <c r="BQ420" s="12">
        <v>45953.46</v>
      </c>
      <c r="BR420">
        <v>34967.78</v>
      </c>
      <c r="BS420">
        <v>42473.3</v>
      </c>
      <c r="BT420">
        <v>60222.2</v>
      </c>
      <c r="BU420">
        <v>52178.02</v>
      </c>
      <c r="BV420">
        <v>38000</v>
      </c>
      <c r="BW420">
        <v>2.6332999999999999E-3</v>
      </c>
      <c r="BX420">
        <v>-0.27172400000000002</v>
      </c>
      <c r="BY420">
        <v>1</v>
      </c>
      <c r="BZ420">
        <v>0.26506020000000002</v>
      </c>
      <c r="CA420">
        <v>0</v>
      </c>
      <c r="CB420">
        <v>0.51315789999999994</v>
      </c>
    </row>
    <row r="421" spans="1:80" ht="27" x14ac:dyDescent="0.3">
      <c r="A421" s="13" t="s">
        <v>363</v>
      </c>
      <c r="B421" s="13" t="s">
        <v>486</v>
      </c>
      <c r="C421" s="12">
        <v>19900</v>
      </c>
      <c r="D421" s="12">
        <v>1</v>
      </c>
      <c r="E421" s="12">
        <v>23000</v>
      </c>
      <c r="F421" s="12">
        <v>1.0388139999999999</v>
      </c>
      <c r="G421" s="12">
        <v>23088</v>
      </c>
      <c r="H421" s="12">
        <v>1.0701400000000001</v>
      </c>
      <c r="I421" s="12">
        <v>21000</v>
      </c>
      <c r="J421" s="12">
        <v>1.134136</v>
      </c>
      <c r="K421" s="12">
        <v>22000</v>
      </c>
      <c r="L421" s="12">
        <v>1.1603840000000001</v>
      </c>
      <c r="M421" s="12">
        <v>23800</v>
      </c>
      <c r="N421" s="12">
        <v>1.1682779999999999</v>
      </c>
      <c r="O421" s="12">
        <v>24400</v>
      </c>
      <c r="P421" s="12">
        <v>1.1906760000000001</v>
      </c>
      <c r="Q421" s="12">
        <v>24000</v>
      </c>
      <c r="R421" s="12">
        <v>1.236534</v>
      </c>
      <c r="S421" s="12">
        <v>26000</v>
      </c>
      <c r="T421" s="12">
        <v>1.2534099999999999</v>
      </c>
      <c r="U421" s="12">
        <v>22600</v>
      </c>
      <c r="V421" s="12">
        <v>1.2927360000000001</v>
      </c>
      <c r="W421" s="12">
        <v>21700</v>
      </c>
      <c r="X421" s="12">
        <v>1.3284800000000001</v>
      </c>
      <c r="Y421" s="12">
        <v>28000</v>
      </c>
      <c r="Z421" s="12">
        <v>1.3443149999999999</v>
      </c>
      <c r="AA421" s="12">
        <v>30000</v>
      </c>
      <c r="AB421" s="12">
        <v>1.3650880000000001</v>
      </c>
      <c r="AC421" s="12">
        <v>20000</v>
      </c>
      <c r="AD421" s="12">
        <v>1.383402</v>
      </c>
      <c r="AE421" s="12">
        <v>26000</v>
      </c>
      <c r="AF421" s="12">
        <v>1.403165</v>
      </c>
      <c r="AG421" s="12">
        <v>28800</v>
      </c>
      <c r="AH421" s="12">
        <v>1.4355560000000001</v>
      </c>
      <c r="AI421" s="12">
        <v>30000</v>
      </c>
      <c r="AJ421" s="12">
        <v>1.465903</v>
      </c>
      <c r="AK421" s="12">
        <v>32800</v>
      </c>
      <c r="AL421" s="12">
        <v>1.5122770000000001</v>
      </c>
      <c r="AM421" s="12">
        <v>40040</v>
      </c>
      <c r="AN421" s="12">
        <v>1.5688219999999999</v>
      </c>
      <c r="AO421" s="12">
        <v>34000</v>
      </c>
      <c r="AP421" s="12">
        <v>1.6198999999999999</v>
      </c>
      <c r="AQ421" s="12">
        <v>34000</v>
      </c>
      <c r="AR421" s="12">
        <v>1.699695</v>
      </c>
      <c r="AS421" s="12">
        <v>40000</v>
      </c>
      <c r="AT421" s="12">
        <v>1.795669</v>
      </c>
      <c r="AU421" s="12">
        <v>42500</v>
      </c>
      <c r="AV421" s="12">
        <v>1.973813</v>
      </c>
      <c r="AW421" s="12">
        <v>42000</v>
      </c>
      <c r="AX421" s="12">
        <v>2.059793</v>
      </c>
      <c r="AY421" s="12">
        <v>40989.89</v>
      </c>
      <c r="AZ421" s="12">
        <v>45605.13</v>
      </c>
      <c r="BA421" s="12">
        <v>44439.5</v>
      </c>
      <c r="BB421" s="12">
        <v>38139.74</v>
      </c>
      <c r="BC421" s="12">
        <v>39052.120000000003</v>
      </c>
      <c r="BD421" s="12">
        <v>41961.82</v>
      </c>
      <c r="BE421" s="12">
        <v>42210.45</v>
      </c>
      <c r="BF421" s="12">
        <v>39978.720000000001</v>
      </c>
      <c r="BG421" s="12">
        <v>42727.16</v>
      </c>
      <c r="BH421" s="12">
        <v>36009.94</v>
      </c>
      <c r="BI421" s="12">
        <v>33645.61</v>
      </c>
      <c r="BJ421" s="12">
        <v>42902.3</v>
      </c>
      <c r="BK421" s="12">
        <v>45267.26</v>
      </c>
      <c r="BL421" s="12">
        <v>29778.67</v>
      </c>
      <c r="BM421" s="12">
        <v>38167.019999999997</v>
      </c>
      <c r="BN421" s="12">
        <v>41323.39</v>
      </c>
      <c r="BO421" s="12">
        <v>42154.080000000002</v>
      </c>
      <c r="BP421" s="12">
        <v>44675.15</v>
      </c>
      <c r="BQ421" s="12">
        <v>52570.75</v>
      </c>
      <c r="BR421">
        <v>43232.89</v>
      </c>
      <c r="BS421">
        <v>41203.269999999997</v>
      </c>
      <c r="BT421">
        <v>45883.58</v>
      </c>
      <c r="BU421">
        <v>44351.32</v>
      </c>
      <c r="BV421">
        <v>42000</v>
      </c>
      <c r="BW421">
        <v>2.4642899999999999E-2</v>
      </c>
      <c r="BX421">
        <v>-5.3015800000000002E-2</v>
      </c>
      <c r="BY421">
        <v>1</v>
      </c>
      <c r="BZ421">
        <v>0.26506020000000002</v>
      </c>
      <c r="CA421">
        <v>0</v>
      </c>
      <c r="CB421">
        <v>0.51315789999999994</v>
      </c>
    </row>
    <row r="422" spans="1:80" ht="27" x14ac:dyDescent="0.3">
      <c r="A422" s="13" t="s">
        <v>364</v>
      </c>
      <c r="B422" s="13" t="s">
        <v>486</v>
      </c>
      <c r="C422" s="12">
        <v>25000</v>
      </c>
      <c r="D422" s="12">
        <v>1</v>
      </c>
      <c r="E422" s="12">
        <v>19800</v>
      </c>
      <c r="F422" s="12">
        <v>1.0388139999999999</v>
      </c>
      <c r="G422" s="12">
        <v>22000</v>
      </c>
      <c r="H422" s="12">
        <v>1.0701400000000001</v>
      </c>
      <c r="I422" s="12">
        <v>22400</v>
      </c>
      <c r="J422" s="12">
        <v>1.134136</v>
      </c>
      <c r="K422" s="12">
        <v>21000</v>
      </c>
      <c r="L422" s="12">
        <v>1.1603840000000001</v>
      </c>
      <c r="M422" s="12">
        <v>24000</v>
      </c>
      <c r="N422" s="12">
        <v>1.1682779999999999</v>
      </c>
      <c r="O422" s="12">
        <v>27000</v>
      </c>
      <c r="P422" s="12">
        <v>1.1906760000000001</v>
      </c>
      <c r="Q422" s="12">
        <v>22000</v>
      </c>
      <c r="R422" s="12">
        <v>1.236534</v>
      </c>
      <c r="S422" s="12">
        <v>25000</v>
      </c>
      <c r="T422" s="12">
        <v>1.2534099999999999</v>
      </c>
      <c r="U422" s="12">
        <v>24000</v>
      </c>
      <c r="V422" s="12">
        <v>1.2927360000000001</v>
      </c>
      <c r="W422" s="12">
        <v>22048</v>
      </c>
      <c r="X422" s="12">
        <v>1.3284800000000001</v>
      </c>
      <c r="Y422" s="12">
        <v>24000</v>
      </c>
      <c r="Z422" s="12">
        <v>1.3443149999999999</v>
      </c>
      <c r="AA422" s="12">
        <v>27500</v>
      </c>
      <c r="AB422" s="12">
        <v>1.3650880000000001</v>
      </c>
      <c r="AC422" s="12">
        <v>24000</v>
      </c>
      <c r="AD422" s="12">
        <v>1.383402</v>
      </c>
      <c r="AE422" s="12">
        <v>22500</v>
      </c>
      <c r="AF422" s="12">
        <v>1.403165</v>
      </c>
      <c r="AG422" s="12">
        <v>25000</v>
      </c>
      <c r="AH422" s="12">
        <v>1.4355560000000001</v>
      </c>
      <c r="AI422" s="12">
        <v>26000</v>
      </c>
      <c r="AJ422" s="12">
        <v>1.465903</v>
      </c>
      <c r="AK422" s="12">
        <v>28000</v>
      </c>
      <c r="AL422" s="12">
        <v>1.5122770000000001</v>
      </c>
      <c r="AM422" s="12">
        <v>31000</v>
      </c>
      <c r="AN422" s="12">
        <v>1.5688219999999999</v>
      </c>
      <c r="AO422" s="12">
        <v>38000</v>
      </c>
      <c r="AP422" s="12">
        <v>1.6198999999999999</v>
      </c>
      <c r="AQ422" s="12">
        <v>36000</v>
      </c>
      <c r="AR422" s="12">
        <v>1.699695</v>
      </c>
      <c r="AS422" s="12">
        <v>40000</v>
      </c>
      <c r="AT422" s="12">
        <v>1.795669</v>
      </c>
      <c r="AU422" s="12">
        <v>37500</v>
      </c>
      <c r="AV422" s="12">
        <v>1.973813</v>
      </c>
      <c r="AW422" s="12">
        <v>34500</v>
      </c>
      <c r="AX422" s="12">
        <v>2.059793</v>
      </c>
      <c r="AY422" s="12">
        <v>51494.84</v>
      </c>
      <c r="AZ422" s="12">
        <v>39260.07</v>
      </c>
      <c r="BA422" s="12">
        <v>42345.34</v>
      </c>
      <c r="BB422" s="12">
        <v>40682.39</v>
      </c>
      <c r="BC422" s="12">
        <v>37277.03</v>
      </c>
      <c r="BD422" s="12">
        <v>42314.44</v>
      </c>
      <c r="BE422" s="12">
        <v>46708.29</v>
      </c>
      <c r="BF422" s="12">
        <v>36647.160000000003</v>
      </c>
      <c r="BG422" s="12">
        <v>41083.81</v>
      </c>
      <c r="BH422" s="12">
        <v>38240.639999999999</v>
      </c>
      <c r="BI422" s="12">
        <v>34185.18</v>
      </c>
      <c r="BJ422" s="12">
        <v>36773.4</v>
      </c>
      <c r="BK422" s="12">
        <v>41494.980000000003</v>
      </c>
      <c r="BL422" s="12">
        <v>35734.400000000001</v>
      </c>
      <c r="BM422" s="12">
        <v>33029.15</v>
      </c>
      <c r="BN422" s="12">
        <v>35871</v>
      </c>
      <c r="BO422" s="12">
        <v>36533.53</v>
      </c>
      <c r="BP422" s="12">
        <v>38137.32</v>
      </c>
      <c r="BQ422" s="12">
        <v>40701.629999999997</v>
      </c>
      <c r="BR422">
        <v>48319.11</v>
      </c>
      <c r="BS422">
        <v>43626.99</v>
      </c>
      <c r="BT422">
        <v>45883.58</v>
      </c>
      <c r="BU422">
        <v>39133.519999999997</v>
      </c>
      <c r="BV422">
        <v>34500</v>
      </c>
      <c r="BW422">
        <v>-0.33002989999999999</v>
      </c>
      <c r="BX422">
        <v>-0.1184027</v>
      </c>
      <c r="BY422">
        <v>0</v>
      </c>
      <c r="BZ422">
        <v>0.26506020000000002</v>
      </c>
      <c r="CA422">
        <v>0</v>
      </c>
      <c r="CB422">
        <v>0.51315789999999994</v>
      </c>
    </row>
    <row r="423" spans="1:80" ht="27" x14ac:dyDescent="0.3">
      <c r="A423" s="13" t="s">
        <v>730</v>
      </c>
      <c r="B423" s="13" t="s">
        <v>486</v>
      </c>
      <c r="C423" s="12">
        <v>22300</v>
      </c>
      <c r="D423" s="12">
        <v>1</v>
      </c>
      <c r="E423" s="12">
        <v>23000</v>
      </c>
      <c r="F423" s="12">
        <v>1.0388139999999999</v>
      </c>
      <c r="G423" s="12">
        <v>24000</v>
      </c>
      <c r="H423" s="12">
        <v>1.0701400000000001</v>
      </c>
      <c r="I423" s="12">
        <v>30056</v>
      </c>
      <c r="J423" s="12">
        <v>1.134136</v>
      </c>
      <c r="K423" s="12">
        <v>31700</v>
      </c>
      <c r="L423" s="12">
        <v>1.1603840000000001</v>
      </c>
      <c r="M423" s="12">
        <v>25000</v>
      </c>
      <c r="N423" s="12">
        <v>1.1682779999999999</v>
      </c>
      <c r="O423" s="12">
        <v>33300</v>
      </c>
      <c r="P423" s="12">
        <v>1.1906760000000001</v>
      </c>
      <c r="Q423" s="12">
        <v>32500</v>
      </c>
      <c r="R423" s="12">
        <v>1.236534</v>
      </c>
      <c r="S423" s="12">
        <v>25000</v>
      </c>
      <c r="T423" s="12">
        <v>1.2534099999999999</v>
      </c>
      <c r="U423" s="12">
        <v>25500</v>
      </c>
      <c r="V423" s="12">
        <v>1.2927360000000001</v>
      </c>
      <c r="W423" s="12">
        <v>25500</v>
      </c>
      <c r="X423" s="12">
        <v>1.3284800000000001</v>
      </c>
      <c r="Y423" s="12">
        <v>27000</v>
      </c>
      <c r="Z423" s="12">
        <v>1.3443149999999999</v>
      </c>
      <c r="AA423" s="12">
        <v>28500</v>
      </c>
      <c r="AB423" s="12">
        <v>1.3650880000000001</v>
      </c>
      <c r="AC423" s="12">
        <v>32500</v>
      </c>
      <c r="AD423" s="12">
        <v>1.383402</v>
      </c>
      <c r="AE423" s="12">
        <v>33800</v>
      </c>
      <c r="AF423" s="12">
        <v>1.403165</v>
      </c>
      <c r="AG423" s="12">
        <v>28100</v>
      </c>
      <c r="AH423" s="12">
        <v>1.4355560000000001</v>
      </c>
      <c r="AI423" s="12">
        <v>37100</v>
      </c>
      <c r="AJ423" s="12">
        <v>1.465903</v>
      </c>
      <c r="AK423" s="12">
        <v>32000</v>
      </c>
      <c r="AL423" s="12">
        <v>1.5122770000000001</v>
      </c>
      <c r="AM423" s="12">
        <v>23000</v>
      </c>
      <c r="AN423" s="12">
        <v>1.5688219999999999</v>
      </c>
      <c r="AO423" s="12">
        <v>33700</v>
      </c>
      <c r="AP423" s="12">
        <v>1.6198999999999999</v>
      </c>
      <c r="AQ423" s="12">
        <v>35000</v>
      </c>
      <c r="AR423" s="12">
        <v>1.699695</v>
      </c>
      <c r="AS423" s="12">
        <v>34000</v>
      </c>
      <c r="AT423" s="12">
        <v>1.795669</v>
      </c>
      <c r="AU423" s="12">
        <v>54100</v>
      </c>
      <c r="AV423" s="12">
        <v>1.973813</v>
      </c>
      <c r="AW423" s="12">
        <v>41500</v>
      </c>
      <c r="AX423" s="12">
        <v>2.059793</v>
      </c>
      <c r="AY423" s="12">
        <v>45933.39</v>
      </c>
      <c r="AZ423" s="12">
        <v>45605.13</v>
      </c>
      <c r="BA423" s="12">
        <v>46194.91</v>
      </c>
      <c r="BB423" s="12">
        <v>54587.05</v>
      </c>
      <c r="BC423" s="12">
        <v>56270.559999999998</v>
      </c>
      <c r="BD423" s="12">
        <v>44077.54</v>
      </c>
      <c r="BE423" s="12">
        <v>57606.89</v>
      </c>
      <c r="BF423" s="12">
        <v>54137.85</v>
      </c>
      <c r="BG423" s="12">
        <v>41083.81</v>
      </c>
      <c r="BH423" s="12">
        <v>40630.68</v>
      </c>
      <c r="BI423" s="12">
        <v>39537.47</v>
      </c>
      <c r="BJ423" s="12">
        <v>41370.080000000002</v>
      </c>
      <c r="BK423" s="12">
        <v>43003.89</v>
      </c>
      <c r="BL423" s="12">
        <v>48390.34</v>
      </c>
      <c r="BM423" s="12">
        <v>49617.120000000003</v>
      </c>
      <c r="BN423" s="12">
        <v>40319</v>
      </c>
      <c r="BO423" s="12">
        <v>52130.54</v>
      </c>
      <c r="BP423" s="12">
        <v>43585.52</v>
      </c>
      <c r="BQ423" s="12">
        <v>30197.98</v>
      </c>
      <c r="BR423">
        <v>42851.42</v>
      </c>
      <c r="BS423">
        <v>42415.13</v>
      </c>
      <c r="BT423">
        <v>39001.040000000001</v>
      </c>
      <c r="BU423">
        <v>56456.62</v>
      </c>
      <c r="BV423">
        <v>41500</v>
      </c>
      <c r="BW423">
        <v>-9.6517900000000004E-2</v>
      </c>
      <c r="BX423">
        <v>-0.2649224</v>
      </c>
      <c r="BY423">
        <v>0</v>
      </c>
      <c r="BZ423">
        <v>0.26506020000000002</v>
      </c>
      <c r="CA423">
        <v>0</v>
      </c>
      <c r="CB423">
        <v>0.51315789999999994</v>
      </c>
    </row>
    <row r="424" spans="1:80" x14ac:dyDescent="0.3">
      <c r="A424" s="13" t="s">
        <v>365</v>
      </c>
      <c r="B424" s="13" t="s">
        <v>486</v>
      </c>
      <c r="C424" s="12">
        <v>48000</v>
      </c>
      <c r="D424" s="12">
        <v>1</v>
      </c>
      <c r="E424" s="12">
        <v>49500</v>
      </c>
      <c r="F424" s="12">
        <v>1.0388139999999999</v>
      </c>
      <c r="G424" s="12">
        <v>50000</v>
      </c>
      <c r="H424" s="12">
        <v>1.0701400000000001</v>
      </c>
      <c r="I424" s="12">
        <v>46200</v>
      </c>
      <c r="J424" s="12">
        <v>1.134136</v>
      </c>
      <c r="K424" s="12">
        <v>52000</v>
      </c>
      <c r="L424" s="12">
        <v>1.1603840000000001</v>
      </c>
      <c r="M424" s="12">
        <v>62500</v>
      </c>
      <c r="N424" s="12">
        <v>1.1682779999999999</v>
      </c>
      <c r="O424" s="12">
        <v>54000</v>
      </c>
      <c r="P424" s="12">
        <v>1.1906760000000001</v>
      </c>
      <c r="Q424" s="12">
        <v>50024</v>
      </c>
      <c r="R424" s="12">
        <v>1.236534</v>
      </c>
      <c r="S424" s="12">
        <v>58080</v>
      </c>
      <c r="T424" s="12">
        <v>1.2534099999999999</v>
      </c>
      <c r="U424" s="12">
        <v>60008</v>
      </c>
      <c r="V424" s="12">
        <v>1.2927360000000001</v>
      </c>
      <c r="W424" s="12">
        <v>56000</v>
      </c>
      <c r="X424" s="12">
        <v>1.3284800000000001</v>
      </c>
      <c r="Y424" s="12">
        <v>71500</v>
      </c>
      <c r="Z424" s="12">
        <v>1.3443149999999999</v>
      </c>
      <c r="AA424" s="12">
        <v>72000</v>
      </c>
      <c r="AB424" s="12">
        <v>1.3650880000000001</v>
      </c>
      <c r="AC424" s="12">
        <v>60008</v>
      </c>
      <c r="AD424" s="12">
        <v>1.383402</v>
      </c>
      <c r="AE424" s="12">
        <v>65500</v>
      </c>
      <c r="AF424" s="12">
        <v>1.403165</v>
      </c>
      <c r="AG424" s="12">
        <v>70000</v>
      </c>
      <c r="AH424" s="12">
        <v>1.4355560000000001</v>
      </c>
      <c r="AI424" s="12">
        <v>75500</v>
      </c>
      <c r="AJ424" s="12">
        <v>1.465903</v>
      </c>
      <c r="AK424" s="12">
        <v>80080</v>
      </c>
      <c r="AL424" s="12">
        <v>1.5122770000000001</v>
      </c>
      <c r="AM424" s="12">
        <v>75000</v>
      </c>
      <c r="AN424" s="12">
        <v>1.5688219999999999</v>
      </c>
      <c r="AO424" s="12">
        <v>82000</v>
      </c>
      <c r="AP424" s="12">
        <v>1.6198999999999999</v>
      </c>
      <c r="AQ424" s="12">
        <v>70000</v>
      </c>
      <c r="AR424" s="12">
        <v>1.699695</v>
      </c>
      <c r="AS424" s="12">
        <v>90000</v>
      </c>
      <c r="AT424" s="12">
        <v>1.795669</v>
      </c>
      <c r="AU424" s="12">
        <v>80000</v>
      </c>
      <c r="AV424" s="12">
        <v>1.973813</v>
      </c>
      <c r="AW424" s="12">
        <v>60000</v>
      </c>
      <c r="AX424" s="12">
        <v>2.059793</v>
      </c>
      <c r="AY424" s="12">
        <v>98870.09</v>
      </c>
      <c r="AZ424" s="12">
        <v>98150.18</v>
      </c>
      <c r="BA424" s="12">
        <v>96239.4</v>
      </c>
      <c r="BB424" s="12">
        <v>83907.42</v>
      </c>
      <c r="BC424" s="12">
        <v>92305.02</v>
      </c>
      <c r="BD424" s="12">
        <v>110193.9</v>
      </c>
      <c r="BE424" s="12">
        <v>93416.57</v>
      </c>
      <c r="BF424" s="12">
        <v>83328.98</v>
      </c>
      <c r="BG424" s="12">
        <v>95445.91</v>
      </c>
      <c r="BH424" s="12">
        <v>95614.35</v>
      </c>
      <c r="BI424" s="12">
        <v>86827.38</v>
      </c>
      <c r="BJ424" s="12">
        <v>109554.1</v>
      </c>
      <c r="BK424" s="12">
        <v>108641.4</v>
      </c>
      <c r="BL424" s="12">
        <v>89347.91</v>
      </c>
      <c r="BM424" s="12">
        <v>96151.52</v>
      </c>
      <c r="BN424" s="12">
        <v>100438.8</v>
      </c>
      <c r="BO424" s="12">
        <v>106087.8</v>
      </c>
      <c r="BP424" s="12">
        <v>109072.8</v>
      </c>
      <c r="BQ424" s="12">
        <v>98471.69</v>
      </c>
      <c r="BR424">
        <v>104267.6</v>
      </c>
      <c r="BS424">
        <v>84830.25</v>
      </c>
      <c r="BT424">
        <v>103238.1</v>
      </c>
      <c r="BU424">
        <v>83484.84</v>
      </c>
      <c r="BV424">
        <v>60000</v>
      </c>
      <c r="BW424">
        <v>-0.39314300000000002</v>
      </c>
      <c r="BX424">
        <v>-0.28130660000000002</v>
      </c>
      <c r="BY424">
        <v>0</v>
      </c>
      <c r="BZ424">
        <v>0.26506020000000002</v>
      </c>
      <c r="CA424">
        <v>0</v>
      </c>
      <c r="CB424">
        <v>0.51315789999999994</v>
      </c>
    </row>
    <row r="425" spans="1:80" x14ac:dyDescent="0.3">
      <c r="A425" s="13" t="s">
        <v>366</v>
      </c>
      <c r="B425" s="13" t="s">
        <v>486</v>
      </c>
      <c r="C425" s="12">
        <v>40000</v>
      </c>
      <c r="D425" s="12">
        <v>1</v>
      </c>
      <c r="E425" s="12">
        <v>40000</v>
      </c>
      <c r="F425" s="12">
        <v>1.0388139999999999</v>
      </c>
      <c r="G425" s="12">
        <v>37000</v>
      </c>
      <c r="H425" s="12">
        <v>1.0701400000000001</v>
      </c>
      <c r="I425" s="12">
        <v>37024</v>
      </c>
      <c r="J425" s="12">
        <v>1.134136</v>
      </c>
      <c r="K425" s="12">
        <v>40400</v>
      </c>
      <c r="L425" s="12">
        <v>1.1603840000000001</v>
      </c>
      <c r="M425" s="12">
        <v>43000</v>
      </c>
      <c r="N425" s="12">
        <v>1.1682779999999999</v>
      </c>
      <c r="O425" s="12">
        <v>40000</v>
      </c>
      <c r="P425" s="12">
        <v>1.1906760000000001</v>
      </c>
      <c r="Q425" s="12">
        <v>43600</v>
      </c>
      <c r="R425" s="12">
        <v>1.236534</v>
      </c>
      <c r="S425" s="12">
        <v>46200</v>
      </c>
      <c r="T425" s="12">
        <v>1.2534099999999999</v>
      </c>
      <c r="U425" s="12">
        <v>45700</v>
      </c>
      <c r="V425" s="12">
        <v>1.2927360000000001</v>
      </c>
      <c r="W425" s="12">
        <v>43056</v>
      </c>
      <c r="X425" s="12">
        <v>1.3284800000000001</v>
      </c>
      <c r="Y425" s="12">
        <v>45032</v>
      </c>
      <c r="Z425" s="12">
        <v>1.3443149999999999</v>
      </c>
      <c r="AA425" s="12">
        <v>45000</v>
      </c>
      <c r="AB425" s="12">
        <v>1.3650880000000001</v>
      </c>
      <c r="AC425" s="12">
        <v>52100</v>
      </c>
      <c r="AD425" s="12">
        <v>1.383402</v>
      </c>
      <c r="AE425" s="12">
        <v>50024</v>
      </c>
      <c r="AF425" s="12">
        <v>1.403165</v>
      </c>
      <c r="AG425" s="12">
        <v>46200</v>
      </c>
      <c r="AH425" s="12">
        <v>1.4355560000000001</v>
      </c>
      <c r="AI425" s="12">
        <v>58700</v>
      </c>
      <c r="AJ425" s="12">
        <v>1.465903</v>
      </c>
      <c r="AK425" s="12">
        <v>54000</v>
      </c>
      <c r="AL425" s="12">
        <v>1.5122770000000001</v>
      </c>
      <c r="AM425" s="12">
        <v>48000</v>
      </c>
      <c r="AN425" s="12">
        <v>1.5688219999999999</v>
      </c>
      <c r="AO425" s="12">
        <v>55120</v>
      </c>
      <c r="AP425" s="12">
        <v>1.6198999999999999</v>
      </c>
      <c r="AQ425" s="12">
        <v>60008</v>
      </c>
      <c r="AR425" s="12">
        <v>1.699695</v>
      </c>
      <c r="AS425" s="12">
        <v>60000</v>
      </c>
      <c r="AT425" s="12">
        <v>1.795669</v>
      </c>
      <c r="AU425" s="12">
        <v>67000</v>
      </c>
      <c r="AV425" s="12">
        <v>1.973813</v>
      </c>
      <c r="AW425" s="12">
        <v>74880</v>
      </c>
      <c r="AX425" s="12">
        <v>2.059793</v>
      </c>
      <c r="AY425" s="12">
        <v>82391.740000000005</v>
      </c>
      <c r="AZ425" s="12">
        <v>79313.279999999999</v>
      </c>
      <c r="BA425" s="12">
        <v>71217.16</v>
      </c>
      <c r="BB425" s="12">
        <v>67242.17</v>
      </c>
      <c r="BC425" s="12">
        <v>71713.899999999994</v>
      </c>
      <c r="BD425" s="12">
        <v>75813.38</v>
      </c>
      <c r="BE425" s="12">
        <v>69197.460000000006</v>
      </c>
      <c r="BF425" s="12">
        <v>72628.009999999995</v>
      </c>
      <c r="BG425" s="12">
        <v>75922.880000000005</v>
      </c>
      <c r="BH425" s="12">
        <v>72816.55</v>
      </c>
      <c r="BI425" s="12">
        <v>66757.850000000006</v>
      </c>
      <c r="BJ425" s="12">
        <v>68999.16</v>
      </c>
      <c r="BK425" s="12">
        <v>67900.88</v>
      </c>
      <c r="BL425" s="12">
        <v>77573.429999999993</v>
      </c>
      <c r="BM425" s="12">
        <v>73433.34</v>
      </c>
      <c r="BN425" s="12">
        <v>66289.600000000006</v>
      </c>
      <c r="BO425" s="12">
        <v>82481.48</v>
      </c>
      <c r="BP425" s="12">
        <v>73550.55</v>
      </c>
      <c r="BQ425" s="12">
        <v>63021.88</v>
      </c>
      <c r="BR425">
        <v>70088.14</v>
      </c>
      <c r="BS425">
        <v>72721.34</v>
      </c>
      <c r="BT425">
        <v>68825.37</v>
      </c>
      <c r="BU425">
        <v>69918.55</v>
      </c>
      <c r="BV425">
        <v>74880</v>
      </c>
      <c r="BW425">
        <v>-9.1171100000000005E-2</v>
      </c>
      <c r="BX425">
        <v>7.0960499999999996E-2</v>
      </c>
      <c r="BY425">
        <v>0</v>
      </c>
      <c r="BZ425">
        <v>0.26506020000000002</v>
      </c>
      <c r="CA425">
        <v>1</v>
      </c>
      <c r="CB425">
        <v>0.51315789999999994</v>
      </c>
    </row>
    <row r="426" spans="1:80" ht="27" x14ac:dyDescent="0.3">
      <c r="A426" s="13" t="s">
        <v>731</v>
      </c>
      <c r="B426" s="13" t="s">
        <v>486</v>
      </c>
      <c r="C426" s="12">
        <v>37500</v>
      </c>
      <c r="D426" s="12">
        <v>1</v>
      </c>
      <c r="E426" s="12">
        <v>34600</v>
      </c>
      <c r="F426" s="12">
        <v>1.0388139999999999</v>
      </c>
      <c r="G426" s="12">
        <v>35500</v>
      </c>
      <c r="H426" s="12">
        <v>1.0701400000000001</v>
      </c>
      <c r="I426" s="12">
        <v>35048</v>
      </c>
      <c r="J426" s="12">
        <v>1.134136</v>
      </c>
      <c r="K426" s="12">
        <v>37000</v>
      </c>
      <c r="L426" s="12">
        <v>1.1603840000000001</v>
      </c>
      <c r="M426" s="12">
        <v>35300</v>
      </c>
      <c r="N426" s="12">
        <v>1.1682779999999999</v>
      </c>
      <c r="O426" s="12">
        <v>36800</v>
      </c>
      <c r="P426" s="12">
        <v>1.1906760000000001</v>
      </c>
      <c r="Q426" s="12">
        <v>36800</v>
      </c>
      <c r="R426" s="12">
        <v>1.236534</v>
      </c>
      <c r="S426" s="12">
        <v>40040</v>
      </c>
      <c r="T426" s="12">
        <v>1.2534099999999999</v>
      </c>
      <c r="U426" s="12">
        <v>45000</v>
      </c>
      <c r="V426" s="12">
        <v>1.2927360000000001</v>
      </c>
      <c r="W426" s="12">
        <v>40100</v>
      </c>
      <c r="X426" s="12">
        <v>1.3284800000000001</v>
      </c>
      <c r="Y426" s="12">
        <v>44000</v>
      </c>
      <c r="Z426" s="12">
        <v>1.3443149999999999</v>
      </c>
      <c r="AA426" s="12">
        <v>44000</v>
      </c>
      <c r="AB426" s="12">
        <v>1.3650880000000001</v>
      </c>
      <c r="AC426" s="12">
        <v>43000</v>
      </c>
      <c r="AD426" s="12">
        <v>1.383402</v>
      </c>
      <c r="AE426" s="12">
        <v>43800</v>
      </c>
      <c r="AF426" s="12">
        <v>1.403165</v>
      </c>
      <c r="AG426" s="12">
        <v>45200</v>
      </c>
      <c r="AH426" s="12">
        <v>1.4355560000000001</v>
      </c>
      <c r="AI426" s="12">
        <v>45000</v>
      </c>
      <c r="AJ426" s="12">
        <v>1.465903</v>
      </c>
      <c r="AK426" s="12">
        <v>49200</v>
      </c>
      <c r="AL426" s="12">
        <v>1.5122770000000001</v>
      </c>
      <c r="AM426" s="12">
        <v>49400</v>
      </c>
      <c r="AN426" s="12">
        <v>1.5688219999999999</v>
      </c>
      <c r="AO426" s="12">
        <v>48000</v>
      </c>
      <c r="AP426" s="12">
        <v>1.6198999999999999</v>
      </c>
      <c r="AQ426" s="12">
        <v>48000</v>
      </c>
      <c r="AR426" s="12">
        <v>1.699695</v>
      </c>
      <c r="AS426" s="12">
        <v>60008</v>
      </c>
      <c r="AT426" s="12">
        <v>1.795669</v>
      </c>
      <c r="AU426" s="12">
        <v>48700</v>
      </c>
      <c r="AV426" s="12">
        <v>1.973813</v>
      </c>
      <c r="AW426" s="12">
        <v>54000</v>
      </c>
      <c r="AX426" s="12">
        <v>2.059793</v>
      </c>
      <c r="AY426" s="12">
        <v>77242.259999999995</v>
      </c>
      <c r="AZ426" s="12">
        <v>68605.98</v>
      </c>
      <c r="BA426" s="12">
        <v>68329.97</v>
      </c>
      <c r="BB426" s="12">
        <v>63653.41</v>
      </c>
      <c r="BC426" s="12">
        <v>65678.570000000007</v>
      </c>
      <c r="BD426" s="12">
        <v>62237.49</v>
      </c>
      <c r="BE426" s="12">
        <v>63661.66</v>
      </c>
      <c r="BF426" s="12">
        <v>61300.71</v>
      </c>
      <c r="BG426" s="12">
        <v>65799.83</v>
      </c>
      <c r="BH426" s="12">
        <v>71701.2</v>
      </c>
      <c r="BI426" s="12">
        <v>62174.61</v>
      </c>
      <c r="BJ426" s="12">
        <v>67417.91</v>
      </c>
      <c r="BK426" s="12">
        <v>66391.98</v>
      </c>
      <c r="BL426" s="12">
        <v>64024.14</v>
      </c>
      <c r="BM426" s="12">
        <v>64296.74</v>
      </c>
      <c r="BN426" s="12">
        <v>64854.76</v>
      </c>
      <c r="BO426" s="12">
        <v>63231.11</v>
      </c>
      <c r="BP426" s="12">
        <v>67012.73</v>
      </c>
      <c r="BQ426" s="12">
        <v>64860.02</v>
      </c>
      <c r="BR426">
        <v>61034.67</v>
      </c>
      <c r="BS426">
        <v>58169.32</v>
      </c>
      <c r="BT426">
        <v>68834.55</v>
      </c>
      <c r="BU426">
        <v>50821.39</v>
      </c>
      <c r="BV426">
        <v>54000</v>
      </c>
      <c r="BW426">
        <v>-0.30090080000000002</v>
      </c>
      <c r="BX426">
        <v>6.2544600000000006E-2</v>
      </c>
      <c r="BY426">
        <v>0</v>
      </c>
      <c r="BZ426">
        <v>0.26506020000000002</v>
      </c>
      <c r="CA426">
        <v>1</v>
      </c>
      <c r="CB426">
        <v>0.51315789999999994</v>
      </c>
    </row>
    <row r="427" spans="1:80" x14ac:dyDescent="0.3">
      <c r="A427" s="13" t="s">
        <v>732</v>
      </c>
      <c r="B427" s="13" t="s">
        <v>486</v>
      </c>
      <c r="C427" s="12">
        <v>37500</v>
      </c>
      <c r="D427" s="12">
        <v>1</v>
      </c>
      <c r="E427" s="12">
        <v>42500</v>
      </c>
      <c r="F427" s="12">
        <v>1.0388139999999999</v>
      </c>
      <c r="G427" s="12">
        <v>46200</v>
      </c>
      <c r="H427" s="12">
        <v>1.0701400000000001</v>
      </c>
      <c r="I427" s="12">
        <v>34000</v>
      </c>
      <c r="J427" s="12">
        <v>1.134136</v>
      </c>
      <c r="K427" s="12">
        <v>41300</v>
      </c>
      <c r="L427" s="12">
        <v>1.1603840000000001</v>
      </c>
      <c r="M427" s="12">
        <v>41300</v>
      </c>
      <c r="N427" s="12">
        <v>1.1682779999999999</v>
      </c>
      <c r="O427" s="12">
        <v>48500</v>
      </c>
      <c r="P427" s="12">
        <v>1.1906760000000001</v>
      </c>
      <c r="Q427" s="12">
        <v>49000</v>
      </c>
      <c r="R427" s="12">
        <v>1.236534</v>
      </c>
      <c r="S427" s="12">
        <v>54800</v>
      </c>
      <c r="T427" s="12">
        <v>1.2534099999999999</v>
      </c>
      <c r="U427" s="12">
        <v>55400</v>
      </c>
      <c r="V427" s="12">
        <v>1.2927360000000001</v>
      </c>
      <c r="W427" s="12">
        <v>46000</v>
      </c>
      <c r="X427" s="12">
        <v>1.3284800000000001</v>
      </c>
      <c r="Y427" s="12">
        <v>50000</v>
      </c>
      <c r="Z427" s="12">
        <v>1.3443149999999999</v>
      </c>
      <c r="AA427" s="12">
        <v>48500</v>
      </c>
      <c r="AB427" s="12">
        <v>1.3650880000000001</v>
      </c>
      <c r="AC427" s="12">
        <v>52000</v>
      </c>
      <c r="AD427" s="12">
        <v>1.383402</v>
      </c>
      <c r="AE427" s="12">
        <v>65000</v>
      </c>
      <c r="AF427" s="12">
        <v>1.403165</v>
      </c>
      <c r="AG427" s="12">
        <v>57500</v>
      </c>
      <c r="AH427" s="12">
        <v>1.4355560000000001</v>
      </c>
      <c r="AI427" s="12">
        <v>67500</v>
      </c>
      <c r="AJ427" s="12">
        <v>1.465903</v>
      </c>
      <c r="AK427" s="12">
        <v>45200</v>
      </c>
      <c r="AL427" s="12">
        <v>1.5122770000000001</v>
      </c>
      <c r="AM427" s="12">
        <v>45200</v>
      </c>
      <c r="AN427" s="12">
        <v>1.5688219999999999</v>
      </c>
      <c r="AO427" s="12">
        <v>56000</v>
      </c>
      <c r="AP427" s="12">
        <v>1.6198999999999999</v>
      </c>
      <c r="AQ427" s="12">
        <v>75500</v>
      </c>
      <c r="AR427" s="12">
        <v>1.699695</v>
      </c>
      <c r="AS427" s="12">
        <v>63500</v>
      </c>
      <c r="AT427" s="12">
        <v>1.795669</v>
      </c>
      <c r="AU427" s="12">
        <v>83000</v>
      </c>
      <c r="AV427" s="12">
        <v>1.973813</v>
      </c>
      <c r="AW427" s="12">
        <v>72000</v>
      </c>
      <c r="AX427" s="12">
        <v>2.059793</v>
      </c>
      <c r="AY427" s="12">
        <v>77242.259999999995</v>
      </c>
      <c r="AZ427" s="12">
        <v>84270.36</v>
      </c>
      <c r="BA427" s="12">
        <v>88925.2</v>
      </c>
      <c r="BB427" s="12">
        <v>61750.05</v>
      </c>
      <c r="BC427" s="12">
        <v>73311.48</v>
      </c>
      <c r="BD427" s="12">
        <v>72816.100000000006</v>
      </c>
      <c r="BE427" s="12">
        <v>83901.92</v>
      </c>
      <c r="BF427" s="12">
        <v>81623.22</v>
      </c>
      <c r="BG427" s="12">
        <v>90055.71</v>
      </c>
      <c r="BH427" s="12">
        <v>88272.15</v>
      </c>
      <c r="BI427" s="12">
        <v>71322.490000000005</v>
      </c>
      <c r="BJ427" s="12">
        <v>76611.259999999995</v>
      </c>
      <c r="BK427" s="12">
        <v>73182.06</v>
      </c>
      <c r="BL427" s="12">
        <v>77424.539999999994</v>
      </c>
      <c r="BM427" s="12">
        <v>95417.54</v>
      </c>
      <c r="BN427" s="12">
        <v>82503.289999999994</v>
      </c>
      <c r="BO427" s="12">
        <v>94846.67</v>
      </c>
      <c r="BP427" s="12">
        <v>61564.54</v>
      </c>
      <c r="BQ427" s="12">
        <v>59345.61</v>
      </c>
      <c r="BR427">
        <v>71207.11</v>
      </c>
      <c r="BS427">
        <v>91495.48</v>
      </c>
      <c r="BT427">
        <v>72840.179999999993</v>
      </c>
      <c r="BU427">
        <v>86615.52</v>
      </c>
      <c r="BV427">
        <v>72000</v>
      </c>
      <c r="BW427">
        <v>-6.7867700000000003E-2</v>
      </c>
      <c r="BX427">
        <v>-0.16874020000000001</v>
      </c>
      <c r="BY427">
        <v>0</v>
      </c>
      <c r="BZ427">
        <v>0.26506020000000002</v>
      </c>
      <c r="CA427">
        <v>0</v>
      </c>
      <c r="CB427">
        <v>0.51315789999999994</v>
      </c>
    </row>
    <row r="428" spans="1:80" ht="27" x14ac:dyDescent="0.3">
      <c r="A428" s="13" t="s">
        <v>367</v>
      </c>
      <c r="B428" s="13" t="s">
        <v>486</v>
      </c>
      <c r="C428" s="12">
        <v>41912</v>
      </c>
      <c r="D428" s="12">
        <v>1</v>
      </c>
      <c r="E428" s="12">
        <v>33000</v>
      </c>
      <c r="F428" s="12">
        <v>1.0388139999999999</v>
      </c>
      <c r="G428" s="12">
        <v>43100</v>
      </c>
      <c r="H428" s="12">
        <v>1.0701400000000001</v>
      </c>
      <c r="I428" s="12">
        <v>40000</v>
      </c>
      <c r="J428" s="12">
        <v>1.134136</v>
      </c>
      <c r="K428" s="12">
        <v>42016</v>
      </c>
      <c r="L428" s="12">
        <v>1.1603840000000001</v>
      </c>
      <c r="M428" s="12">
        <v>44000</v>
      </c>
      <c r="N428" s="12">
        <v>1.1682779999999999</v>
      </c>
      <c r="O428" s="12">
        <v>43800</v>
      </c>
      <c r="P428" s="12">
        <v>1.1906760000000001</v>
      </c>
      <c r="Q428" s="12">
        <v>46200</v>
      </c>
      <c r="R428" s="12">
        <v>1.236534</v>
      </c>
      <c r="S428" s="12">
        <v>45032</v>
      </c>
      <c r="T428" s="12">
        <v>1.2534099999999999</v>
      </c>
      <c r="U428" s="12">
        <v>35000</v>
      </c>
      <c r="V428" s="12">
        <v>1.2927360000000001</v>
      </c>
      <c r="W428" s="12">
        <v>45032</v>
      </c>
      <c r="X428" s="12">
        <v>1.3284800000000001</v>
      </c>
      <c r="Y428" s="12">
        <v>43300</v>
      </c>
      <c r="Z428" s="12">
        <v>1.3443149999999999</v>
      </c>
      <c r="AA428" s="12">
        <v>42000</v>
      </c>
      <c r="AB428" s="12">
        <v>1.3650880000000001</v>
      </c>
      <c r="AC428" s="12">
        <v>41400</v>
      </c>
      <c r="AD428" s="12">
        <v>1.383402</v>
      </c>
      <c r="AE428" s="12">
        <v>50000</v>
      </c>
      <c r="AF428" s="12">
        <v>1.403165</v>
      </c>
      <c r="AG428" s="12">
        <v>45032</v>
      </c>
      <c r="AH428" s="12">
        <v>1.4355560000000001</v>
      </c>
      <c r="AI428" s="12">
        <v>43800</v>
      </c>
      <c r="AJ428" s="12">
        <v>1.465903</v>
      </c>
      <c r="AK428" s="12">
        <v>45000</v>
      </c>
      <c r="AL428" s="12">
        <v>1.5122770000000001</v>
      </c>
      <c r="AM428" s="12">
        <v>50000</v>
      </c>
      <c r="AN428" s="12">
        <v>1.5688219999999999</v>
      </c>
      <c r="AO428" s="12">
        <v>49500</v>
      </c>
      <c r="AP428" s="12">
        <v>1.6198999999999999</v>
      </c>
      <c r="AQ428" s="12">
        <v>48000</v>
      </c>
      <c r="AR428" s="12">
        <v>1.699695</v>
      </c>
      <c r="AS428" s="12">
        <v>51900</v>
      </c>
      <c r="AT428" s="12">
        <v>1.795669</v>
      </c>
      <c r="AU428" s="12">
        <v>50000</v>
      </c>
      <c r="AV428" s="12">
        <v>1.973813</v>
      </c>
      <c r="AW428" s="12">
        <v>54000</v>
      </c>
      <c r="AX428" s="12">
        <v>2.059793</v>
      </c>
      <c r="AY428" s="12">
        <v>86330.06</v>
      </c>
      <c r="AZ428" s="12">
        <v>65433.45</v>
      </c>
      <c r="BA428" s="12">
        <v>82958.36</v>
      </c>
      <c r="BB428" s="12">
        <v>72647.13</v>
      </c>
      <c r="BC428" s="12">
        <v>74582.45</v>
      </c>
      <c r="BD428" s="12">
        <v>77576.479999999996</v>
      </c>
      <c r="BE428" s="12">
        <v>75771.22</v>
      </c>
      <c r="BF428" s="12">
        <v>76959.039999999994</v>
      </c>
      <c r="BG428" s="12">
        <v>74003.45</v>
      </c>
      <c r="BH428" s="12">
        <v>55767.6</v>
      </c>
      <c r="BI428" s="12">
        <v>69821.63</v>
      </c>
      <c r="BJ428" s="12">
        <v>66345.34</v>
      </c>
      <c r="BK428" s="12">
        <v>63374.16</v>
      </c>
      <c r="BL428" s="12">
        <v>61641.84</v>
      </c>
      <c r="BM428" s="12">
        <v>73398.11</v>
      </c>
      <c r="BN428" s="12">
        <v>64613.71</v>
      </c>
      <c r="BO428" s="12">
        <v>61544.95</v>
      </c>
      <c r="BP428" s="12">
        <v>61292.13</v>
      </c>
      <c r="BQ428" s="12">
        <v>65647.8</v>
      </c>
      <c r="BR428">
        <v>62942</v>
      </c>
      <c r="BS428">
        <v>58169.32</v>
      </c>
      <c r="BT428">
        <v>59533.94</v>
      </c>
      <c r="BU428">
        <v>52178.02</v>
      </c>
      <c r="BV428">
        <v>54000</v>
      </c>
      <c r="BW428">
        <v>-0.37449369999999998</v>
      </c>
      <c r="BX428">
        <v>3.4918499999999998E-2</v>
      </c>
      <c r="BY428">
        <v>0</v>
      </c>
      <c r="BZ428">
        <v>0.26506020000000002</v>
      </c>
      <c r="CA428">
        <v>1</v>
      </c>
      <c r="CB428">
        <v>0.51315789999999994</v>
      </c>
    </row>
    <row r="429" spans="1:80" ht="27" x14ac:dyDescent="0.3">
      <c r="A429" s="13" t="s">
        <v>368</v>
      </c>
      <c r="B429" s="13" t="s">
        <v>486</v>
      </c>
      <c r="C429" s="12">
        <v>24000</v>
      </c>
      <c r="D429" s="12">
        <v>1</v>
      </c>
      <c r="E429" s="12">
        <v>24600</v>
      </c>
      <c r="F429" s="12">
        <v>1.0388139999999999</v>
      </c>
      <c r="G429" s="12">
        <v>30000</v>
      </c>
      <c r="H429" s="12">
        <v>1.0701400000000001</v>
      </c>
      <c r="I429" s="12">
        <v>29400</v>
      </c>
      <c r="J429" s="12">
        <v>1.134136</v>
      </c>
      <c r="K429" s="12">
        <v>25400</v>
      </c>
      <c r="L429" s="12">
        <v>1.1603840000000001</v>
      </c>
      <c r="M429" s="12">
        <v>30000</v>
      </c>
      <c r="N429" s="12">
        <v>1.1682779999999999</v>
      </c>
      <c r="O429" s="12">
        <v>30056</v>
      </c>
      <c r="P429" s="12">
        <v>1.1906760000000001</v>
      </c>
      <c r="Q429" s="12">
        <v>30056</v>
      </c>
      <c r="R429" s="12">
        <v>1.236534</v>
      </c>
      <c r="S429" s="12">
        <v>30000</v>
      </c>
      <c r="T429" s="12">
        <v>1.2534099999999999</v>
      </c>
      <c r="U429" s="12">
        <v>30000</v>
      </c>
      <c r="V429" s="12">
        <v>1.2927360000000001</v>
      </c>
      <c r="W429" s="12">
        <v>32500</v>
      </c>
      <c r="X429" s="12">
        <v>1.3284800000000001</v>
      </c>
      <c r="Y429" s="12">
        <v>31900</v>
      </c>
      <c r="Z429" s="12">
        <v>1.3443149999999999</v>
      </c>
      <c r="AA429" s="12">
        <v>36000</v>
      </c>
      <c r="AB429" s="12">
        <v>1.3650880000000001</v>
      </c>
      <c r="AC429" s="12">
        <v>34000</v>
      </c>
      <c r="AD429" s="12">
        <v>1.383402</v>
      </c>
      <c r="AE429" s="12">
        <v>31700</v>
      </c>
      <c r="AF429" s="12">
        <v>1.403165</v>
      </c>
      <c r="AG429" s="12">
        <v>31500</v>
      </c>
      <c r="AH429" s="12">
        <v>1.4355560000000001</v>
      </c>
      <c r="AI429" s="12">
        <v>38500</v>
      </c>
      <c r="AJ429" s="12">
        <v>1.465903</v>
      </c>
      <c r="AK429" s="12">
        <v>35800</v>
      </c>
      <c r="AL429" s="12">
        <v>1.5122770000000001</v>
      </c>
      <c r="AM429" s="12">
        <v>38000</v>
      </c>
      <c r="AN429" s="12">
        <v>1.5688219999999999</v>
      </c>
      <c r="AO429" s="12">
        <v>39500</v>
      </c>
      <c r="AP429" s="12">
        <v>1.6198999999999999</v>
      </c>
      <c r="AQ429" s="12">
        <v>41900</v>
      </c>
      <c r="AR429" s="12">
        <v>1.699695</v>
      </c>
      <c r="AS429" s="12">
        <v>46000</v>
      </c>
      <c r="AT429" s="12">
        <v>1.795669</v>
      </c>
      <c r="AU429" s="12">
        <v>50000</v>
      </c>
      <c r="AV429" s="12">
        <v>1.973813</v>
      </c>
      <c r="AW429" s="12">
        <v>44000</v>
      </c>
      <c r="AX429" s="12">
        <v>2.059793</v>
      </c>
      <c r="AY429" s="12">
        <v>49435.040000000001</v>
      </c>
      <c r="AZ429" s="12">
        <v>48777.66</v>
      </c>
      <c r="BA429" s="12">
        <v>57743.64</v>
      </c>
      <c r="BB429" s="12">
        <v>53395.63</v>
      </c>
      <c r="BC429" s="12">
        <v>45087.45</v>
      </c>
      <c r="BD429" s="12">
        <v>52893.05</v>
      </c>
      <c r="BE429" s="12">
        <v>51994.97</v>
      </c>
      <c r="BF429" s="12">
        <v>50066.68</v>
      </c>
      <c r="BG429" s="12">
        <v>49300.57</v>
      </c>
      <c r="BH429" s="12">
        <v>47800.800000000003</v>
      </c>
      <c r="BI429" s="12">
        <v>50390.89</v>
      </c>
      <c r="BJ429" s="12">
        <v>48877.98</v>
      </c>
      <c r="BK429" s="12">
        <v>54320.71</v>
      </c>
      <c r="BL429" s="12">
        <v>50623.74</v>
      </c>
      <c r="BM429" s="12">
        <v>46534.400000000001</v>
      </c>
      <c r="BN429" s="12">
        <v>45197.45</v>
      </c>
      <c r="BO429" s="12">
        <v>54097.73</v>
      </c>
      <c r="BP429" s="12">
        <v>48761.29</v>
      </c>
      <c r="BQ429" s="12">
        <v>49892.32</v>
      </c>
      <c r="BR429">
        <v>50226.45</v>
      </c>
      <c r="BS429">
        <v>50776.959999999999</v>
      </c>
      <c r="BT429">
        <v>52766.11</v>
      </c>
      <c r="BU429">
        <v>52178.02</v>
      </c>
      <c r="BV429">
        <v>44000</v>
      </c>
      <c r="BW429">
        <v>-0.1099431</v>
      </c>
      <c r="BX429">
        <v>-0.15673309999999999</v>
      </c>
      <c r="BY429">
        <v>0</v>
      </c>
      <c r="BZ429">
        <v>0.26506020000000002</v>
      </c>
      <c r="CA429">
        <v>0</v>
      </c>
      <c r="CB429">
        <v>0.51315789999999994</v>
      </c>
    </row>
    <row r="430" spans="1:80" x14ac:dyDescent="0.3">
      <c r="A430" s="13" t="s">
        <v>369</v>
      </c>
      <c r="B430" s="13" t="s">
        <v>486</v>
      </c>
      <c r="C430" s="12">
        <v>22048</v>
      </c>
      <c r="D430" s="12">
        <v>1</v>
      </c>
      <c r="E430" s="12">
        <v>22700</v>
      </c>
      <c r="F430" s="12">
        <v>1.0388139999999999</v>
      </c>
      <c r="G430" s="12">
        <v>24000</v>
      </c>
      <c r="H430" s="12">
        <v>1.0701400000000001</v>
      </c>
      <c r="I430" s="12">
        <v>25000</v>
      </c>
      <c r="J430" s="12">
        <v>1.134136</v>
      </c>
      <c r="K430" s="12">
        <v>24000</v>
      </c>
      <c r="L430" s="12">
        <v>1.1603840000000001</v>
      </c>
      <c r="M430" s="12">
        <v>25500</v>
      </c>
      <c r="N430" s="12">
        <v>1.1682779999999999</v>
      </c>
      <c r="O430" s="12">
        <v>25064</v>
      </c>
      <c r="P430" s="12">
        <v>1.1906760000000001</v>
      </c>
      <c r="Q430" s="12">
        <v>23800</v>
      </c>
      <c r="R430" s="12">
        <v>1.236534</v>
      </c>
      <c r="S430" s="12">
        <v>25100</v>
      </c>
      <c r="T430" s="12">
        <v>1.2534099999999999</v>
      </c>
      <c r="U430" s="12">
        <v>25064</v>
      </c>
      <c r="V430" s="12">
        <v>1.2927360000000001</v>
      </c>
      <c r="W430" s="12">
        <v>23500</v>
      </c>
      <c r="X430" s="12">
        <v>1.3284800000000001</v>
      </c>
      <c r="Y430" s="12">
        <v>26000</v>
      </c>
      <c r="Z430" s="12">
        <v>1.3443149999999999</v>
      </c>
      <c r="AA430" s="12">
        <v>22000</v>
      </c>
      <c r="AB430" s="12">
        <v>1.3650880000000001</v>
      </c>
      <c r="AC430" s="12">
        <v>25200</v>
      </c>
      <c r="AD430" s="12">
        <v>1.383402</v>
      </c>
      <c r="AE430" s="12">
        <v>29700</v>
      </c>
      <c r="AF430" s="12">
        <v>1.403165</v>
      </c>
      <c r="AG430" s="12">
        <v>26000</v>
      </c>
      <c r="AH430" s="12">
        <v>1.4355560000000001</v>
      </c>
      <c r="AI430" s="12">
        <v>25000</v>
      </c>
      <c r="AJ430" s="12">
        <v>1.465903</v>
      </c>
      <c r="AK430" s="12">
        <v>30000</v>
      </c>
      <c r="AL430" s="12">
        <v>1.5122770000000001</v>
      </c>
      <c r="AM430" s="12">
        <v>37800</v>
      </c>
      <c r="AN430" s="12">
        <v>1.5688219999999999</v>
      </c>
      <c r="AO430" s="12">
        <v>32000</v>
      </c>
      <c r="AP430" s="12">
        <v>1.6198999999999999</v>
      </c>
      <c r="AQ430" s="12">
        <v>34000</v>
      </c>
      <c r="AR430" s="12">
        <v>1.699695</v>
      </c>
      <c r="AS430" s="12">
        <v>34100</v>
      </c>
      <c r="AT430" s="12">
        <v>1.795669</v>
      </c>
      <c r="AU430" s="12">
        <v>38500</v>
      </c>
      <c r="AV430" s="12">
        <v>1.973813</v>
      </c>
      <c r="AW430" s="12">
        <v>40400</v>
      </c>
      <c r="AX430" s="12">
        <v>2.059793</v>
      </c>
      <c r="AY430" s="12">
        <v>45414.33</v>
      </c>
      <c r="AZ430" s="12">
        <v>45010.29</v>
      </c>
      <c r="BA430" s="12">
        <v>46194.91</v>
      </c>
      <c r="BB430" s="12">
        <v>45404.45</v>
      </c>
      <c r="BC430" s="12">
        <v>42602.32</v>
      </c>
      <c r="BD430" s="12">
        <v>44959.09</v>
      </c>
      <c r="BE430" s="12">
        <v>43359.13</v>
      </c>
      <c r="BF430" s="12">
        <v>39645.57</v>
      </c>
      <c r="BG430" s="12">
        <v>41248.14</v>
      </c>
      <c r="BH430" s="12">
        <v>39935.980000000003</v>
      </c>
      <c r="BI430" s="12">
        <v>36436.49</v>
      </c>
      <c r="BJ430" s="12">
        <v>39837.85</v>
      </c>
      <c r="BK430" s="12">
        <v>33195.99</v>
      </c>
      <c r="BL430" s="12">
        <v>37521.120000000003</v>
      </c>
      <c r="BM430" s="12">
        <v>43598.48</v>
      </c>
      <c r="BN430" s="12">
        <v>37305.839999999997</v>
      </c>
      <c r="BO430" s="12">
        <v>35128.400000000001</v>
      </c>
      <c r="BP430" s="12">
        <v>40861.42</v>
      </c>
      <c r="BQ430" s="12">
        <v>49629.73</v>
      </c>
      <c r="BR430">
        <v>40689.78</v>
      </c>
      <c r="BS430">
        <v>41203.269999999997</v>
      </c>
      <c r="BT430">
        <v>39115.75</v>
      </c>
      <c r="BU430">
        <v>40177.08</v>
      </c>
      <c r="BV430">
        <v>40400</v>
      </c>
      <c r="BW430">
        <v>-0.11041289999999999</v>
      </c>
      <c r="BX430">
        <v>5.5484999999999996E-3</v>
      </c>
      <c r="BY430">
        <v>0</v>
      </c>
      <c r="BZ430">
        <v>0.26506020000000002</v>
      </c>
      <c r="CA430">
        <v>1</v>
      </c>
      <c r="CB430">
        <v>0.51315789999999994</v>
      </c>
    </row>
    <row r="431" spans="1:80" ht="27" x14ac:dyDescent="0.3">
      <c r="A431" s="13" t="s">
        <v>370</v>
      </c>
      <c r="B431" s="13" t="s">
        <v>486</v>
      </c>
      <c r="C431" s="12">
        <v>26000</v>
      </c>
      <c r="D431" s="12">
        <v>1</v>
      </c>
      <c r="E431" s="12">
        <v>27500</v>
      </c>
      <c r="F431" s="12">
        <v>1.0388139999999999</v>
      </c>
      <c r="G431" s="12">
        <v>29300</v>
      </c>
      <c r="H431" s="12">
        <v>1.0701400000000001</v>
      </c>
      <c r="I431" s="12">
        <v>28000</v>
      </c>
      <c r="J431" s="12">
        <v>1.134136</v>
      </c>
      <c r="K431" s="12">
        <v>30000</v>
      </c>
      <c r="L431" s="12">
        <v>1.1603840000000001</v>
      </c>
      <c r="M431" s="12">
        <v>29000</v>
      </c>
      <c r="N431" s="12">
        <v>1.1682779999999999</v>
      </c>
      <c r="O431" s="12">
        <v>26000</v>
      </c>
      <c r="P431" s="12">
        <v>1.1906760000000001</v>
      </c>
      <c r="Q431" s="12">
        <v>35200</v>
      </c>
      <c r="R431" s="12">
        <v>1.236534</v>
      </c>
      <c r="S431" s="12">
        <v>31600</v>
      </c>
      <c r="T431" s="12">
        <v>1.2534099999999999</v>
      </c>
      <c r="U431" s="12">
        <v>30900</v>
      </c>
      <c r="V431" s="12">
        <v>1.2927360000000001</v>
      </c>
      <c r="W431" s="12">
        <v>32000</v>
      </c>
      <c r="X431" s="12">
        <v>1.3284800000000001</v>
      </c>
      <c r="Y431" s="12">
        <v>28000</v>
      </c>
      <c r="Z431" s="12">
        <v>1.3443149999999999</v>
      </c>
      <c r="AA431" s="12">
        <v>30000</v>
      </c>
      <c r="AB431" s="12">
        <v>1.3650880000000001</v>
      </c>
      <c r="AC431" s="12">
        <v>35100</v>
      </c>
      <c r="AD431" s="12">
        <v>1.383402</v>
      </c>
      <c r="AE431" s="12">
        <v>32032</v>
      </c>
      <c r="AF431" s="12">
        <v>1.403165</v>
      </c>
      <c r="AG431" s="12">
        <v>36000</v>
      </c>
      <c r="AH431" s="12">
        <v>1.4355560000000001</v>
      </c>
      <c r="AI431" s="12">
        <v>26000</v>
      </c>
      <c r="AJ431" s="12">
        <v>1.465903</v>
      </c>
      <c r="AK431" s="12">
        <v>38700</v>
      </c>
      <c r="AL431" s="12">
        <v>1.5122770000000001</v>
      </c>
      <c r="AM431" s="12">
        <v>34100</v>
      </c>
      <c r="AN431" s="12">
        <v>1.5688219999999999</v>
      </c>
      <c r="AO431" s="12">
        <v>42000</v>
      </c>
      <c r="AP431" s="12">
        <v>1.6198999999999999</v>
      </c>
      <c r="AQ431" s="12">
        <v>33700</v>
      </c>
      <c r="AR431" s="12">
        <v>1.699695</v>
      </c>
      <c r="AS431" s="12">
        <v>37440</v>
      </c>
      <c r="AT431" s="12">
        <v>1.795669</v>
      </c>
      <c r="AU431" s="12">
        <v>44000</v>
      </c>
      <c r="AV431" s="12">
        <v>1.973813</v>
      </c>
      <c r="AW431" s="12">
        <v>43000</v>
      </c>
      <c r="AX431" s="12">
        <v>2.059793</v>
      </c>
      <c r="AY431" s="12">
        <v>53554.63</v>
      </c>
      <c r="AZ431" s="12">
        <v>54527.88</v>
      </c>
      <c r="BA431" s="12">
        <v>56396.29</v>
      </c>
      <c r="BB431" s="12">
        <v>50852.98</v>
      </c>
      <c r="BC431" s="12">
        <v>53252.89</v>
      </c>
      <c r="BD431" s="12">
        <v>51129.95</v>
      </c>
      <c r="BE431" s="12">
        <v>44978.35</v>
      </c>
      <c r="BF431" s="12">
        <v>58635.46</v>
      </c>
      <c r="BG431" s="12">
        <v>51929.93</v>
      </c>
      <c r="BH431" s="12">
        <v>49234.83</v>
      </c>
      <c r="BI431" s="12">
        <v>49615.65</v>
      </c>
      <c r="BJ431" s="12">
        <v>42902.3</v>
      </c>
      <c r="BK431" s="12">
        <v>45267.26</v>
      </c>
      <c r="BL431" s="12">
        <v>52261.56</v>
      </c>
      <c r="BM431" s="12">
        <v>47021.77</v>
      </c>
      <c r="BN431" s="12">
        <v>51654.23</v>
      </c>
      <c r="BO431" s="12">
        <v>36533.53</v>
      </c>
      <c r="BP431" s="12">
        <v>52711.23</v>
      </c>
      <c r="BQ431" s="12">
        <v>44771.8</v>
      </c>
      <c r="BR431">
        <v>53405.34</v>
      </c>
      <c r="BS431">
        <v>40839.71</v>
      </c>
      <c r="BT431">
        <v>42947.03</v>
      </c>
      <c r="BU431">
        <v>45916.66</v>
      </c>
      <c r="BV431">
        <v>43000</v>
      </c>
      <c r="BW431">
        <v>-0.19708149999999999</v>
      </c>
      <c r="BX431">
        <v>-6.3520699999999999E-2</v>
      </c>
      <c r="BY431">
        <v>0</v>
      </c>
      <c r="BZ431">
        <v>0.26506020000000002</v>
      </c>
      <c r="CA431">
        <v>0</v>
      </c>
      <c r="CB431">
        <v>0.51315789999999994</v>
      </c>
    </row>
    <row r="432" spans="1:80" ht="27" x14ac:dyDescent="0.3">
      <c r="A432" s="13" t="s">
        <v>371</v>
      </c>
      <c r="B432" s="13" t="s">
        <v>486</v>
      </c>
      <c r="C432" s="12">
        <v>30000</v>
      </c>
      <c r="D432" s="12">
        <v>1</v>
      </c>
      <c r="E432" s="12">
        <v>28080</v>
      </c>
      <c r="F432" s="12">
        <v>1.0388139999999999</v>
      </c>
      <c r="G432" s="12">
        <v>30000</v>
      </c>
      <c r="H432" s="12">
        <v>1.0701400000000001</v>
      </c>
      <c r="I432" s="12">
        <v>47008</v>
      </c>
      <c r="J432" s="12">
        <v>1.134136</v>
      </c>
      <c r="K432" s="12">
        <v>27500</v>
      </c>
      <c r="L432" s="12">
        <v>1.1603840000000001</v>
      </c>
      <c r="M432" s="12">
        <v>34700</v>
      </c>
      <c r="N432" s="12">
        <v>1.1682779999999999</v>
      </c>
      <c r="O432" s="12">
        <v>43300</v>
      </c>
      <c r="P432" s="12">
        <v>1.1906760000000001</v>
      </c>
      <c r="Q432" s="12">
        <v>39900</v>
      </c>
      <c r="R432" s="12">
        <v>1.236534</v>
      </c>
      <c r="S432" s="12">
        <v>47528</v>
      </c>
      <c r="T432" s="12">
        <v>1.2534099999999999</v>
      </c>
      <c r="U432" s="12">
        <v>32000</v>
      </c>
      <c r="V432" s="12">
        <v>1.2927360000000001</v>
      </c>
      <c r="W432" s="12">
        <v>31000</v>
      </c>
      <c r="X432" s="12">
        <v>1.3284800000000001</v>
      </c>
      <c r="Y432" s="12">
        <v>37400</v>
      </c>
      <c r="Z432" s="12">
        <v>1.3443149999999999</v>
      </c>
      <c r="AA432" s="12">
        <v>31300</v>
      </c>
      <c r="AB432" s="12">
        <v>1.3650880000000001</v>
      </c>
      <c r="AC432" s="12">
        <v>35000</v>
      </c>
      <c r="AD432" s="12">
        <v>1.383402</v>
      </c>
      <c r="AE432" s="12">
        <v>48048</v>
      </c>
      <c r="AF432" s="12">
        <v>1.403165</v>
      </c>
      <c r="AG432" s="12">
        <v>50700</v>
      </c>
      <c r="AH432" s="12">
        <v>1.4355560000000001</v>
      </c>
      <c r="AI432" s="12">
        <v>36000</v>
      </c>
      <c r="AJ432" s="12">
        <v>1.465903</v>
      </c>
      <c r="AK432" s="12">
        <v>38000</v>
      </c>
      <c r="AL432" s="12">
        <v>1.5122770000000001</v>
      </c>
      <c r="AM432" s="12">
        <v>56800</v>
      </c>
      <c r="AN432" s="12">
        <v>1.5688219999999999</v>
      </c>
      <c r="AO432" s="12">
        <v>42400</v>
      </c>
      <c r="AP432" s="12">
        <v>1.6198999999999999</v>
      </c>
      <c r="AQ432" s="12">
        <v>34008</v>
      </c>
      <c r="AR432" s="12">
        <v>1.699695</v>
      </c>
      <c r="AS432" s="12">
        <v>50100</v>
      </c>
      <c r="AT432" s="12">
        <v>1.795669</v>
      </c>
      <c r="AU432" s="12">
        <v>49600</v>
      </c>
      <c r="AV432" s="12">
        <v>1.973813</v>
      </c>
      <c r="AW432" s="12">
        <v>62500</v>
      </c>
      <c r="AX432" s="12">
        <v>2.059793</v>
      </c>
      <c r="AY432" s="12">
        <v>61793.8</v>
      </c>
      <c r="AZ432" s="12">
        <v>55677.919999999998</v>
      </c>
      <c r="BA432" s="12">
        <v>57743.64</v>
      </c>
      <c r="BB432" s="12">
        <v>85374.9</v>
      </c>
      <c r="BC432" s="12">
        <v>48815.15</v>
      </c>
      <c r="BD432" s="12">
        <v>61179.63</v>
      </c>
      <c r="BE432" s="12">
        <v>74906.25</v>
      </c>
      <c r="BF432" s="12">
        <v>66464.63</v>
      </c>
      <c r="BG432" s="12">
        <v>78105.25</v>
      </c>
      <c r="BH432" s="12">
        <v>50987.519999999997</v>
      </c>
      <c r="BI432" s="12">
        <v>48065.16</v>
      </c>
      <c r="BJ432" s="12">
        <v>57305.22</v>
      </c>
      <c r="BK432" s="12">
        <v>47228.84</v>
      </c>
      <c r="BL432" s="12">
        <v>52112.67</v>
      </c>
      <c r="BM432" s="12">
        <v>70532.649999999994</v>
      </c>
      <c r="BN432" s="12">
        <v>72746.38</v>
      </c>
      <c r="BO432" s="12">
        <v>50584.89</v>
      </c>
      <c r="BP432" s="12">
        <v>51757.8</v>
      </c>
      <c r="BQ432" s="12">
        <v>74575.89</v>
      </c>
      <c r="BR432">
        <v>53913.96</v>
      </c>
      <c r="BS432">
        <v>41212.959999999999</v>
      </c>
      <c r="BT432">
        <v>57469.18</v>
      </c>
      <c r="BU432">
        <v>51760.6</v>
      </c>
      <c r="BV432">
        <v>62500</v>
      </c>
      <c r="BW432">
        <v>1.1428300000000001E-2</v>
      </c>
      <c r="BX432">
        <v>0.20748220000000001</v>
      </c>
      <c r="BY432">
        <v>1</v>
      </c>
      <c r="BZ432">
        <v>0.26506020000000002</v>
      </c>
      <c r="CA432">
        <v>1</v>
      </c>
      <c r="CB432">
        <v>0.51315789999999994</v>
      </c>
    </row>
    <row r="433" spans="1:80" x14ac:dyDescent="0.3">
      <c r="A433" s="13" t="s">
        <v>372</v>
      </c>
      <c r="B433" s="13" t="s">
        <v>486</v>
      </c>
      <c r="C433" s="12">
        <v>24900</v>
      </c>
      <c r="D433" s="12">
        <v>1</v>
      </c>
      <c r="E433" s="12">
        <v>25000</v>
      </c>
      <c r="F433" s="12">
        <v>1.0388139999999999</v>
      </c>
      <c r="G433" s="12">
        <v>28080</v>
      </c>
      <c r="H433" s="12">
        <v>1.0701400000000001</v>
      </c>
      <c r="I433" s="12">
        <v>29000</v>
      </c>
      <c r="J433" s="12">
        <v>1.134136</v>
      </c>
      <c r="K433" s="12">
        <v>29120</v>
      </c>
      <c r="L433" s="12">
        <v>1.1603840000000001</v>
      </c>
      <c r="M433" s="12">
        <v>28600</v>
      </c>
      <c r="N433" s="12">
        <v>1.1682779999999999</v>
      </c>
      <c r="O433" s="12">
        <v>31000</v>
      </c>
      <c r="P433" s="12">
        <v>1.1906760000000001</v>
      </c>
      <c r="Q433" s="12">
        <v>32100</v>
      </c>
      <c r="R433" s="12">
        <v>1.236534</v>
      </c>
      <c r="S433" s="12">
        <v>32900</v>
      </c>
      <c r="T433" s="12">
        <v>1.2534099999999999</v>
      </c>
      <c r="U433" s="12">
        <v>34300</v>
      </c>
      <c r="V433" s="12">
        <v>1.2927360000000001</v>
      </c>
      <c r="W433" s="12">
        <v>33500</v>
      </c>
      <c r="X433" s="12">
        <v>1.3284800000000001</v>
      </c>
      <c r="Y433" s="12">
        <v>35048</v>
      </c>
      <c r="Z433" s="12">
        <v>1.3443149999999999</v>
      </c>
      <c r="AA433" s="12">
        <v>37500</v>
      </c>
      <c r="AB433" s="12">
        <v>1.3650880000000001</v>
      </c>
      <c r="AC433" s="12">
        <v>35048</v>
      </c>
      <c r="AD433" s="12">
        <v>1.383402</v>
      </c>
      <c r="AE433" s="12">
        <v>34008</v>
      </c>
      <c r="AF433" s="12">
        <v>1.403165</v>
      </c>
      <c r="AG433" s="12">
        <v>34900</v>
      </c>
      <c r="AH433" s="12">
        <v>1.4355560000000001</v>
      </c>
      <c r="AI433" s="12">
        <v>36600</v>
      </c>
      <c r="AJ433" s="12">
        <v>1.465903</v>
      </c>
      <c r="AK433" s="12">
        <v>38000</v>
      </c>
      <c r="AL433" s="12">
        <v>1.5122770000000001</v>
      </c>
      <c r="AM433" s="12">
        <v>41500</v>
      </c>
      <c r="AN433" s="12">
        <v>1.5688219999999999</v>
      </c>
      <c r="AO433" s="12">
        <v>40040</v>
      </c>
      <c r="AP433" s="12">
        <v>1.6198999999999999</v>
      </c>
      <c r="AQ433" s="12">
        <v>43300</v>
      </c>
      <c r="AR433" s="12">
        <v>1.699695</v>
      </c>
      <c r="AS433" s="12">
        <v>45000</v>
      </c>
      <c r="AT433" s="12">
        <v>1.795669</v>
      </c>
      <c r="AU433" s="12">
        <v>45968</v>
      </c>
      <c r="AV433" s="12">
        <v>1.973813</v>
      </c>
      <c r="AW433" s="12">
        <v>47000</v>
      </c>
      <c r="AX433" s="12">
        <v>2.059793</v>
      </c>
      <c r="AY433" s="12">
        <v>51288.86</v>
      </c>
      <c r="AZ433" s="12">
        <v>49570.8</v>
      </c>
      <c r="BA433" s="12">
        <v>54048.04</v>
      </c>
      <c r="BB433" s="12">
        <v>52669.16</v>
      </c>
      <c r="BC433" s="12">
        <v>51690.81</v>
      </c>
      <c r="BD433" s="12">
        <v>50424.71</v>
      </c>
      <c r="BE433" s="12">
        <v>53628.03</v>
      </c>
      <c r="BF433" s="12">
        <v>53471.54</v>
      </c>
      <c r="BG433" s="12">
        <v>54066.29</v>
      </c>
      <c r="BH433" s="12">
        <v>54652.25</v>
      </c>
      <c r="BI433" s="12">
        <v>51941.38</v>
      </c>
      <c r="BJ433" s="12">
        <v>53701.43</v>
      </c>
      <c r="BK433" s="12">
        <v>56584.07</v>
      </c>
      <c r="BL433" s="12">
        <v>52184.14</v>
      </c>
      <c r="BM433" s="12">
        <v>49922.46</v>
      </c>
      <c r="BN433" s="12">
        <v>50075.91</v>
      </c>
      <c r="BO433" s="12">
        <v>51427.97</v>
      </c>
      <c r="BP433" s="12">
        <v>51757.8</v>
      </c>
      <c r="BQ433" s="12">
        <v>54487.67</v>
      </c>
      <c r="BR433">
        <v>50913.09</v>
      </c>
      <c r="BS433">
        <v>52473.57</v>
      </c>
      <c r="BT433">
        <v>51619.03</v>
      </c>
      <c r="BU433">
        <v>47970.39</v>
      </c>
      <c r="BV433">
        <v>47000</v>
      </c>
      <c r="BW433">
        <v>-8.3621699999999993E-2</v>
      </c>
      <c r="BX433">
        <v>-2.0228900000000001E-2</v>
      </c>
      <c r="BY433">
        <v>0</v>
      </c>
      <c r="BZ433">
        <v>0.26506020000000002</v>
      </c>
      <c r="CA433">
        <v>0</v>
      </c>
      <c r="CB433">
        <v>0.51315789999999994</v>
      </c>
    </row>
    <row r="434" spans="1:80" x14ac:dyDescent="0.3">
      <c r="A434" s="13" t="s">
        <v>373</v>
      </c>
      <c r="B434" s="13" t="s">
        <v>486</v>
      </c>
      <c r="C434" s="12">
        <v>25064</v>
      </c>
      <c r="D434" s="12">
        <v>1</v>
      </c>
      <c r="E434" s="12">
        <v>27560</v>
      </c>
      <c r="F434" s="12">
        <v>1.0388139999999999</v>
      </c>
      <c r="G434" s="12">
        <v>22000</v>
      </c>
      <c r="H434" s="12">
        <v>1.0701400000000001</v>
      </c>
      <c r="I434" s="12">
        <v>27000</v>
      </c>
      <c r="J434" s="12">
        <v>1.134136</v>
      </c>
      <c r="K434" s="12">
        <v>24000</v>
      </c>
      <c r="L434" s="12">
        <v>1.1603840000000001</v>
      </c>
      <c r="M434" s="12">
        <v>26000</v>
      </c>
      <c r="N434" s="12">
        <v>1.1682779999999999</v>
      </c>
      <c r="O434" s="12">
        <v>28700</v>
      </c>
      <c r="P434" s="12">
        <v>1.1906760000000001</v>
      </c>
      <c r="Q434" s="12">
        <v>25100</v>
      </c>
      <c r="R434" s="12">
        <v>1.236534</v>
      </c>
      <c r="S434" s="12">
        <v>26000</v>
      </c>
      <c r="T434" s="12">
        <v>1.2534099999999999</v>
      </c>
      <c r="U434" s="12">
        <v>27200</v>
      </c>
      <c r="V434" s="12">
        <v>1.2927360000000001</v>
      </c>
      <c r="W434" s="12">
        <v>35000</v>
      </c>
      <c r="X434" s="12">
        <v>1.3284800000000001</v>
      </c>
      <c r="Y434" s="12">
        <v>22500</v>
      </c>
      <c r="Z434" s="12">
        <v>1.3443149999999999</v>
      </c>
      <c r="AA434" s="12">
        <v>25400</v>
      </c>
      <c r="AB434" s="12">
        <v>1.3650880000000001</v>
      </c>
      <c r="AC434" s="12">
        <v>29400</v>
      </c>
      <c r="AD434" s="12">
        <v>1.383402</v>
      </c>
      <c r="AE434" s="12">
        <v>30056</v>
      </c>
      <c r="AF434" s="12">
        <v>1.403165</v>
      </c>
      <c r="AG434" s="12">
        <v>44900</v>
      </c>
      <c r="AH434" s="12">
        <v>1.4355560000000001</v>
      </c>
      <c r="AI434" s="12">
        <v>37000</v>
      </c>
      <c r="AJ434" s="12">
        <v>1.465903</v>
      </c>
      <c r="AK434" s="12">
        <v>30000</v>
      </c>
      <c r="AL434" s="12">
        <v>1.5122770000000001</v>
      </c>
      <c r="AM434" s="12">
        <v>37500</v>
      </c>
      <c r="AN434" s="12">
        <v>1.5688219999999999</v>
      </c>
      <c r="AO434" s="12">
        <v>34000</v>
      </c>
      <c r="AP434" s="12">
        <v>1.6198999999999999</v>
      </c>
      <c r="AQ434" s="12">
        <v>48100</v>
      </c>
      <c r="AR434" s="12">
        <v>1.699695</v>
      </c>
      <c r="AS434" s="12">
        <v>39000</v>
      </c>
      <c r="AT434" s="12">
        <v>1.795669</v>
      </c>
      <c r="AU434" s="12">
        <v>39900</v>
      </c>
      <c r="AV434" s="12">
        <v>1.973813</v>
      </c>
      <c r="AW434" s="12">
        <v>42500</v>
      </c>
      <c r="AX434" s="12">
        <v>2.059793</v>
      </c>
      <c r="AY434" s="12">
        <v>51626.66</v>
      </c>
      <c r="AZ434" s="12">
        <v>54646.85</v>
      </c>
      <c r="BA434" s="12">
        <v>42345.34</v>
      </c>
      <c r="BB434" s="12">
        <v>49036.81</v>
      </c>
      <c r="BC434" s="12">
        <v>42602.32</v>
      </c>
      <c r="BD434" s="12">
        <v>45840.639999999999</v>
      </c>
      <c r="BE434" s="12">
        <v>49649.18</v>
      </c>
      <c r="BF434" s="12">
        <v>41811.08</v>
      </c>
      <c r="BG434" s="12">
        <v>42727.16</v>
      </c>
      <c r="BH434" s="12">
        <v>43339.39</v>
      </c>
      <c r="BI434" s="12">
        <v>54267.12</v>
      </c>
      <c r="BJ434" s="12">
        <v>34475.07</v>
      </c>
      <c r="BK434" s="12">
        <v>38326.28</v>
      </c>
      <c r="BL434" s="12">
        <v>43774.64</v>
      </c>
      <c r="BM434" s="12">
        <v>44121.07</v>
      </c>
      <c r="BN434" s="12">
        <v>64424.31</v>
      </c>
      <c r="BO434" s="12">
        <v>51990.03</v>
      </c>
      <c r="BP434" s="12">
        <v>40861.42</v>
      </c>
      <c r="BQ434" s="12">
        <v>49235.839999999997</v>
      </c>
      <c r="BR434">
        <v>43232.89</v>
      </c>
      <c r="BS434">
        <v>58290.5</v>
      </c>
      <c r="BT434">
        <v>44736.49</v>
      </c>
      <c r="BU434">
        <v>41638.06</v>
      </c>
      <c r="BV434">
        <v>42500</v>
      </c>
      <c r="BW434">
        <v>-0.17678199999999999</v>
      </c>
      <c r="BX434">
        <v>2.0700699999999999E-2</v>
      </c>
      <c r="BY434">
        <v>0</v>
      </c>
      <c r="BZ434">
        <v>0.26506020000000002</v>
      </c>
      <c r="CA434">
        <v>1</v>
      </c>
      <c r="CB434">
        <v>0.51315789999999994</v>
      </c>
    </row>
    <row r="435" spans="1:80" ht="27" x14ac:dyDescent="0.3">
      <c r="A435" s="13" t="s">
        <v>374</v>
      </c>
      <c r="B435" s="13" t="s">
        <v>486</v>
      </c>
      <c r="C435" s="12">
        <v>25000</v>
      </c>
      <c r="D435" s="12">
        <v>1</v>
      </c>
      <c r="E435" s="12">
        <v>28080</v>
      </c>
      <c r="F435" s="12">
        <v>1.0388139999999999</v>
      </c>
      <c r="G435" s="12">
        <v>26000</v>
      </c>
      <c r="H435" s="12">
        <v>1.0701400000000001</v>
      </c>
      <c r="I435" s="12">
        <v>26000</v>
      </c>
      <c r="J435" s="12">
        <v>1.134136</v>
      </c>
      <c r="K435" s="12">
        <v>25064</v>
      </c>
      <c r="L435" s="12">
        <v>1.1603840000000001</v>
      </c>
      <c r="M435" s="12">
        <v>26832</v>
      </c>
      <c r="N435" s="12">
        <v>1.1682779999999999</v>
      </c>
      <c r="O435" s="12">
        <v>24000</v>
      </c>
      <c r="P435" s="12">
        <v>1.1906760000000001</v>
      </c>
      <c r="Q435" s="12">
        <v>28080</v>
      </c>
      <c r="R435" s="12">
        <v>1.236534</v>
      </c>
      <c r="S435" s="12">
        <v>31000</v>
      </c>
      <c r="T435" s="12">
        <v>1.2534099999999999</v>
      </c>
      <c r="U435" s="12">
        <v>30000</v>
      </c>
      <c r="V435" s="12">
        <v>1.2927360000000001</v>
      </c>
      <c r="W435" s="12">
        <v>30000</v>
      </c>
      <c r="X435" s="12">
        <v>1.3284800000000001</v>
      </c>
      <c r="Y435" s="12">
        <v>28000</v>
      </c>
      <c r="Z435" s="12">
        <v>1.3443149999999999</v>
      </c>
      <c r="AA435" s="12">
        <v>35000</v>
      </c>
      <c r="AB435" s="12">
        <v>1.3650880000000001</v>
      </c>
      <c r="AC435" s="12">
        <v>31500</v>
      </c>
      <c r="AD435" s="12">
        <v>1.383402</v>
      </c>
      <c r="AE435" s="12">
        <v>32000</v>
      </c>
      <c r="AF435" s="12">
        <v>1.403165</v>
      </c>
      <c r="AG435" s="12">
        <v>27000</v>
      </c>
      <c r="AH435" s="12">
        <v>1.4355560000000001</v>
      </c>
      <c r="AI435" s="12">
        <v>28000</v>
      </c>
      <c r="AJ435" s="12">
        <v>1.465903</v>
      </c>
      <c r="AK435" s="12">
        <v>37800</v>
      </c>
      <c r="AL435" s="12">
        <v>1.5122770000000001</v>
      </c>
      <c r="AM435" s="12">
        <v>39300</v>
      </c>
      <c r="AN435" s="12">
        <v>1.5688219999999999</v>
      </c>
      <c r="AO435" s="12">
        <v>34500</v>
      </c>
      <c r="AP435" s="12">
        <v>1.6198999999999999</v>
      </c>
      <c r="AQ435" s="12">
        <v>30000</v>
      </c>
      <c r="AR435" s="12">
        <v>1.699695</v>
      </c>
      <c r="AS435" s="12">
        <v>39500</v>
      </c>
      <c r="AT435" s="12">
        <v>1.795669</v>
      </c>
      <c r="AU435" s="12">
        <v>36000</v>
      </c>
      <c r="AV435" s="12">
        <v>1.973813</v>
      </c>
      <c r="AW435" s="12">
        <v>42700</v>
      </c>
      <c r="AX435" s="12">
        <v>2.059793</v>
      </c>
      <c r="AY435" s="12">
        <v>51494.84</v>
      </c>
      <c r="AZ435" s="12">
        <v>55677.919999999998</v>
      </c>
      <c r="BA435" s="12">
        <v>50044.480000000003</v>
      </c>
      <c r="BB435" s="12">
        <v>47220.63</v>
      </c>
      <c r="BC435" s="12">
        <v>44491.02</v>
      </c>
      <c r="BD435" s="12">
        <v>47307.54</v>
      </c>
      <c r="BE435" s="12">
        <v>41518.480000000003</v>
      </c>
      <c r="BF435" s="12">
        <v>46775.11</v>
      </c>
      <c r="BG435" s="12">
        <v>50943.92</v>
      </c>
      <c r="BH435" s="12">
        <v>47800.800000000003</v>
      </c>
      <c r="BI435" s="12">
        <v>46514.67</v>
      </c>
      <c r="BJ435" s="12">
        <v>42902.3</v>
      </c>
      <c r="BK435" s="12">
        <v>52811.8</v>
      </c>
      <c r="BL435" s="12">
        <v>46901.4</v>
      </c>
      <c r="BM435" s="12">
        <v>46974.79</v>
      </c>
      <c r="BN435" s="12">
        <v>38740.68</v>
      </c>
      <c r="BO435" s="12">
        <v>39343.800000000003</v>
      </c>
      <c r="BP435" s="12">
        <v>51485.39</v>
      </c>
      <c r="BQ435" s="12">
        <v>51599.16</v>
      </c>
      <c r="BR435">
        <v>43868.67</v>
      </c>
      <c r="BS435">
        <v>36355.82</v>
      </c>
      <c r="BT435">
        <v>45310.04</v>
      </c>
      <c r="BU435">
        <v>37568.18</v>
      </c>
      <c r="BV435">
        <v>42700</v>
      </c>
      <c r="BW435">
        <v>-0.17079059999999999</v>
      </c>
      <c r="BX435">
        <v>0.13660030000000001</v>
      </c>
      <c r="BY435">
        <v>0</v>
      </c>
      <c r="BZ435">
        <v>0.26506020000000002</v>
      </c>
      <c r="CA435">
        <v>1</v>
      </c>
      <c r="CB435">
        <v>0.51315789999999994</v>
      </c>
    </row>
    <row r="436" spans="1:80" x14ac:dyDescent="0.3">
      <c r="A436" s="13" t="s">
        <v>375</v>
      </c>
      <c r="B436" s="13" t="s">
        <v>486</v>
      </c>
      <c r="C436" s="12">
        <v>18400</v>
      </c>
      <c r="D436" s="12">
        <v>1</v>
      </c>
      <c r="E436" s="12">
        <v>18900</v>
      </c>
      <c r="F436" s="12">
        <v>1.0388139999999999</v>
      </c>
      <c r="G436" s="12">
        <v>19400</v>
      </c>
      <c r="H436" s="12">
        <v>1.0701400000000001</v>
      </c>
      <c r="I436" s="12">
        <v>18200</v>
      </c>
      <c r="J436" s="12">
        <v>1.134136</v>
      </c>
      <c r="K436" s="12">
        <v>20000</v>
      </c>
      <c r="L436" s="12">
        <v>1.1603840000000001</v>
      </c>
      <c r="M436" s="12">
        <v>20500</v>
      </c>
      <c r="N436" s="12">
        <v>1.1682779999999999</v>
      </c>
      <c r="O436" s="12">
        <v>21200</v>
      </c>
      <c r="P436" s="12">
        <v>1.1906760000000001</v>
      </c>
      <c r="Q436" s="12">
        <v>22000</v>
      </c>
      <c r="R436" s="12">
        <v>1.236534</v>
      </c>
      <c r="S436" s="12">
        <v>22000</v>
      </c>
      <c r="T436" s="12">
        <v>1.2534099999999999</v>
      </c>
      <c r="U436" s="12">
        <v>22300</v>
      </c>
      <c r="V436" s="12">
        <v>1.2927360000000001</v>
      </c>
      <c r="W436" s="12">
        <v>21900</v>
      </c>
      <c r="X436" s="12">
        <v>1.3284800000000001</v>
      </c>
      <c r="Y436" s="12">
        <v>22500</v>
      </c>
      <c r="Z436" s="12">
        <v>1.3443149999999999</v>
      </c>
      <c r="AA436" s="12">
        <v>24000</v>
      </c>
      <c r="AB436" s="12">
        <v>1.3650880000000001</v>
      </c>
      <c r="AC436" s="12">
        <v>24000</v>
      </c>
      <c r="AD436" s="12">
        <v>1.383402</v>
      </c>
      <c r="AE436" s="12">
        <v>25000</v>
      </c>
      <c r="AF436" s="12">
        <v>1.403165</v>
      </c>
      <c r="AG436" s="12">
        <v>23800</v>
      </c>
      <c r="AH436" s="12">
        <v>1.4355560000000001</v>
      </c>
      <c r="AI436" s="12">
        <v>27000</v>
      </c>
      <c r="AJ436" s="12">
        <v>1.465903</v>
      </c>
      <c r="AK436" s="12">
        <v>26000</v>
      </c>
      <c r="AL436" s="12">
        <v>1.5122770000000001</v>
      </c>
      <c r="AM436" s="12">
        <v>28000</v>
      </c>
      <c r="AN436" s="12">
        <v>1.5688219999999999</v>
      </c>
      <c r="AO436" s="12">
        <v>30000</v>
      </c>
      <c r="AP436" s="12">
        <v>1.6198999999999999</v>
      </c>
      <c r="AQ436" s="12">
        <v>32032</v>
      </c>
      <c r="AR436" s="12">
        <v>1.699695</v>
      </c>
      <c r="AS436" s="12">
        <v>35000</v>
      </c>
      <c r="AT436" s="12">
        <v>1.795669</v>
      </c>
      <c r="AU436" s="12">
        <v>35000</v>
      </c>
      <c r="AV436" s="12">
        <v>1.973813</v>
      </c>
      <c r="AW436" s="12">
        <v>36000</v>
      </c>
      <c r="AX436" s="12">
        <v>2.059793</v>
      </c>
      <c r="AY436" s="12">
        <v>37900.199999999997</v>
      </c>
      <c r="AZ436" s="12">
        <v>37475.519999999997</v>
      </c>
      <c r="BA436" s="12">
        <v>37340.89</v>
      </c>
      <c r="BB436" s="12">
        <v>33054.44</v>
      </c>
      <c r="BC436" s="12">
        <v>35501.93</v>
      </c>
      <c r="BD436" s="12">
        <v>36143.589999999997</v>
      </c>
      <c r="BE436" s="12">
        <v>36674.660000000003</v>
      </c>
      <c r="BF436" s="12">
        <v>36647.160000000003</v>
      </c>
      <c r="BG436" s="12">
        <v>36153.75</v>
      </c>
      <c r="BH436" s="12">
        <v>35531.93</v>
      </c>
      <c r="BI436" s="12">
        <v>33955.71</v>
      </c>
      <c r="BJ436" s="12">
        <v>34475.07</v>
      </c>
      <c r="BK436" s="12">
        <v>36213.800000000003</v>
      </c>
      <c r="BL436" s="12">
        <v>35734.400000000001</v>
      </c>
      <c r="BM436" s="12">
        <v>36699.050000000003</v>
      </c>
      <c r="BN436" s="12">
        <v>34149.19</v>
      </c>
      <c r="BO436" s="12">
        <v>37938.67</v>
      </c>
      <c r="BP436" s="12">
        <v>35413.230000000003</v>
      </c>
      <c r="BQ436" s="12">
        <v>36762.769999999997</v>
      </c>
      <c r="BR436">
        <v>38146.67</v>
      </c>
      <c r="BS436">
        <v>38818.32</v>
      </c>
      <c r="BT436">
        <v>40148.129999999997</v>
      </c>
      <c r="BU436">
        <v>36524.620000000003</v>
      </c>
      <c r="BV436">
        <v>36000</v>
      </c>
      <c r="BW436">
        <v>-5.0136899999999998E-2</v>
      </c>
      <c r="BX436">
        <v>-1.43634E-2</v>
      </c>
      <c r="BY436">
        <v>0</v>
      </c>
      <c r="BZ436">
        <v>0.26506020000000002</v>
      </c>
      <c r="CA436">
        <v>0</v>
      </c>
      <c r="CB436">
        <v>0.51315789999999994</v>
      </c>
    </row>
    <row r="437" spans="1:80" x14ac:dyDescent="0.3">
      <c r="A437" s="13" t="s">
        <v>733</v>
      </c>
      <c r="B437" s="13" t="s">
        <v>486</v>
      </c>
      <c r="C437" s="12">
        <v>25000</v>
      </c>
      <c r="D437" s="12">
        <v>1</v>
      </c>
      <c r="E437" s="12">
        <v>23088</v>
      </c>
      <c r="F437" s="12">
        <v>1.0388139999999999</v>
      </c>
      <c r="G437" s="12">
        <v>25000</v>
      </c>
      <c r="H437" s="12">
        <v>1.0701400000000001</v>
      </c>
      <c r="I437" s="12">
        <v>25000</v>
      </c>
      <c r="J437" s="12">
        <v>1.134136</v>
      </c>
      <c r="K437" s="12">
        <v>27500</v>
      </c>
      <c r="L437" s="12">
        <v>1.1603840000000001</v>
      </c>
      <c r="M437" s="12">
        <v>26000</v>
      </c>
      <c r="N437" s="12">
        <v>1.1682779999999999</v>
      </c>
      <c r="O437" s="12">
        <v>28500</v>
      </c>
      <c r="P437" s="12">
        <v>1.1906760000000001</v>
      </c>
      <c r="Q437" s="12">
        <v>28000</v>
      </c>
      <c r="R437" s="12">
        <v>1.236534</v>
      </c>
      <c r="S437" s="12">
        <v>30000</v>
      </c>
      <c r="T437" s="12">
        <v>1.2534099999999999</v>
      </c>
      <c r="U437" s="12">
        <v>30500</v>
      </c>
      <c r="V437" s="12">
        <v>1.2927360000000001</v>
      </c>
      <c r="W437" s="12">
        <v>30000</v>
      </c>
      <c r="X437" s="12">
        <v>1.3284800000000001</v>
      </c>
      <c r="Y437" s="12">
        <v>30600</v>
      </c>
      <c r="Z437" s="12">
        <v>1.3443149999999999</v>
      </c>
      <c r="AA437" s="12">
        <v>32500</v>
      </c>
      <c r="AB437" s="12">
        <v>1.3650880000000001</v>
      </c>
      <c r="AC437" s="12">
        <v>34000</v>
      </c>
      <c r="AD437" s="12">
        <v>1.383402</v>
      </c>
      <c r="AE437" s="12">
        <v>36000</v>
      </c>
      <c r="AF437" s="12">
        <v>1.403165</v>
      </c>
      <c r="AG437" s="12">
        <v>36000</v>
      </c>
      <c r="AH437" s="12">
        <v>1.4355560000000001</v>
      </c>
      <c r="AI437" s="12">
        <v>35000</v>
      </c>
      <c r="AJ437" s="12">
        <v>1.465903</v>
      </c>
      <c r="AK437" s="12">
        <v>35000</v>
      </c>
      <c r="AL437" s="12">
        <v>1.5122770000000001</v>
      </c>
      <c r="AM437" s="12">
        <v>38400</v>
      </c>
      <c r="AN437" s="12">
        <v>1.5688219999999999</v>
      </c>
      <c r="AO437" s="12">
        <v>43000</v>
      </c>
      <c r="AP437" s="12">
        <v>1.6198999999999999</v>
      </c>
      <c r="AQ437" s="12">
        <v>41000</v>
      </c>
      <c r="AR437" s="12">
        <v>1.699695</v>
      </c>
      <c r="AS437" s="12">
        <v>44096</v>
      </c>
      <c r="AT437" s="12">
        <v>1.795669</v>
      </c>
      <c r="AU437" s="12">
        <v>40000</v>
      </c>
      <c r="AV437" s="12">
        <v>1.973813</v>
      </c>
      <c r="AW437" s="12">
        <v>48200</v>
      </c>
      <c r="AX437" s="12">
        <v>2.059793</v>
      </c>
      <c r="AY437" s="12">
        <v>51494.84</v>
      </c>
      <c r="AZ437" s="12">
        <v>45779.63</v>
      </c>
      <c r="BA437" s="12">
        <v>48119.7</v>
      </c>
      <c r="BB437" s="12">
        <v>45404.45</v>
      </c>
      <c r="BC437" s="12">
        <v>48815.15</v>
      </c>
      <c r="BD437" s="12">
        <v>45840.639999999999</v>
      </c>
      <c r="BE437" s="12">
        <v>49303.19</v>
      </c>
      <c r="BF437" s="12">
        <v>46641.84</v>
      </c>
      <c r="BG437" s="12">
        <v>49300.57</v>
      </c>
      <c r="BH437" s="12">
        <v>48597.48</v>
      </c>
      <c r="BI437" s="12">
        <v>46514.67</v>
      </c>
      <c r="BJ437" s="12">
        <v>46886.09</v>
      </c>
      <c r="BK437" s="12">
        <v>49039.53</v>
      </c>
      <c r="BL437" s="12">
        <v>50623.74</v>
      </c>
      <c r="BM437" s="12">
        <v>52846.64</v>
      </c>
      <c r="BN437" s="12">
        <v>51654.23</v>
      </c>
      <c r="BO437" s="12">
        <v>49179.76</v>
      </c>
      <c r="BP437" s="12">
        <v>47671.66</v>
      </c>
      <c r="BQ437" s="12">
        <v>50417.5</v>
      </c>
      <c r="BR437">
        <v>54676.89</v>
      </c>
      <c r="BS437">
        <v>49686.29</v>
      </c>
      <c r="BT437">
        <v>50582.05</v>
      </c>
      <c r="BU437">
        <v>41742.42</v>
      </c>
      <c r="BV437">
        <v>48200</v>
      </c>
      <c r="BW437">
        <v>-6.3983799999999993E-2</v>
      </c>
      <c r="BX437">
        <v>0.1547007</v>
      </c>
      <c r="BY437">
        <v>0</v>
      </c>
      <c r="BZ437">
        <v>0.26506020000000002</v>
      </c>
      <c r="CA437">
        <v>1</v>
      </c>
      <c r="CB437">
        <v>0.51315789999999994</v>
      </c>
    </row>
    <row r="438" spans="1:80" ht="27" x14ac:dyDescent="0.3">
      <c r="A438" s="13" t="s">
        <v>376</v>
      </c>
      <c r="B438" s="13" t="s">
        <v>486</v>
      </c>
      <c r="C438" s="12">
        <v>15700</v>
      </c>
      <c r="D438" s="12">
        <v>1</v>
      </c>
      <c r="E438" s="12">
        <v>15000</v>
      </c>
      <c r="F438" s="12">
        <v>1.0388139999999999</v>
      </c>
      <c r="G438" s="12">
        <v>17000</v>
      </c>
      <c r="H438" s="12">
        <v>1.0701400000000001</v>
      </c>
      <c r="I438" s="12">
        <v>17100</v>
      </c>
      <c r="J438" s="12">
        <v>1.134136</v>
      </c>
      <c r="K438" s="12">
        <v>17000</v>
      </c>
      <c r="L438" s="12">
        <v>1.1603840000000001</v>
      </c>
      <c r="M438" s="12">
        <v>18300</v>
      </c>
      <c r="N438" s="12">
        <v>1.1682779999999999</v>
      </c>
      <c r="O438" s="12">
        <v>19400</v>
      </c>
      <c r="P438" s="12">
        <v>1.1906760000000001</v>
      </c>
      <c r="Q438" s="12">
        <v>18600</v>
      </c>
      <c r="R438" s="12">
        <v>1.236534</v>
      </c>
      <c r="S438" s="12">
        <v>19000</v>
      </c>
      <c r="T438" s="12">
        <v>1.2534099999999999</v>
      </c>
      <c r="U438" s="12">
        <v>20900</v>
      </c>
      <c r="V438" s="12">
        <v>1.2927360000000001</v>
      </c>
      <c r="W438" s="12">
        <v>17000</v>
      </c>
      <c r="X438" s="12">
        <v>1.3284800000000001</v>
      </c>
      <c r="Y438" s="12">
        <v>21300</v>
      </c>
      <c r="Z438" s="12">
        <v>1.3443149999999999</v>
      </c>
      <c r="AA438" s="12">
        <v>19800</v>
      </c>
      <c r="AB438" s="12">
        <v>1.3650880000000001</v>
      </c>
      <c r="AC438" s="12">
        <v>17600</v>
      </c>
      <c r="AD438" s="12">
        <v>1.383402</v>
      </c>
      <c r="AE438" s="12">
        <v>22800</v>
      </c>
      <c r="AF438" s="12">
        <v>1.403165</v>
      </c>
      <c r="AG438" s="12">
        <v>27040</v>
      </c>
      <c r="AH438" s="12">
        <v>1.4355560000000001</v>
      </c>
      <c r="AI438" s="12">
        <v>25064</v>
      </c>
      <c r="AJ438" s="12">
        <v>1.465903</v>
      </c>
      <c r="AK438" s="12">
        <v>30056</v>
      </c>
      <c r="AL438" s="12">
        <v>1.5122770000000001</v>
      </c>
      <c r="AM438" s="12">
        <v>40000</v>
      </c>
      <c r="AN438" s="12">
        <v>1.5688219999999999</v>
      </c>
      <c r="AO438" s="12">
        <v>24600</v>
      </c>
      <c r="AP438" s="12">
        <v>1.6198999999999999</v>
      </c>
      <c r="AQ438" s="12">
        <v>60008</v>
      </c>
      <c r="AR438" s="12">
        <v>1.699695</v>
      </c>
      <c r="AS438" s="12">
        <v>57000</v>
      </c>
      <c r="AT438" s="12">
        <v>1.795669</v>
      </c>
      <c r="AU438" s="12">
        <v>57500</v>
      </c>
      <c r="AV438" s="12">
        <v>1.973813</v>
      </c>
      <c r="AW438" s="12">
        <v>79040</v>
      </c>
      <c r="AX438" s="12">
        <v>2.059793</v>
      </c>
      <c r="AY438" s="12">
        <v>32338.76</v>
      </c>
      <c r="AZ438" s="12">
        <v>29742.48</v>
      </c>
      <c r="BA438" s="12">
        <v>32721.39</v>
      </c>
      <c r="BB438" s="12">
        <v>31056.639999999999</v>
      </c>
      <c r="BC438" s="12">
        <v>30176.639999999999</v>
      </c>
      <c r="BD438" s="12">
        <v>32264.76</v>
      </c>
      <c r="BE438" s="12">
        <v>33560.769999999997</v>
      </c>
      <c r="BF438" s="12">
        <v>30983.51</v>
      </c>
      <c r="BG438" s="12">
        <v>31223.7</v>
      </c>
      <c r="BH438" s="12">
        <v>33301.230000000003</v>
      </c>
      <c r="BI438" s="12">
        <v>26358.31</v>
      </c>
      <c r="BJ438" s="12">
        <v>32636.39</v>
      </c>
      <c r="BK438" s="12">
        <v>29876.39</v>
      </c>
      <c r="BL438" s="12">
        <v>26205.23</v>
      </c>
      <c r="BM438" s="12">
        <v>33469.54</v>
      </c>
      <c r="BN438" s="12">
        <v>38798.07</v>
      </c>
      <c r="BO438" s="12">
        <v>35218.32</v>
      </c>
      <c r="BP438" s="12">
        <v>40937.699999999997</v>
      </c>
      <c r="BQ438" s="12">
        <v>52518.23</v>
      </c>
      <c r="BR438">
        <v>31280.27</v>
      </c>
      <c r="BS438">
        <v>72721.34</v>
      </c>
      <c r="BT438">
        <v>65384.1</v>
      </c>
      <c r="BU438">
        <v>60004.73</v>
      </c>
      <c r="BV438">
        <v>79040</v>
      </c>
      <c r="BW438">
        <v>1.444126</v>
      </c>
      <c r="BX438">
        <v>0.3172296</v>
      </c>
      <c r="BY438">
        <v>1</v>
      </c>
      <c r="BZ438">
        <v>0.26506020000000002</v>
      </c>
      <c r="CA438">
        <v>1</v>
      </c>
      <c r="CB438">
        <v>0.51315789999999994</v>
      </c>
    </row>
    <row r="439" spans="1:80" x14ac:dyDescent="0.3">
      <c r="A439" s="13" t="s">
        <v>377</v>
      </c>
      <c r="B439" s="13" t="s">
        <v>486</v>
      </c>
      <c r="C439" s="12">
        <v>24000</v>
      </c>
      <c r="D439" s="12">
        <v>1</v>
      </c>
      <c r="E439" s="12">
        <v>24000</v>
      </c>
      <c r="F439" s="12">
        <v>1.0388139999999999</v>
      </c>
      <c r="G439" s="12">
        <v>22500</v>
      </c>
      <c r="H439" s="12">
        <v>1.0701400000000001</v>
      </c>
      <c r="I439" s="12">
        <v>20900</v>
      </c>
      <c r="J439" s="12">
        <v>1.134136</v>
      </c>
      <c r="K439" s="12">
        <v>20000</v>
      </c>
      <c r="L439" s="12">
        <v>1.1603840000000001</v>
      </c>
      <c r="M439" s="12">
        <v>20000</v>
      </c>
      <c r="N439" s="12">
        <v>1.1682779999999999</v>
      </c>
      <c r="O439" s="12">
        <v>21000</v>
      </c>
      <c r="P439" s="12">
        <v>1.1906760000000001</v>
      </c>
      <c r="Q439" s="12">
        <v>21500</v>
      </c>
      <c r="R439" s="12">
        <v>1.236534</v>
      </c>
      <c r="S439" s="12">
        <v>20300</v>
      </c>
      <c r="T439" s="12">
        <v>1.2534099999999999</v>
      </c>
      <c r="U439" s="12">
        <v>26000</v>
      </c>
      <c r="V439" s="12">
        <v>1.2927360000000001</v>
      </c>
      <c r="W439" s="12">
        <v>28600</v>
      </c>
      <c r="X439" s="12">
        <v>1.3284800000000001</v>
      </c>
      <c r="Y439" s="12">
        <v>33900</v>
      </c>
      <c r="Z439" s="12">
        <v>1.3443149999999999</v>
      </c>
      <c r="AA439" s="12">
        <v>20100</v>
      </c>
      <c r="AB439" s="12">
        <v>1.3650880000000001</v>
      </c>
      <c r="AC439" s="12">
        <v>26000</v>
      </c>
      <c r="AD439" s="12">
        <v>1.383402</v>
      </c>
      <c r="AE439" s="12">
        <v>32032</v>
      </c>
      <c r="AF439" s="12">
        <v>1.403165</v>
      </c>
      <c r="AG439" s="12">
        <v>26000</v>
      </c>
      <c r="AH439" s="12">
        <v>1.4355560000000001</v>
      </c>
      <c r="AI439" s="12">
        <v>40700</v>
      </c>
      <c r="AJ439" s="12">
        <v>1.465903</v>
      </c>
      <c r="AK439" s="12">
        <v>28200</v>
      </c>
      <c r="AL439" s="12">
        <v>1.5122770000000001</v>
      </c>
      <c r="AM439" s="12">
        <v>38500</v>
      </c>
      <c r="AN439" s="12">
        <v>1.5688219999999999</v>
      </c>
      <c r="AO439" s="12">
        <v>25000</v>
      </c>
      <c r="AP439" s="12">
        <v>1.6198999999999999</v>
      </c>
      <c r="AQ439" s="12">
        <v>46200</v>
      </c>
      <c r="AR439" s="12">
        <v>1.699695</v>
      </c>
      <c r="AS439" s="12">
        <v>52800</v>
      </c>
      <c r="AT439" s="12">
        <v>1.795669</v>
      </c>
      <c r="AU439" s="12">
        <v>42500</v>
      </c>
      <c r="AV439" s="12">
        <v>1.973813</v>
      </c>
      <c r="AW439" s="12">
        <v>40040</v>
      </c>
      <c r="AX439" s="12">
        <v>2.059793</v>
      </c>
      <c r="AY439" s="12">
        <v>49435.040000000001</v>
      </c>
      <c r="AZ439" s="12">
        <v>47587.96</v>
      </c>
      <c r="BA439" s="12">
        <v>43307.73</v>
      </c>
      <c r="BB439" s="12">
        <v>37958.120000000003</v>
      </c>
      <c r="BC439" s="12">
        <v>35501.93</v>
      </c>
      <c r="BD439" s="12">
        <v>35262.03</v>
      </c>
      <c r="BE439" s="12">
        <v>36328.67</v>
      </c>
      <c r="BF439" s="12">
        <v>35814.269999999997</v>
      </c>
      <c r="BG439" s="12">
        <v>33360.050000000003</v>
      </c>
      <c r="BH439" s="12">
        <v>41427.360000000001</v>
      </c>
      <c r="BI439" s="12">
        <v>44343.98</v>
      </c>
      <c r="BJ439" s="12">
        <v>51942.43</v>
      </c>
      <c r="BK439" s="12">
        <v>30329.06</v>
      </c>
      <c r="BL439" s="12">
        <v>38712.269999999997</v>
      </c>
      <c r="BM439" s="12">
        <v>47021.77</v>
      </c>
      <c r="BN439" s="12">
        <v>37305.839999999997</v>
      </c>
      <c r="BO439" s="12">
        <v>57189.03</v>
      </c>
      <c r="BP439" s="12">
        <v>38409.730000000003</v>
      </c>
      <c r="BQ439" s="12">
        <v>50548.800000000003</v>
      </c>
      <c r="BR439">
        <v>31788.89</v>
      </c>
      <c r="BS439">
        <v>55987.96</v>
      </c>
      <c r="BT439">
        <v>60566.32</v>
      </c>
      <c r="BU439">
        <v>44351.32</v>
      </c>
      <c r="BV439">
        <v>40040</v>
      </c>
      <c r="BW439">
        <v>-0.1900482</v>
      </c>
      <c r="BX439">
        <v>-9.72084E-2</v>
      </c>
      <c r="BY439">
        <v>0</v>
      </c>
      <c r="BZ439">
        <v>0.26506020000000002</v>
      </c>
      <c r="CA439">
        <v>0</v>
      </c>
      <c r="CB439">
        <v>0.51315789999999994</v>
      </c>
    </row>
    <row r="440" spans="1:80" x14ac:dyDescent="0.3">
      <c r="A440" s="13" t="s">
        <v>734</v>
      </c>
      <c r="B440" s="13" t="s">
        <v>486</v>
      </c>
      <c r="C440" s="12">
        <v>19100</v>
      </c>
      <c r="D440" s="12">
        <v>1</v>
      </c>
      <c r="E440" s="12">
        <v>20000</v>
      </c>
      <c r="F440" s="12">
        <v>1.0388139999999999</v>
      </c>
      <c r="G440" s="12">
        <v>22500</v>
      </c>
      <c r="H440" s="12">
        <v>1.0701400000000001</v>
      </c>
      <c r="I440" s="12">
        <v>18400</v>
      </c>
      <c r="J440" s="12">
        <v>1.134136</v>
      </c>
      <c r="K440" s="12">
        <v>23000</v>
      </c>
      <c r="L440" s="12">
        <v>1.1603840000000001</v>
      </c>
      <c r="M440" s="12">
        <v>28000</v>
      </c>
      <c r="N440" s="12">
        <v>1.1682779999999999</v>
      </c>
      <c r="O440" s="12">
        <v>23000</v>
      </c>
      <c r="P440" s="12">
        <v>1.1906760000000001</v>
      </c>
      <c r="Q440" s="12">
        <v>16000</v>
      </c>
      <c r="R440" s="12">
        <v>1.236534</v>
      </c>
      <c r="S440" s="12">
        <v>30000</v>
      </c>
      <c r="T440" s="12">
        <v>1.2534099999999999</v>
      </c>
      <c r="U440" s="12">
        <v>25000</v>
      </c>
      <c r="V440" s="12">
        <v>1.2927360000000001</v>
      </c>
      <c r="W440" s="12">
        <v>31500</v>
      </c>
      <c r="X440" s="12">
        <v>1.3284800000000001</v>
      </c>
      <c r="Y440" s="12">
        <v>27040</v>
      </c>
      <c r="Z440" s="12">
        <v>1.3443149999999999</v>
      </c>
      <c r="AA440" s="12">
        <v>15500</v>
      </c>
      <c r="AB440" s="12">
        <v>1.3650880000000001</v>
      </c>
      <c r="AC440" s="12">
        <v>26500</v>
      </c>
      <c r="AD440" s="12">
        <v>1.383402</v>
      </c>
      <c r="AE440" s="12">
        <v>28000</v>
      </c>
      <c r="AF440" s="12">
        <v>1.403165</v>
      </c>
      <c r="AG440" s="12">
        <v>27000</v>
      </c>
      <c r="AH440" s="12">
        <v>1.4355560000000001</v>
      </c>
      <c r="AI440" s="12">
        <v>38000</v>
      </c>
      <c r="AJ440" s="12">
        <v>1.465903</v>
      </c>
      <c r="AK440" s="12">
        <v>35048</v>
      </c>
      <c r="AL440" s="12">
        <v>1.5122770000000001</v>
      </c>
      <c r="AM440" s="12">
        <v>22000</v>
      </c>
      <c r="AN440" s="12">
        <v>1.5688219999999999</v>
      </c>
      <c r="AO440" s="12">
        <v>36000</v>
      </c>
      <c r="AP440" s="12">
        <v>1.6198999999999999</v>
      </c>
      <c r="AQ440" s="12">
        <v>28800</v>
      </c>
      <c r="AR440" s="12">
        <v>1.699695</v>
      </c>
      <c r="AS440" s="12">
        <v>30400</v>
      </c>
      <c r="AT440" s="12">
        <v>1.795669</v>
      </c>
      <c r="AU440" s="12">
        <v>44000</v>
      </c>
      <c r="AV440" s="12">
        <v>1.973813</v>
      </c>
      <c r="AW440" s="12">
        <v>35000</v>
      </c>
      <c r="AX440" s="12">
        <v>2.059793</v>
      </c>
      <c r="AY440" s="12">
        <v>39342.050000000003</v>
      </c>
      <c r="AZ440" s="12">
        <v>39656.639999999999</v>
      </c>
      <c r="BA440" s="12">
        <v>43307.73</v>
      </c>
      <c r="BB440" s="12">
        <v>33417.68</v>
      </c>
      <c r="BC440" s="12">
        <v>40827.22</v>
      </c>
      <c r="BD440" s="12">
        <v>49366.85</v>
      </c>
      <c r="BE440" s="12">
        <v>39788.54</v>
      </c>
      <c r="BF440" s="12">
        <v>26652.48</v>
      </c>
      <c r="BG440" s="12">
        <v>49300.57</v>
      </c>
      <c r="BH440" s="12">
        <v>39834</v>
      </c>
      <c r="BI440" s="12">
        <v>48840.4</v>
      </c>
      <c r="BJ440" s="12">
        <v>41431.370000000003</v>
      </c>
      <c r="BK440" s="12">
        <v>23388.080000000002</v>
      </c>
      <c r="BL440" s="12">
        <v>39456.730000000003</v>
      </c>
      <c r="BM440" s="12">
        <v>41102.94</v>
      </c>
      <c r="BN440" s="12">
        <v>38740.68</v>
      </c>
      <c r="BO440" s="12">
        <v>53395.16</v>
      </c>
      <c r="BP440" s="12">
        <v>47737.04</v>
      </c>
      <c r="BQ440" s="12">
        <v>28885.03</v>
      </c>
      <c r="BR440">
        <v>45776</v>
      </c>
      <c r="BS440">
        <v>34901.589999999997</v>
      </c>
      <c r="BT440">
        <v>34871.519999999997</v>
      </c>
      <c r="BU440">
        <v>45916.66</v>
      </c>
      <c r="BV440">
        <v>35000</v>
      </c>
      <c r="BW440">
        <v>-0.1103667</v>
      </c>
      <c r="BX440">
        <v>-0.2377494</v>
      </c>
      <c r="BY440">
        <v>0</v>
      </c>
      <c r="BZ440">
        <v>0.26506020000000002</v>
      </c>
      <c r="CA440">
        <v>0</v>
      </c>
      <c r="CB440">
        <v>0.51315789999999994</v>
      </c>
    </row>
    <row r="441" spans="1:80" ht="27" x14ac:dyDescent="0.3">
      <c r="A441" s="13" t="s">
        <v>378</v>
      </c>
      <c r="B441" s="13" t="s">
        <v>486</v>
      </c>
      <c r="C441" s="12">
        <v>24000</v>
      </c>
      <c r="D441" s="12">
        <v>1</v>
      </c>
      <c r="E441" s="12">
        <v>32500</v>
      </c>
      <c r="F441" s="12">
        <v>1.0388139999999999</v>
      </c>
      <c r="G441" s="12">
        <v>28500</v>
      </c>
      <c r="H441" s="12">
        <v>1.0701400000000001</v>
      </c>
      <c r="I441" s="12">
        <v>28000</v>
      </c>
      <c r="J441" s="12">
        <v>1.134136</v>
      </c>
      <c r="K441" s="12">
        <v>30000</v>
      </c>
      <c r="L441" s="12">
        <v>1.1603840000000001</v>
      </c>
      <c r="M441" s="12">
        <v>30000</v>
      </c>
      <c r="N441" s="12">
        <v>1.1682779999999999</v>
      </c>
      <c r="O441" s="12">
        <v>29800</v>
      </c>
      <c r="P441" s="12">
        <v>1.1906760000000001</v>
      </c>
      <c r="Q441" s="12">
        <v>34600</v>
      </c>
      <c r="R441" s="12">
        <v>1.236534</v>
      </c>
      <c r="S441" s="12">
        <v>26700</v>
      </c>
      <c r="T441" s="12">
        <v>1.2534099999999999</v>
      </c>
      <c r="U441" s="12">
        <v>35000</v>
      </c>
      <c r="V441" s="12">
        <v>1.2927360000000001</v>
      </c>
      <c r="W441" s="12">
        <v>22000</v>
      </c>
      <c r="X441" s="12">
        <v>1.3284800000000001</v>
      </c>
      <c r="Y441" s="12">
        <v>29300</v>
      </c>
      <c r="Z441" s="12">
        <v>1.3443149999999999</v>
      </c>
      <c r="AA441" s="12">
        <v>28000</v>
      </c>
      <c r="AB441" s="12">
        <v>1.3650880000000001</v>
      </c>
      <c r="AC441" s="12">
        <v>36000</v>
      </c>
      <c r="AD441" s="12">
        <v>1.383402</v>
      </c>
      <c r="AE441" s="12">
        <v>32800</v>
      </c>
      <c r="AF441" s="12">
        <v>1.403165</v>
      </c>
      <c r="AG441" s="12">
        <v>31200</v>
      </c>
      <c r="AH441" s="12">
        <v>1.4355560000000001</v>
      </c>
      <c r="AI441" s="12">
        <v>32000</v>
      </c>
      <c r="AJ441" s="12">
        <v>1.465903</v>
      </c>
      <c r="AK441" s="12">
        <v>32500</v>
      </c>
      <c r="AL441" s="12">
        <v>1.5122770000000001</v>
      </c>
      <c r="AM441" s="12">
        <v>26500</v>
      </c>
      <c r="AN441" s="12">
        <v>1.5688219999999999</v>
      </c>
      <c r="AO441" s="12">
        <v>37200</v>
      </c>
      <c r="AP441" s="12">
        <v>1.6198999999999999</v>
      </c>
      <c r="AQ441" s="12">
        <v>44000</v>
      </c>
      <c r="AR441" s="12">
        <v>1.699695</v>
      </c>
      <c r="AS441" s="12">
        <v>40000</v>
      </c>
      <c r="AT441" s="12">
        <v>1.795669</v>
      </c>
      <c r="AU441" s="12">
        <v>43000</v>
      </c>
      <c r="AV441" s="12">
        <v>1.973813</v>
      </c>
      <c r="AW441" s="12">
        <v>36000</v>
      </c>
      <c r="AX441" s="12">
        <v>2.059793</v>
      </c>
      <c r="AY441" s="12">
        <v>49435.040000000001</v>
      </c>
      <c r="AZ441" s="12">
        <v>64442.04</v>
      </c>
      <c r="BA441" s="12">
        <v>54856.46</v>
      </c>
      <c r="BB441" s="12">
        <v>50852.98</v>
      </c>
      <c r="BC441" s="12">
        <v>53252.89</v>
      </c>
      <c r="BD441" s="12">
        <v>52893.05</v>
      </c>
      <c r="BE441" s="12">
        <v>51552.11</v>
      </c>
      <c r="BF441" s="12">
        <v>57635.99</v>
      </c>
      <c r="BG441" s="12">
        <v>43877.51</v>
      </c>
      <c r="BH441" s="12">
        <v>55767.6</v>
      </c>
      <c r="BI441" s="12">
        <v>34110.76</v>
      </c>
      <c r="BJ441" s="12">
        <v>44894.2</v>
      </c>
      <c r="BK441" s="12">
        <v>42249.440000000002</v>
      </c>
      <c r="BL441" s="12">
        <v>53601.61</v>
      </c>
      <c r="BM441" s="12">
        <v>48149.16</v>
      </c>
      <c r="BN441" s="12">
        <v>44767</v>
      </c>
      <c r="BO441" s="12">
        <v>44964.35</v>
      </c>
      <c r="BP441" s="12">
        <v>44266.54</v>
      </c>
      <c r="BQ441" s="12">
        <v>34793.33</v>
      </c>
      <c r="BR441">
        <v>47301.87</v>
      </c>
      <c r="BS441">
        <v>53321.87</v>
      </c>
      <c r="BT441">
        <v>45883.58</v>
      </c>
      <c r="BU441">
        <v>44873.1</v>
      </c>
      <c r="BV441">
        <v>36000</v>
      </c>
      <c r="BW441">
        <v>-0.2717716</v>
      </c>
      <c r="BX441">
        <v>-0.19773760000000001</v>
      </c>
      <c r="BY441">
        <v>0</v>
      </c>
      <c r="BZ441">
        <v>0.26506020000000002</v>
      </c>
      <c r="CA441">
        <v>0</v>
      </c>
      <c r="CB441">
        <v>0.51315789999999994</v>
      </c>
    </row>
    <row r="442" spans="1:80" x14ac:dyDescent="0.3">
      <c r="A442" s="13" t="s">
        <v>379</v>
      </c>
      <c r="B442" s="13" t="s">
        <v>486</v>
      </c>
      <c r="C442" s="12">
        <v>16400</v>
      </c>
      <c r="D442" s="12">
        <v>1</v>
      </c>
      <c r="E442" s="12">
        <v>20000</v>
      </c>
      <c r="F442" s="12">
        <v>1.0388139999999999</v>
      </c>
      <c r="G442" s="12">
        <v>21500</v>
      </c>
      <c r="H442" s="12">
        <v>1.0701400000000001</v>
      </c>
      <c r="I442" s="12">
        <v>28000</v>
      </c>
      <c r="J442" s="12">
        <v>1.134136</v>
      </c>
      <c r="K442" s="12">
        <v>30000</v>
      </c>
      <c r="L442" s="12">
        <v>1.1603840000000001</v>
      </c>
      <c r="M442" s="12">
        <v>26400</v>
      </c>
      <c r="N442" s="12">
        <v>1.1682779999999999</v>
      </c>
      <c r="O442" s="12">
        <v>28000</v>
      </c>
      <c r="P442" s="12">
        <v>1.1906760000000001</v>
      </c>
      <c r="Q442" s="12">
        <v>32400</v>
      </c>
      <c r="R442" s="12">
        <v>1.236534</v>
      </c>
      <c r="S442" s="12">
        <v>32000</v>
      </c>
      <c r="T442" s="12">
        <v>1.2534099999999999</v>
      </c>
      <c r="U442" s="12">
        <v>32000</v>
      </c>
      <c r="V442" s="12">
        <v>1.2927360000000001</v>
      </c>
      <c r="W442" s="12">
        <v>29200</v>
      </c>
      <c r="X442" s="12">
        <v>1.3284800000000001</v>
      </c>
      <c r="Y442" s="12">
        <v>28000</v>
      </c>
      <c r="Z442" s="12">
        <v>1.3443149999999999</v>
      </c>
      <c r="AA442" s="12">
        <v>36300</v>
      </c>
      <c r="AB442" s="12">
        <v>1.3650880000000001</v>
      </c>
      <c r="AC442" s="12">
        <v>30056</v>
      </c>
      <c r="AD442" s="12">
        <v>1.383402</v>
      </c>
      <c r="AE442" s="12">
        <v>30004</v>
      </c>
      <c r="AF442" s="12">
        <v>1.403165</v>
      </c>
      <c r="AG442" s="12">
        <v>27000</v>
      </c>
      <c r="AH442" s="12">
        <v>1.4355560000000001</v>
      </c>
      <c r="AI442" s="12">
        <v>46200</v>
      </c>
      <c r="AJ442" s="12">
        <v>1.465903</v>
      </c>
      <c r="AK442" s="12">
        <v>48100</v>
      </c>
      <c r="AL442" s="12">
        <v>1.5122770000000001</v>
      </c>
      <c r="AM442" s="12">
        <v>32500</v>
      </c>
      <c r="AN442" s="12">
        <v>1.5688219999999999</v>
      </c>
      <c r="AO442" s="12">
        <v>42000</v>
      </c>
      <c r="AP442" s="12">
        <v>1.6198999999999999</v>
      </c>
      <c r="AQ442" s="12">
        <v>31300</v>
      </c>
      <c r="AR442" s="12">
        <v>1.699695</v>
      </c>
      <c r="AS442" s="12">
        <v>42500</v>
      </c>
      <c r="AT442" s="12">
        <v>1.795669</v>
      </c>
      <c r="AU442" s="12">
        <v>31000</v>
      </c>
      <c r="AV442" s="12">
        <v>1.973813</v>
      </c>
      <c r="AW442" s="12">
        <v>37500</v>
      </c>
      <c r="AX442" s="12">
        <v>2.059793</v>
      </c>
      <c r="AY442" s="12">
        <v>33780.61</v>
      </c>
      <c r="AZ442" s="12">
        <v>39656.639999999999</v>
      </c>
      <c r="BA442" s="12">
        <v>41382.94</v>
      </c>
      <c r="BB442" s="12">
        <v>50852.98</v>
      </c>
      <c r="BC442" s="12">
        <v>53252.89</v>
      </c>
      <c r="BD442" s="12">
        <v>46545.88</v>
      </c>
      <c r="BE442" s="12">
        <v>48438.22</v>
      </c>
      <c r="BF442" s="12">
        <v>53971.27</v>
      </c>
      <c r="BG442" s="12">
        <v>52587.28</v>
      </c>
      <c r="BH442" s="12">
        <v>50987.519999999997</v>
      </c>
      <c r="BI442" s="12">
        <v>45274.28</v>
      </c>
      <c r="BJ442" s="12">
        <v>42902.3</v>
      </c>
      <c r="BK442" s="12">
        <v>54773.38</v>
      </c>
      <c r="BL442" s="12">
        <v>44751.38</v>
      </c>
      <c r="BM442" s="12">
        <v>44044.74</v>
      </c>
      <c r="BN442" s="12">
        <v>38740.68</v>
      </c>
      <c r="BO442" s="12">
        <v>64917.279999999999</v>
      </c>
      <c r="BP442" s="12">
        <v>65514.48</v>
      </c>
      <c r="BQ442" s="12">
        <v>42671.07</v>
      </c>
      <c r="BR442">
        <v>53405.34</v>
      </c>
      <c r="BS442">
        <v>37931.24</v>
      </c>
      <c r="BT442">
        <v>48751.3</v>
      </c>
      <c r="BU442">
        <v>32350.37</v>
      </c>
      <c r="BV442">
        <v>37500</v>
      </c>
      <c r="BW442">
        <v>0.1101042</v>
      </c>
      <c r="BX442">
        <v>0.15918289999999999</v>
      </c>
      <c r="BY442">
        <v>1</v>
      </c>
      <c r="BZ442">
        <v>0.26506020000000002</v>
      </c>
      <c r="CA442">
        <v>1</v>
      </c>
      <c r="CB442">
        <v>0.51315789999999994</v>
      </c>
    </row>
    <row r="443" spans="1:80" x14ac:dyDescent="0.3">
      <c r="A443" s="13" t="s">
        <v>380</v>
      </c>
      <c r="B443" s="13" t="s">
        <v>486</v>
      </c>
      <c r="C443" s="12"/>
      <c r="D443" s="12"/>
      <c r="E443" s="12"/>
      <c r="F443" s="12"/>
      <c r="G443" s="12">
        <v>34000</v>
      </c>
      <c r="H443" s="12">
        <v>1.0701400000000001</v>
      </c>
      <c r="I443" s="12">
        <v>32000</v>
      </c>
      <c r="J443" s="12">
        <v>1.134136</v>
      </c>
      <c r="K443" s="12">
        <v>37000</v>
      </c>
      <c r="L443" s="12">
        <v>1.1603840000000001</v>
      </c>
      <c r="M443" s="12">
        <v>42016</v>
      </c>
      <c r="N443" s="12">
        <v>1.1682779999999999</v>
      </c>
      <c r="O443" s="12">
        <v>36100</v>
      </c>
      <c r="P443" s="12">
        <v>1.1906760000000001</v>
      </c>
      <c r="Q443" s="12">
        <v>39500</v>
      </c>
      <c r="R443" s="12">
        <v>1.236534</v>
      </c>
      <c r="S443" s="12">
        <v>41400</v>
      </c>
      <c r="T443" s="12">
        <v>1.2534099999999999</v>
      </c>
      <c r="U443" s="12">
        <v>37500</v>
      </c>
      <c r="V443" s="12">
        <v>1.2927360000000001</v>
      </c>
      <c r="W443" s="12">
        <v>40000</v>
      </c>
      <c r="X443" s="12">
        <v>1.3284800000000001</v>
      </c>
      <c r="Y443" s="12">
        <v>38000</v>
      </c>
      <c r="Z443" s="12">
        <v>1.3443149999999999</v>
      </c>
      <c r="AA443" s="12">
        <v>29800</v>
      </c>
      <c r="AB443" s="12">
        <v>1.3650880000000001</v>
      </c>
      <c r="AC443" s="12">
        <v>34000</v>
      </c>
      <c r="AD443" s="12">
        <v>1.383402</v>
      </c>
      <c r="AE443" s="12">
        <v>41400</v>
      </c>
      <c r="AF443" s="12">
        <v>1.403165</v>
      </c>
      <c r="AG443" s="12">
        <v>26900</v>
      </c>
      <c r="AH443" s="12">
        <v>1.4355560000000001</v>
      </c>
      <c r="AI443" s="12">
        <v>37500</v>
      </c>
      <c r="AJ443" s="12">
        <v>1.465903</v>
      </c>
      <c r="AK443" s="12">
        <v>42000</v>
      </c>
      <c r="AL443" s="12">
        <v>1.5122770000000001</v>
      </c>
      <c r="AM443" s="12">
        <v>39000</v>
      </c>
      <c r="AN443" s="12">
        <v>1.5688219999999999</v>
      </c>
      <c r="AO443" s="12">
        <v>40000</v>
      </c>
      <c r="AP443" s="12">
        <v>1.6198999999999999</v>
      </c>
      <c r="AQ443" s="12">
        <v>64000</v>
      </c>
      <c r="AR443" s="12">
        <v>1.699695</v>
      </c>
      <c r="AS443" s="12">
        <v>46000</v>
      </c>
      <c r="AT443" s="12">
        <v>1.795669</v>
      </c>
      <c r="AU443" s="12">
        <v>39000</v>
      </c>
      <c r="AV443" s="12">
        <v>1.973813</v>
      </c>
      <c r="AW443" s="12">
        <v>68500</v>
      </c>
      <c r="AX443" s="12">
        <v>2.059793</v>
      </c>
      <c r="AY443" s="12"/>
      <c r="AZ443" s="12"/>
      <c r="BA443" s="12">
        <v>65442.79</v>
      </c>
      <c r="BB443" s="12">
        <v>58117.7</v>
      </c>
      <c r="BC443" s="12">
        <v>65678.570000000007</v>
      </c>
      <c r="BD443" s="12">
        <v>74078.48</v>
      </c>
      <c r="BE443" s="12">
        <v>62450.71</v>
      </c>
      <c r="BF443" s="12">
        <v>65798.31</v>
      </c>
      <c r="BG443" s="12">
        <v>68034.789999999994</v>
      </c>
      <c r="BH443" s="12">
        <v>59751</v>
      </c>
      <c r="BI443" s="12">
        <v>62019.56</v>
      </c>
      <c r="BJ443" s="12">
        <v>58224.55</v>
      </c>
      <c r="BK443" s="12">
        <v>44965.48</v>
      </c>
      <c r="BL443" s="12">
        <v>50623.74</v>
      </c>
      <c r="BM443" s="12">
        <v>60773.63</v>
      </c>
      <c r="BN443" s="12">
        <v>38597.19</v>
      </c>
      <c r="BO443" s="12">
        <v>52692.59</v>
      </c>
      <c r="BP443" s="12">
        <v>57205.99</v>
      </c>
      <c r="BQ443" s="12">
        <v>51205.279999999999</v>
      </c>
      <c r="BR443">
        <v>50862.22</v>
      </c>
      <c r="BS443">
        <v>77559.09</v>
      </c>
      <c r="BT443">
        <v>52766.11</v>
      </c>
      <c r="BU443">
        <v>40698.86</v>
      </c>
      <c r="BV443">
        <v>68500</v>
      </c>
      <c r="BX443">
        <v>0.68309399999999998</v>
      </c>
      <c r="BZ443">
        <v>0.26506020000000002</v>
      </c>
      <c r="CA443">
        <v>1</v>
      </c>
      <c r="CB443">
        <v>0.51315789999999994</v>
      </c>
    </row>
    <row r="444" spans="1:80" x14ac:dyDescent="0.3">
      <c r="A444" s="13" t="s">
        <v>381</v>
      </c>
      <c r="B444" s="13" t="s">
        <v>486</v>
      </c>
      <c r="C444" s="12">
        <v>21800</v>
      </c>
      <c r="D444" s="12">
        <v>1</v>
      </c>
      <c r="E444" s="12">
        <v>23000</v>
      </c>
      <c r="F444" s="12">
        <v>1.0388139999999999</v>
      </c>
      <c r="G444" s="12">
        <v>16000</v>
      </c>
      <c r="H444" s="12">
        <v>1.0701400000000001</v>
      </c>
      <c r="I444" s="12">
        <v>15000</v>
      </c>
      <c r="J444" s="12">
        <v>1.134136</v>
      </c>
      <c r="K444" s="12">
        <v>20000</v>
      </c>
      <c r="L444" s="12">
        <v>1.1603840000000001</v>
      </c>
      <c r="M444" s="12">
        <v>22000</v>
      </c>
      <c r="N444" s="12">
        <v>1.1682779999999999</v>
      </c>
      <c r="O444" s="12">
        <v>20000</v>
      </c>
      <c r="P444" s="12">
        <v>1.1906760000000001</v>
      </c>
      <c r="Q444" s="12">
        <v>24000</v>
      </c>
      <c r="R444" s="12">
        <v>1.236534</v>
      </c>
      <c r="S444" s="12">
        <v>22900</v>
      </c>
      <c r="T444" s="12">
        <v>1.2534099999999999</v>
      </c>
      <c r="U444" s="12">
        <v>20000</v>
      </c>
      <c r="V444" s="12">
        <v>1.2927360000000001</v>
      </c>
      <c r="W444" s="12">
        <v>21400</v>
      </c>
      <c r="X444" s="12">
        <v>1.3284800000000001</v>
      </c>
      <c r="Y444" s="12">
        <v>19200</v>
      </c>
      <c r="Z444" s="12">
        <v>1.3443149999999999</v>
      </c>
      <c r="AA444" s="12">
        <v>17500</v>
      </c>
      <c r="AB444" s="12">
        <v>1.3650880000000001</v>
      </c>
      <c r="AC444" s="12">
        <v>25000</v>
      </c>
      <c r="AD444" s="12">
        <v>1.383402</v>
      </c>
      <c r="AE444" s="12">
        <v>26300</v>
      </c>
      <c r="AF444" s="12">
        <v>1.403165</v>
      </c>
      <c r="AG444" s="12">
        <v>25000</v>
      </c>
      <c r="AH444" s="12">
        <v>1.4355560000000001</v>
      </c>
      <c r="AI444" s="12">
        <v>30000</v>
      </c>
      <c r="AJ444" s="12">
        <v>1.465903</v>
      </c>
      <c r="AK444" s="12">
        <v>23100</v>
      </c>
      <c r="AL444" s="12">
        <v>1.5122770000000001</v>
      </c>
      <c r="AM444" s="12">
        <v>22800</v>
      </c>
      <c r="AN444" s="12">
        <v>1.5688219999999999</v>
      </c>
      <c r="AO444" s="12">
        <v>28080</v>
      </c>
      <c r="AP444" s="12">
        <v>1.6198999999999999</v>
      </c>
      <c r="AQ444" s="12">
        <v>26000</v>
      </c>
      <c r="AR444" s="12">
        <v>1.699695</v>
      </c>
      <c r="AS444" s="12">
        <v>33800</v>
      </c>
      <c r="AT444" s="12">
        <v>1.795669</v>
      </c>
      <c r="AU444" s="12">
        <v>30000</v>
      </c>
      <c r="AV444" s="12">
        <v>1.973813</v>
      </c>
      <c r="AW444" s="12">
        <v>35000</v>
      </c>
      <c r="AX444" s="12">
        <v>2.059793</v>
      </c>
      <c r="AY444" s="12">
        <v>44903.5</v>
      </c>
      <c r="AZ444" s="12">
        <v>45605.13</v>
      </c>
      <c r="BA444" s="12">
        <v>30796.61</v>
      </c>
      <c r="BB444" s="12">
        <v>27242.67</v>
      </c>
      <c r="BC444" s="12">
        <v>35501.93</v>
      </c>
      <c r="BD444" s="12">
        <v>38788.239999999998</v>
      </c>
      <c r="BE444" s="12">
        <v>34598.730000000003</v>
      </c>
      <c r="BF444" s="12">
        <v>39978.720000000001</v>
      </c>
      <c r="BG444" s="12">
        <v>37632.769999999997</v>
      </c>
      <c r="BH444" s="12">
        <v>31867.200000000001</v>
      </c>
      <c r="BI444" s="12">
        <v>33180.46</v>
      </c>
      <c r="BJ444" s="12">
        <v>29418.720000000001</v>
      </c>
      <c r="BK444" s="12">
        <v>26405.9</v>
      </c>
      <c r="BL444" s="12">
        <v>37223.339999999997</v>
      </c>
      <c r="BM444" s="12">
        <v>38607.410000000003</v>
      </c>
      <c r="BN444" s="12">
        <v>35871</v>
      </c>
      <c r="BO444" s="12">
        <v>42154.080000000002</v>
      </c>
      <c r="BP444" s="12">
        <v>31463.29</v>
      </c>
      <c r="BQ444" s="12">
        <v>29935.39</v>
      </c>
      <c r="BR444">
        <v>35705.279999999999</v>
      </c>
      <c r="BS444">
        <v>31508.38</v>
      </c>
      <c r="BT444">
        <v>38771.629999999997</v>
      </c>
      <c r="BU444">
        <v>31306.81</v>
      </c>
      <c r="BV444">
        <v>35000</v>
      </c>
      <c r="BW444">
        <v>-0.22055069999999999</v>
      </c>
      <c r="BX444">
        <v>0.1179675</v>
      </c>
      <c r="BY444">
        <v>0</v>
      </c>
      <c r="BZ444">
        <v>0.26506020000000002</v>
      </c>
      <c r="CA444">
        <v>1</v>
      </c>
      <c r="CB444">
        <v>0.51315789999999994</v>
      </c>
    </row>
    <row r="445" spans="1:80" ht="27" x14ac:dyDescent="0.3">
      <c r="A445" s="13" t="s">
        <v>735</v>
      </c>
      <c r="B445" s="13" t="s">
        <v>486</v>
      </c>
      <c r="C445" s="12">
        <v>23300</v>
      </c>
      <c r="D445" s="12">
        <v>1</v>
      </c>
      <c r="E445" s="12">
        <v>25000</v>
      </c>
      <c r="F445" s="12">
        <v>1.0388139999999999</v>
      </c>
      <c r="G445" s="12">
        <v>24000</v>
      </c>
      <c r="H445" s="12">
        <v>1.0701400000000001</v>
      </c>
      <c r="I445" s="12">
        <v>24000</v>
      </c>
      <c r="J445" s="12">
        <v>1.134136</v>
      </c>
      <c r="K445" s="12">
        <v>24900</v>
      </c>
      <c r="L445" s="12">
        <v>1.1603840000000001</v>
      </c>
      <c r="M445" s="12">
        <v>26000</v>
      </c>
      <c r="N445" s="12">
        <v>1.1682779999999999</v>
      </c>
      <c r="O445" s="12">
        <v>26800</v>
      </c>
      <c r="P445" s="12">
        <v>1.1906760000000001</v>
      </c>
      <c r="Q445" s="12">
        <v>26600</v>
      </c>
      <c r="R445" s="12">
        <v>1.236534</v>
      </c>
      <c r="S445" s="12">
        <v>28600</v>
      </c>
      <c r="T445" s="12">
        <v>1.2534099999999999</v>
      </c>
      <c r="U445" s="12">
        <v>26400</v>
      </c>
      <c r="V445" s="12">
        <v>1.2927360000000001</v>
      </c>
      <c r="W445" s="12">
        <v>28000</v>
      </c>
      <c r="X445" s="12">
        <v>1.3284800000000001</v>
      </c>
      <c r="Y445" s="12">
        <v>28200</v>
      </c>
      <c r="Z445" s="12">
        <v>1.3443149999999999</v>
      </c>
      <c r="AA445" s="12">
        <v>28000</v>
      </c>
      <c r="AB445" s="12">
        <v>1.3650880000000001</v>
      </c>
      <c r="AC445" s="12">
        <v>30000</v>
      </c>
      <c r="AD445" s="12">
        <v>1.383402</v>
      </c>
      <c r="AE445" s="12">
        <v>30086</v>
      </c>
      <c r="AF445" s="12">
        <v>1.403165</v>
      </c>
      <c r="AG445" s="12">
        <v>30000</v>
      </c>
      <c r="AH445" s="12">
        <v>1.4355560000000001</v>
      </c>
      <c r="AI445" s="12">
        <v>32032</v>
      </c>
      <c r="AJ445" s="12">
        <v>1.465903</v>
      </c>
      <c r="AK445" s="12">
        <v>32500</v>
      </c>
      <c r="AL445" s="12">
        <v>1.5122770000000001</v>
      </c>
      <c r="AM445" s="12">
        <v>34800</v>
      </c>
      <c r="AN445" s="12">
        <v>1.5688219999999999</v>
      </c>
      <c r="AO445" s="12">
        <v>36000</v>
      </c>
      <c r="AP445" s="12">
        <v>1.6198999999999999</v>
      </c>
      <c r="AQ445" s="12">
        <v>37500</v>
      </c>
      <c r="AR445" s="12">
        <v>1.699695</v>
      </c>
      <c r="AS445" s="12">
        <v>40000</v>
      </c>
      <c r="AT445" s="12">
        <v>1.795669</v>
      </c>
      <c r="AU445" s="12">
        <v>41600</v>
      </c>
      <c r="AV445" s="12">
        <v>1.973813</v>
      </c>
      <c r="AW445" s="12">
        <v>44000</v>
      </c>
      <c r="AX445" s="12">
        <v>2.059793</v>
      </c>
      <c r="AY445" s="12">
        <v>47993.19</v>
      </c>
      <c r="AZ445" s="12">
        <v>49570.8</v>
      </c>
      <c r="BA445" s="12">
        <v>46194.91</v>
      </c>
      <c r="BB445" s="12">
        <v>43588.27</v>
      </c>
      <c r="BC445" s="12">
        <v>44199.9</v>
      </c>
      <c r="BD445" s="12">
        <v>45840.639999999999</v>
      </c>
      <c r="BE445" s="12">
        <v>46362.3</v>
      </c>
      <c r="BF445" s="12">
        <v>44309.75</v>
      </c>
      <c r="BG445" s="12">
        <v>46999.88</v>
      </c>
      <c r="BH445" s="12">
        <v>42064.71</v>
      </c>
      <c r="BI445" s="12">
        <v>43413.69</v>
      </c>
      <c r="BJ445" s="12">
        <v>43208.75</v>
      </c>
      <c r="BK445" s="12">
        <v>42249.440000000002</v>
      </c>
      <c r="BL445" s="12">
        <v>44668</v>
      </c>
      <c r="BM445" s="12">
        <v>44165.11</v>
      </c>
      <c r="BN445" s="12">
        <v>43045.2</v>
      </c>
      <c r="BO445" s="12">
        <v>45009.31</v>
      </c>
      <c r="BP445" s="12">
        <v>44266.54</v>
      </c>
      <c r="BQ445" s="12">
        <v>45690.86</v>
      </c>
      <c r="BR445">
        <v>45776</v>
      </c>
      <c r="BS445">
        <v>45444.78</v>
      </c>
      <c r="BT445">
        <v>45883.58</v>
      </c>
      <c r="BU445">
        <v>43412.11</v>
      </c>
      <c r="BV445">
        <v>44000</v>
      </c>
      <c r="BW445">
        <v>-8.3203200000000005E-2</v>
      </c>
      <c r="BX445">
        <v>1.3542E-2</v>
      </c>
      <c r="BY445">
        <v>0</v>
      </c>
      <c r="BZ445">
        <v>0.26506020000000002</v>
      </c>
      <c r="CA445">
        <v>1</v>
      </c>
      <c r="CB445">
        <v>0.51315789999999994</v>
      </c>
    </row>
    <row r="446" spans="1:80" ht="27" x14ac:dyDescent="0.3">
      <c r="A446" s="13" t="s">
        <v>382</v>
      </c>
      <c r="B446" s="13" t="s">
        <v>487</v>
      </c>
      <c r="C446" s="12">
        <v>30000</v>
      </c>
      <c r="D446" s="12">
        <v>1</v>
      </c>
      <c r="E446" s="12">
        <v>30000</v>
      </c>
      <c r="F446" s="12">
        <v>1.0388139999999999</v>
      </c>
      <c r="G446" s="12">
        <v>35000</v>
      </c>
      <c r="H446" s="12">
        <v>1.0701400000000001</v>
      </c>
      <c r="I446" s="12">
        <v>32032</v>
      </c>
      <c r="J446" s="12">
        <v>1.134136</v>
      </c>
      <c r="K446" s="12">
        <v>37500</v>
      </c>
      <c r="L446" s="12">
        <v>1.1603840000000001</v>
      </c>
      <c r="M446" s="12">
        <v>38500</v>
      </c>
      <c r="N446" s="12">
        <v>1.1682779999999999</v>
      </c>
      <c r="O446" s="12">
        <v>40040</v>
      </c>
      <c r="P446" s="12">
        <v>1.1906760000000001</v>
      </c>
      <c r="Q446" s="12">
        <v>38200</v>
      </c>
      <c r="R446" s="12">
        <v>1.236534</v>
      </c>
      <c r="S446" s="12">
        <v>39200</v>
      </c>
      <c r="T446" s="12">
        <v>1.2534099999999999</v>
      </c>
      <c r="U446" s="12">
        <v>37000</v>
      </c>
      <c r="V446" s="12">
        <v>1.2927360000000001</v>
      </c>
      <c r="W446" s="12">
        <v>38064</v>
      </c>
      <c r="X446" s="12">
        <v>1.3284800000000001</v>
      </c>
      <c r="Y446" s="12">
        <v>38000</v>
      </c>
      <c r="Z446" s="12">
        <v>1.3443149999999999</v>
      </c>
      <c r="AA446" s="12">
        <v>43300</v>
      </c>
      <c r="AB446" s="12">
        <v>1.3650880000000001</v>
      </c>
      <c r="AC446" s="12">
        <v>40600</v>
      </c>
      <c r="AD446" s="12">
        <v>1.383402</v>
      </c>
      <c r="AE446" s="12">
        <v>44000</v>
      </c>
      <c r="AF446" s="12">
        <v>1.403165</v>
      </c>
      <c r="AG446" s="12">
        <v>40400</v>
      </c>
      <c r="AH446" s="12">
        <v>1.4355560000000001</v>
      </c>
      <c r="AI446" s="12">
        <v>45000</v>
      </c>
      <c r="AJ446" s="12">
        <v>1.465903</v>
      </c>
      <c r="AK446" s="12">
        <v>42500</v>
      </c>
      <c r="AL446" s="12">
        <v>1.5122770000000001</v>
      </c>
      <c r="AM446" s="12">
        <v>47008</v>
      </c>
      <c r="AN446" s="12">
        <v>1.5688219999999999</v>
      </c>
      <c r="AO446" s="12">
        <v>46200</v>
      </c>
      <c r="AP446" s="12">
        <v>1.6198999999999999</v>
      </c>
      <c r="AQ446" s="12">
        <v>50000</v>
      </c>
      <c r="AR446" s="12">
        <v>1.699695</v>
      </c>
      <c r="AS446" s="12">
        <v>50000</v>
      </c>
      <c r="AT446" s="12">
        <v>1.795669</v>
      </c>
      <c r="AU446" s="12">
        <v>50000</v>
      </c>
      <c r="AV446" s="12">
        <v>1.973813</v>
      </c>
      <c r="AW446" s="12">
        <v>57700</v>
      </c>
      <c r="AX446" s="12">
        <v>2.059793</v>
      </c>
      <c r="AY446" s="12">
        <v>61793.8</v>
      </c>
      <c r="AZ446" s="12">
        <v>59484.959999999999</v>
      </c>
      <c r="BA446" s="12">
        <v>67367.58</v>
      </c>
      <c r="BB446" s="12">
        <v>58175.82</v>
      </c>
      <c r="BC446" s="12">
        <v>66566.12</v>
      </c>
      <c r="BD446" s="12">
        <v>67879.41</v>
      </c>
      <c r="BE446" s="12">
        <v>69266.66</v>
      </c>
      <c r="BF446" s="12">
        <v>63632.800000000003</v>
      </c>
      <c r="BG446" s="12">
        <v>64419.41</v>
      </c>
      <c r="BH446" s="12">
        <v>58954.32</v>
      </c>
      <c r="BI446" s="12">
        <v>59017.81</v>
      </c>
      <c r="BJ446" s="12">
        <v>58224.55</v>
      </c>
      <c r="BK446" s="12">
        <v>65335.74</v>
      </c>
      <c r="BL446" s="12">
        <v>60450.7</v>
      </c>
      <c r="BM446" s="12">
        <v>64590.34</v>
      </c>
      <c r="BN446" s="12">
        <v>57967.53</v>
      </c>
      <c r="BO446" s="12">
        <v>63231.11</v>
      </c>
      <c r="BP446" s="12">
        <v>57887.01</v>
      </c>
      <c r="BQ446" s="12">
        <v>61719.43</v>
      </c>
      <c r="BR446">
        <v>58745.87</v>
      </c>
      <c r="BS446">
        <v>60593.04</v>
      </c>
      <c r="BT446">
        <v>57354.47</v>
      </c>
      <c r="BU446">
        <v>52178.02</v>
      </c>
      <c r="BV446">
        <v>57700</v>
      </c>
      <c r="BW446">
        <v>-6.62494E-2</v>
      </c>
      <c r="BX446">
        <v>0.10582950000000001</v>
      </c>
      <c r="BY446">
        <v>0</v>
      </c>
      <c r="BZ446">
        <v>0.26506020000000002</v>
      </c>
      <c r="CA446">
        <v>1</v>
      </c>
      <c r="CB446">
        <v>0.51315789999999994</v>
      </c>
    </row>
    <row r="447" spans="1:80" x14ac:dyDescent="0.3">
      <c r="A447" s="13" t="s">
        <v>383</v>
      </c>
      <c r="B447" s="13" t="s">
        <v>487</v>
      </c>
      <c r="C447" s="12">
        <v>65000</v>
      </c>
      <c r="D447" s="12">
        <v>1</v>
      </c>
      <c r="E447" s="12">
        <v>63500</v>
      </c>
      <c r="F447" s="12">
        <v>1.0388139999999999</v>
      </c>
      <c r="G447" s="12">
        <v>70200</v>
      </c>
      <c r="H447" s="12">
        <v>1.0701400000000001</v>
      </c>
      <c r="I447" s="12">
        <v>70200</v>
      </c>
      <c r="J447" s="12">
        <v>1.134136</v>
      </c>
      <c r="K447" s="12">
        <v>74880</v>
      </c>
      <c r="L447" s="12">
        <v>1.1603840000000001</v>
      </c>
      <c r="M447" s="12">
        <v>70200</v>
      </c>
      <c r="N447" s="12">
        <v>1.1682779999999999</v>
      </c>
      <c r="O447" s="12">
        <v>70200</v>
      </c>
      <c r="P447" s="12">
        <v>1.1906760000000001</v>
      </c>
      <c r="Q447" s="12">
        <v>71760</v>
      </c>
      <c r="R447" s="12">
        <v>1.236534</v>
      </c>
      <c r="S447" s="12">
        <v>79800</v>
      </c>
      <c r="T447" s="12">
        <v>1.2534099999999999</v>
      </c>
      <c r="U447" s="12">
        <v>75000</v>
      </c>
      <c r="V447" s="12">
        <v>1.2927360000000001</v>
      </c>
      <c r="W447" s="12">
        <v>69000</v>
      </c>
      <c r="X447" s="12">
        <v>1.3284800000000001</v>
      </c>
      <c r="Y447" s="12">
        <v>80000</v>
      </c>
      <c r="Z447" s="12">
        <v>1.3443149999999999</v>
      </c>
      <c r="AA447" s="12">
        <v>91500</v>
      </c>
      <c r="AB447" s="12">
        <v>1.3650880000000001</v>
      </c>
      <c r="AC447" s="12">
        <v>73500</v>
      </c>
      <c r="AD447" s="12">
        <v>1.383402</v>
      </c>
      <c r="AE447" s="12">
        <v>89960</v>
      </c>
      <c r="AF447" s="12">
        <v>1.403165</v>
      </c>
      <c r="AG447" s="12">
        <v>80000</v>
      </c>
      <c r="AH447" s="12">
        <v>1.4355560000000001</v>
      </c>
      <c r="AI447" s="12">
        <v>89960</v>
      </c>
      <c r="AJ447" s="12">
        <v>1.465903</v>
      </c>
      <c r="AK447" s="12">
        <v>99840</v>
      </c>
      <c r="AL447" s="12">
        <v>1.5122770000000001</v>
      </c>
      <c r="AM447" s="12">
        <v>100000</v>
      </c>
      <c r="AN447" s="12">
        <v>1.5688219999999999</v>
      </c>
      <c r="AO447" s="12">
        <v>105000</v>
      </c>
      <c r="AP447" s="12">
        <v>1.6198999999999999</v>
      </c>
      <c r="AQ447" s="12">
        <v>99840</v>
      </c>
      <c r="AR447" s="12">
        <v>1.699695</v>
      </c>
      <c r="AS447" s="12">
        <v>94120</v>
      </c>
      <c r="AT447" s="12">
        <v>1.795669</v>
      </c>
      <c r="AU447" s="12">
        <v>99840</v>
      </c>
      <c r="AV447" s="12">
        <v>1.973813</v>
      </c>
      <c r="AW447" s="12">
        <v>121000</v>
      </c>
      <c r="AX447" s="12">
        <v>2.059793</v>
      </c>
      <c r="AY447" s="12">
        <v>133886.6</v>
      </c>
      <c r="AZ447" s="12">
        <v>125909.8</v>
      </c>
      <c r="BA447" s="12">
        <v>135120.1</v>
      </c>
      <c r="BB447" s="12">
        <v>127495.7</v>
      </c>
      <c r="BC447" s="12">
        <v>132919.20000000001</v>
      </c>
      <c r="BD447" s="12">
        <v>123769.7</v>
      </c>
      <c r="BE447" s="12">
        <v>121441.5</v>
      </c>
      <c r="BF447" s="12">
        <v>119536.4</v>
      </c>
      <c r="BG447" s="12">
        <v>131139.5</v>
      </c>
      <c r="BH447" s="12">
        <v>119502</v>
      </c>
      <c r="BI447" s="12">
        <v>106983.7</v>
      </c>
      <c r="BJ447" s="12">
        <v>122578</v>
      </c>
      <c r="BK447" s="12">
        <v>138065.1</v>
      </c>
      <c r="BL447" s="12">
        <v>109436.6</v>
      </c>
      <c r="BM447" s="12">
        <v>132057.9</v>
      </c>
      <c r="BN447" s="12">
        <v>114787.2</v>
      </c>
      <c r="BO447" s="12">
        <v>126406</v>
      </c>
      <c r="BP447" s="12">
        <v>135986.79999999999</v>
      </c>
      <c r="BQ447" s="12">
        <v>131295.6</v>
      </c>
      <c r="BR447">
        <v>133513.29999999999</v>
      </c>
      <c r="BS447">
        <v>120992.2</v>
      </c>
      <c r="BT447">
        <v>107964.1</v>
      </c>
      <c r="BU447">
        <v>104189.1</v>
      </c>
      <c r="BV447">
        <v>121000</v>
      </c>
      <c r="BW447">
        <v>-9.6250000000000002E-2</v>
      </c>
      <c r="BX447">
        <v>0.1613501</v>
      </c>
      <c r="BY447">
        <v>0</v>
      </c>
      <c r="BZ447">
        <v>0.26506020000000002</v>
      </c>
      <c r="CA447">
        <v>1</v>
      </c>
      <c r="CB447">
        <v>0.51315789999999994</v>
      </c>
    </row>
    <row r="448" spans="1:80" ht="27" x14ac:dyDescent="0.3">
      <c r="A448" s="13" t="s">
        <v>384</v>
      </c>
      <c r="B448" s="13" t="s">
        <v>487</v>
      </c>
      <c r="C448" s="12">
        <v>70000</v>
      </c>
      <c r="D448" s="12">
        <v>1</v>
      </c>
      <c r="E448" s="12">
        <v>55016</v>
      </c>
      <c r="F448" s="12">
        <v>1.0388139999999999</v>
      </c>
      <c r="G448" s="12">
        <v>81000</v>
      </c>
      <c r="H448" s="12">
        <v>1.0701400000000001</v>
      </c>
      <c r="I448" s="12">
        <v>60008</v>
      </c>
      <c r="J448" s="12">
        <v>1.134136</v>
      </c>
      <c r="K448" s="12">
        <v>72000</v>
      </c>
      <c r="L448" s="12">
        <v>1.1603840000000001</v>
      </c>
      <c r="M448" s="12">
        <v>59800</v>
      </c>
      <c r="N448" s="12">
        <v>1.1682779999999999</v>
      </c>
      <c r="O448" s="12">
        <v>62500</v>
      </c>
      <c r="P448" s="12">
        <v>1.1906760000000001</v>
      </c>
      <c r="Q448" s="12">
        <v>55000</v>
      </c>
      <c r="R448" s="12">
        <v>1.236534</v>
      </c>
      <c r="S448" s="12">
        <v>52000</v>
      </c>
      <c r="T448" s="12">
        <v>1.2534099999999999</v>
      </c>
      <c r="U448" s="12">
        <v>84000</v>
      </c>
      <c r="V448" s="12">
        <v>1.2927360000000001</v>
      </c>
      <c r="W448" s="12">
        <v>70200</v>
      </c>
      <c r="X448" s="12">
        <v>1.3284800000000001</v>
      </c>
      <c r="Y448" s="12">
        <v>84000</v>
      </c>
      <c r="Z448" s="12">
        <v>1.3443149999999999</v>
      </c>
      <c r="AA448" s="12">
        <v>86000</v>
      </c>
      <c r="AB448" s="12">
        <v>1.3650880000000001</v>
      </c>
      <c r="AC448" s="12">
        <v>74880</v>
      </c>
      <c r="AD448" s="12">
        <v>1.383402</v>
      </c>
      <c r="AE448" s="12">
        <v>63500</v>
      </c>
      <c r="AF448" s="12">
        <v>1.403165</v>
      </c>
      <c r="AG448" s="12">
        <v>74880</v>
      </c>
      <c r="AH448" s="12">
        <v>1.4355560000000001</v>
      </c>
      <c r="AI448" s="12">
        <v>33900</v>
      </c>
      <c r="AJ448" s="12">
        <v>1.465903</v>
      </c>
      <c r="AK448" s="12">
        <v>71760</v>
      </c>
      <c r="AL448" s="12">
        <v>1.5122770000000001</v>
      </c>
      <c r="AM448" s="12">
        <v>67500</v>
      </c>
      <c r="AN448" s="12">
        <v>1.5688219999999999</v>
      </c>
      <c r="AO448" s="12">
        <v>67500</v>
      </c>
      <c r="AP448" s="12">
        <v>1.6198999999999999</v>
      </c>
      <c r="AQ448" s="12">
        <v>110000</v>
      </c>
      <c r="AR448" s="12">
        <v>1.699695</v>
      </c>
      <c r="AS448" s="12">
        <v>84240</v>
      </c>
      <c r="AT448" s="12">
        <v>1.795669</v>
      </c>
      <c r="AU448" s="12">
        <v>74880</v>
      </c>
      <c r="AV448" s="12">
        <v>1.973813</v>
      </c>
      <c r="AW448" s="12">
        <v>130000</v>
      </c>
      <c r="AX448" s="12">
        <v>2.059793</v>
      </c>
      <c r="AY448" s="12">
        <v>144185.5</v>
      </c>
      <c r="AZ448" s="12">
        <v>109087.5</v>
      </c>
      <c r="BA448" s="12">
        <v>155907.79999999999</v>
      </c>
      <c r="BB448" s="12">
        <v>108985.2</v>
      </c>
      <c r="BC448" s="12">
        <v>127806.9</v>
      </c>
      <c r="BD448" s="12">
        <v>105433.5</v>
      </c>
      <c r="BE448" s="12">
        <v>108121</v>
      </c>
      <c r="BF448" s="12">
        <v>91617.91</v>
      </c>
      <c r="BG448" s="12">
        <v>85454.32</v>
      </c>
      <c r="BH448" s="12">
        <v>133842.29999999999</v>
      </c>
      <c r="BI448" s="12">
        <v>108844.3</v>
      </c>
      <c r="BJ448" s="12">
        <v>128706.9</v>
      </c>
      <c r="BK448" s="12">
        <v>129766.1</v>
      </c>
      <c r="BL448" s="12">
        <v>111491.3</v>
      </c>
      <c r="BM448" s="12">
        <v>93215.6</v>
      </c>
      <c r="BN448" s="12">
        <v>107440.8</v>
      </c>
      <c r="BO448" s="12">
        <v>47634.11</v>
      </c>
      <c r="BP448" s="12">
        <v>97740.52</v>
      </c>
      <c r="BQ448" s="12">
        <v>88624.52</v>
      </c>
      <c r="BR448">
        <v>85830</v>
      </c>
      <c r="BS448">
        <v>133304.70000000001</v>
      </c>
      <c r="BT448">
        <v>96630.81</v>
      </c>
      <c r="BU448">
        <v>78141.8</v>
      </c>
      <c r="BV448">
        <v>130000</v>
      </c>
      <c r="BW448">
        <v>-9.8383999999999999E-2</v>
      </c>
      <c r="BX448">
        <v>0.66364219999999996</v>
      </c>
      <c r="BY448">
        <v>0</v>
      </c>
      <c r="BZ448">
        <v>0.26506020000000002</v>
      </c>
      <c r="CA448">
        <v>1</v>
      </c>
      <c r="CB448">
        <v>0.51315789999999994</v>
      </c>
    </row>
    <row r="449" spans="1:80" x14ac:dyDescent="0.3">
      <c r="A449" s="13" t="s">
        <v>736</v>
      </c>
      <c r="B449" s="13" t="s">
        <v>487</v>
      </c>
      <c r="C449" s="12">
        <v>28900</v>
      </c>
      <c r="D449" s="12">
        <v>1</v>
      </c>
      <c r="E449" s="12">
        <v>30000</v>
      </c>
      <c r="F449" s="12">
        <v>1.0388139999999999</v>
      </c>
      <c r="G449" s="12">
        <v>32032</v>
      </c>
      <c r="H449" s="12">
        <v>1.0701400000000001</v>
      </c>
      <c r="I449" s="12">
        <v>26900</v>
      </c>
      <c r="J449" s="12">
        <v>1.134136</v>
      </c>
      <c r="K449" s="12">
        <v>32500</v>
      </c>
      <c r="L449" s="12">
        <v>1.1603840000000001</v>
      </c>
      <c r="M449" s="12">
        <v>24000</v>
      </c>
      <c r="N449" s="12">
        <v>1.1682779999999999</v>
      </c>
      <c r="O449" s="12">
        <v>27900</v>
      </c>
      <c r="P449" s="12">
        <v>1.1906760000000001</v>
      </c>
      <c r="Q449" s="12">
        <v>36088</v>
      </c>
      <c r="R449" s="12">
        <v>1.236534</v>
      </c>
      <c r="S449" s="12">
        <v>31500</v>
      </c>
      <c r="T449" s="12">
        <v>1.2534099999999999</v>
      </c>
      <c r="U449" s="12">
        <v>30056</v>
      </c>
      <c r="V449" s="12">
        <v>1.2927360000000001</v>
      </c>
      <c r="W449" s="12">
        <v>40000</v>
      </c>
      <c r="X449" s="12">
        <v>1.3284800000000001</v>
      </c>
      <c r="Y449" s="12">
        <v>40040</v>
      </c>
      <c r="Z449" s="12">
        <v>1.3443149999999999</v>
      </c>
      <c r="AA449" s="12">
        <v>40000</v>
      </c>
      <c r="AB449" s="12">
        <v>1.3650880000000001</v>
      </c>
      <c r="AC449" s="12">
        <v>40400</v>
      </c>
      <c r="AD449" s="12">
        <v>1.383402</v>
      </c>
      <c r="AE449" s="12">
        <v>40400</v>
      </c>
      <c r="AF449" s="12">
        <v>1.403165</v>
      </c>
      <c r="AG449" s="12">
        <v>42016</v>
      </c>
      <c r="AH449" s="12">
        <v>1.4355560000000001</v>
      </c>
      <c r="AI449" s="12">
        <v>45000</v>
      </c>
      <c r="AJ449" s="12">
        <v>1.465903</v>
      </c>
      <c r="AK449" s="12">
        <v>39800</v>
      </c>
      <c r="AL449" s="12">
        <v>1.5122770000000001</v>
      </c>
      <c r="AM449" s="12">
        <v>50000</v>
      </c>
      <c r="AN449" s="12">
        <v>1.5688219999999999</v>
      </c>
      <c r="AO449" s="12">
        <v>42500</v>
      </c>
      <c r="AP449" s="12">
        <v>1.6198999999999999</v>
      </c>
      <c r="AQ449" s="12">
        <v>44000</v>
      </c>
      <c r="AR449" s="12">
        <v>1.699695</v>
      </c>
      <c r="AS449" s="12">
        <v>50024</v>
      </c>
      <c r="AT449" s="12">
        <v>1.795669</v>
      </c>
      <c r="AU449" s="12">
        <v>53200</v>
      </c>
      <c r="AV449" s="12">
        <v>1.973813</v>
      </c>
      <c r="AW449" s="12">
        <v>51900</v>
      </c>
      <c r="AX449" s="12">
        <v>2.059793</v>
      </c>
      <c r="AY449" s="12">
        <v>59528.03</v>
      </c>
      <c r="AZ449" s="12">
        <v>59484.959999999999</v>
      </c>
      <c r="BA449" s="12">
        <v>61654.81</v>
      </c>
      <c r="BB449" s="12">
        <v>48855.19</v>
      </c>
      <c r="BC449" s="12">
        <v>57690.64</v>
      </c>
      <c r="BD449" s="12">
        <v>42314.44</v>
      </c>
      <c r="BE449" s="12">
        <v>48265.23</v>
      </c>
      <c r="BF449" s="12">
        <v>60114.67</v>
      </c>
      <c r="BG449" s="12">
        <v>51765.599999999999</v>
      </c>
      <c r="BH449" s="12">
        <v>47890.03</v>
      </c>
      <c r="BI449" s="12">
        <v>62019.56</v>
      </c>
      <c r="BJ449" s="12">
        <v>61350.29</v>
      </c>
      <c r="BK449" s="12">
        <v>60356.34</v>
      </c>
      <c r="BL449" s="12">
        <v>60152.91</v>
      </c>
      <c r="BM449" s="12">
        <v>59305.67</v>
      </c>
      <c r="BN449" s="12">
        <v>60286.23</v>
      </c>
      <c r="BO449" s="12">
        <v>63231.11</v>
      </c>
      <c r="BP449" s="12">
        <v>54209.48</v>
      </c>
      <c r="BQ449" s="12">
        <v>65647.8</v>
      </c>
      <c r="BR449">
        <v>54041.11</v>
      </c>
      <c r="BS449">
        <v>53321.87</v>
      </c>
      <c r="BT449">
        <v>57382</v>
      </c>
      <c r="BU449">
        <v>55517.41</v>
      </c>
      <c r="BV449">
        <v>51900</v>
      </c>
      <c r="BW449">
        <v>-0.1281418</v>
      </c>
      <c r="BX449">
        <v>-6.5158199999999999E-2</v>
      </c>
      <c r="BY449">
        <v>0</v>
      </c>
      <c r="BZ449">
        <v>0.26506020000000002</v>
      </c>
      <c r="CA449">
        <v>0</v>
      </c>
      <c r="CB449">
        <v>0.51315789999999994</v>
      </c>
    </row>
    <row r="450" spans="1:80" ht="27" x14ac:dyDescent="0.3">
      <c r="A450" s="13" t="s">
        <v>802</v>
      </c>
      <c r="B450" s="13" t="s">
        <v>487</v>
      </c>
      <c r="C450" s="12"/>
      <c r="D450" s="12"/>
      <c r="E450" s="12"/>
      <c r="F450" s="12"/>
      <c r="G450" s="12">
        <v>16300</v>
      </c>
      <c r="H450" s="12">
        <v>1.0701400000000001</v>
      </c>
      <c r="I450" s="12">
        <v>18800</v>
      </c>
      <c r="J450" s="12">
        <v>1.134136</v>
      </c>
      <c r="K450" s="12">
        <v>30000</v>
      </c>
      <c r="L450" s="12">
        <v>1.1603840000000001</v>
      </c>
      <c r="M450" s="12">
        <v>15000</v>
      </c>
      <c r="N450" s="12">
        <v>1.1682779999999999</v>
      </c>
      <c r="O450" s="12">
        <v>35000</v>
      </c>
      <c r="P450" s="12">
        <v>1.1906760000000001</v>
      </c>
      <c r="Q450" s="12">
        <v>21000</v>
      </c>
      <c r="R450" s="12">
        <v>1.236534</v>
      </c>
      <c r="S450" s="12">
        <v>35048</v>
      </c>
      <c r="T450" s="12">
        <v>1.2534099999999999</v>
      </c>
      <c r="U450" s="12">
        <v>30000</v>
      </c>
      <c r="V450" s="12">
        <v>1.2927360000000001</v>
      </c>
      <c r="W450" s="12">
        <v>20800</v>
      </c>
      <c r="X450" s="12">
        <v>1.3284800000000001</v>
      </c>
      <c r="Y450" s="12">
        <v>25000</v>
      </c>
      <c r="Z450" s="12">
        <v>1.3443149999999999</v>
      </c>
      <c r="AA450" s="12">
        <v>26800</v>
      </c>
      <c r="AB450" s="12">
        <v>1.3650880000000001</v>
      </c>
      <c r="AC450" s="12">
        <v>22048</v>
      </c>
      <c r="AD450" s="12">
        <v>1.383402</v>
      </c>
      <c r="AE450" s="12">
        <v>25000</v>
      </c>
      <c r="AF450" s="12">
        <v>1.403165</v>
      </c>
      <c r="AG450" s="12">
        <v>24000</v>
      </c>
      <c r="AH450" s="12">
        <v>1.4355560000000001</v>
      </c>
      <c r="AI450" s="12">
        <v>20500</v>
      </c>
      <c r="AJ450" s="12">
        <v>1.465903</v>
      </c>
      <c r="AK450" s="12">
        <v>30000</v>
      </c>
      <c r="AL450" s="12">
        <v>1.5122770000000001</v>
      </c>
      <c r="AM450" s="12">
        <v>31900</v>
      </c>
      <c r="AN450" s="12">
        <v>1.5688219999999999</v>
      </c>
      <c r="AO450" s="12">
        <v>45100</v>
      </c>
      <c r="AP450" s="12">
        <v>1.6198999999999999</v>
      </c>
      <c r="AQ450" s="12">
        <v>28000</v>
      </c>
      <c r="AR450" s="12">
        <v>1.699695</v>
      </c>
      <c r="AS450" s="12">
        <v>40000</v>
      </c>
      <c r="AT450" s="12">
        <v>1.795669</v>
      </c>
      <c r="AU450" s="12">
        <v>46600</v>
      </c>
      <c r="AV450" s="12">
        <v>1.973813</v>
      </c>
      <c r="AW450" s="12">
        <v>37500</v>
      </c>
      <c r="AX450" s="12">
        <v>2.059793</v>
      </c>
      <c r="AY450" s="12"/>
      <c r="AZ450" s="12"/>
      <c r="BA450" s="12">
        <v>31374.04</v>
      </c>
      <c r="BB450" s="12">
        <v>34144.15</v>
      </c>
      <c r="BC450" s="12">
        <v>53252.89</v>
      </c>
      <c r="BD450" s="12">
        <v>26446.53</v>
      </c>
      <c r="BE450" s="12">
        <v>60547.78</v>
      </c>
      <c r="BF450" s="12">
        <v>34981.379999999997</v>
      </c>
      <c r="BG450" s="12">
        <v>57596.21</v>
      </c>
      <c r="BH450" s="12">
        <v>47800.800000000003</v>
      </c>
      <c r="BI450" s="12">
        <v>32250.17</v>
      </c>
      <c r="BJ450" s="12">
        <v>38305.629999999997</v>
      </c>
      <c r="BK450" s="12">
        <v>40438.75</v>
      </c>
      <c r="BL450" s="12">
        <v>32828</v>
      </c>
      <c r="BM450" s="12">
        <v>36699.050000000003</v>
      </c>
      <c r="BN450" s="12">
        <v>34436.160000000003</v>
      </c>
      <c r="BO450" s="12">
        <v>28805.29</v>
      </c>
      <c r="BP450" s="12">
        <v>40861.42</v>
      </c>
      <c r="BQ450" s="12">
        <v>41883.29</v>
      </c>
      <c r="BR450">
        <v>57347.16</v>
      </c>
      <c r="BS450">
        <v>33932.1</v>
      </c>
      <c r="BT450">
        <v>45883.58</v>
      </c>
      <c r="BU450">
        <v>48629.919999999998</v>
      </c>
      <c r="BV450">
        <v>37500</v>
      </c>
      <c r="BX450">
        <v>-0.22886980000000001</v>
      </c>
      <c r="BZ450">
        <v>0.26506020000000002</v>
      </c>
      <c r="CA450">
        <v>0</v>
      </c>
      <c r="CB450">
        <v>0.51315789999999994</v>
      </c>
    </row>
    <row r="451" spans="1:80" x14ac:dyDescent="0.3">
      <c r="A451" s="13" t="s">
        <v>737</v>
      </c>
      <c r="B451" s="13" t="s">
        <v>487</v>
      </c>
      <c r="C451" s="12">
        <v>19000</v>
      </c>
      <c r="D451" s="12">
        <v>1</v>
      </c>
      <c r="E451" s="12">
        <v>20600</v>
      </c>
      <c r="F451" s="12">
        <v>1.0388139999999999</v>
      </c>
      <c r="G451" s="12">
        <v>20000</v>
      </c>
      <c r="H451" s="12">
        <v>1.0701400000000001</v>
      </c>
      <c r="I451" s="12">
        <v>20800</v>
      </c>
      <c r="J451" s="12">
        <v>1.134136</v>
      </c>
      <c r="K451" s="12">
        <v>20800</v>
      </c>
      <c r="L451" s="12">
        <v>1.1603840000000001</v>
      </c>
      <c r="M451" s="12">
        <v>22000</v>
      </c>
      <c r="N451" s="12">
        <v>1.1682779999999999</v>
      </c>
      <c r="O451" s="12">
        <v>21700</v>
      </c>
      <c r="P451" s="12">
        <v>1.1906760000000001</v>
      </c>
      <c r="Q451" s="12">
        <v>22500</v>
      </c>
      <c r="R451" s="12">
        <v>1.236534</v>
      </c>
      <c r="S451" s="12">
        <v>22500</v>
      </c>
      <c r="T451" s="12">
        <v>1.2534099999999999</v>
      </c>
      <c r="U451" s="12">
        <v>22500</v>
      </c>
      <c r="V451" s="12">
        <v>1.2927360000000001</v>
      </c>
      <c r="W451" s="12">
        <v>24000</v>
      </c>
      <c r="X451" s="12">
        <v>1.3284800000000001</v>
      </c>
      <c r="Y451" s="12">
        <v>22700</v>
      </c>
      <c r="Z451" s="12">
        <v>1.3443149999999999</v>
      </c>
      <c r="AA451" s="12">
        <v>23800</v>
      </c>
      <c r="AB451" s="12">
        <v>1.3650880000000001</v>
      </c>
      <c r="AC451" s="12">
        <v>24000</v>
      </c>
      <c r="AD451" s="12">
        <v>1.383402</v>
      </c>
      <c r="AE451" s="12">
        <v>25000</v>
      </c>
      <c r="AF451" s="12">
        <v>1.403165</v>
      </c>
      <c r="AG451" s="12">
        <v>27500</v>
      </c>
      <c r="AH451" s="12">
        <v>1.4355560000000001</v>
      </c>
      <c r="AI451" s="12">
        <v>25800</v>
      </c>
      <c r="AJ451" s="12">
        <v>1.465903</v>
      </c>
      <c r="AK451" s="12">
        <v>28500</v>
      </c>
      <c r="AL451" s="12">
        <v>1.5122770000000001</v>
      </c>
      <c r="AM451" s="12">
        <v>30000</v>
      </c>
      <c r="AN451" s="12">
        <v>1.5688219999999999</v>
      </c>
      <c r="AO451" s="12">
        <v>30000</v>
      </c>
      <c r="AP451" s="12">
        <v>1.6198999999999999</v>
      </c>
      <c r="AQ451" s="12">
        <v>30000</v>
      </c>
      <c r="AR451" s="12">
        <v>1.699695</v>
      </c>
      <c r="AS451" s="12">
        <v>34000</v>
      </c>
      <c r="AT451" s="12">
        <v>1.795669</v>
      </c>
      <c r="AU451" s="12">
        <v>37000</v>
      </c>
      <c r="AV451" s="12">
        <v>1.973813</v>
      </c>
      <c r="AW451" s="12">
        <v>40000</v>
      </c>
      <c r="AX451" s="12">
        <v>2.059793</v>
      </c>
      <c r="AY451" s="12">
        <v>39136.07</v>
      </c>
      <c r="AZ451" s="12">
        <v>40846.339999999997</v>
      </c>
      <c r="BA451" s="12">
        <v>38495.760000000002</v>
      </c>
      <c r="BB451" s="12">
        <v>37776.5</v>
      </c>
      <c r="BC451" s="12">
        <v>36922.01</v>
      </c>
      <c r="BD451" s="12">
        <v>38788.239999999998</v>
      </c>
      <c r="BE451" s="12">
        <v>37539.629999999997</v>
      </c>
      <c r="BF451" s="12">
        <v>37480.050000000003</v>
      </c>
      <c r="BG451" s="12">
        <v>36975.43</v>
      </c>
      <c r="BH451" s="12">
        <v>35850.6</v>
      </c>
      <c r="BI451" s="12">
        <v>37211.74</v>
      </c>
      <c r="BJ451" s="12">
        <v>34781.51</v>
      </c>
      <c r="BK451" s="12">
        <v>35912.019999999997</v>
      </c>
      <c r="BL451" s="12">
        <v>35734.400000000001</v>
      </c>
      <c r="BM451" s="12">
        <v>36699.050000000003</v>
      </c>
      <c r="BN451" s="12">
        <v>39458.089999999997</v>
      </c>
      <c r="BO451" s="12">
        <v>36252.5</v>
      </c>
      <c r="BP451" s="12">
        <v>38818.35</v>
      </c>
      <c r="BQ451" s="12">
        <v>39388.68</v>
      </c>
      <c r="BR451">
        <v>38146.67</v>
      </c>
      <c r="BS451">
        <v>36355.82</v>
      </c>
      <c r="BT451">
        <v>39001.040000000001</v>
      </c>
      <c r="BU451">
        <v>38611.730000000003</v>
      </c>
      <c r="BV451">
        <v>40000</v>
      </c>
      <c r="BW451">
        <v>2.2074900000000001E-2</v>
      </c>
      <c r="BX451">
        <v>3.59545E-2</v>
      </c>
      <c r="BY451">
        <v>1</v>
      </c>
      <c r="BZ451">
        <v>0.26506020000000002</v>
      </c>
      <c r="CA451">
        <v>1</v>
      </c>
      <c r="CB451">
        <v>0.51315789999999994</v>
      </c>
    </row>
    <row r="452" spans="1:80" x14ac:dyDescent="0.3">
      <c r="A452" s="13" t="s">
        <v>385</v>
      </c>
      <c r="B452" s="13" t="s">
        <v>487</v>
      </c>
      <c r="C452" s="12">
        <v>28800</v>
      </c>
      <c r="D452" s="12">
        <v>1</v>
      </c>
      <c r="E452" s="12">
        <v>30000</v>
      </c>
      <c r="F452" s="12">
        <v>1.0388139999999999</v>
      </c>
      <c r="G452" s="12">
        <v>29100</v>
      </c>
      <c r="H452" s="12">
        <v>1.0701400000000001</v>
      </c>
      <c r="I452" s="12">
        <v>30000</v>
      </c>
      <c r="J452" s="12">
        <v>1.134136</v>
      </c>
      <c r="K452" s="12">
        <v>30000</v>
      </c>
      <c r="L452" s="12">
        <v>1.1603840000000001</v>
      </c>
      <c r="M452" s="12">
        <v>30500</v>
      </c>
      <c r="N452" s="12">
        <v>1.1682779999999999</v>
      </c>
      <c r="O452" s="12">
        <v>31500</v>
      </c>
      <c r="P452" s="12">
        <v>1.1906760000000001</v>
      </c>
      <c r="Q452" s="12">
        <v>34000</v>
      </c>
      <c r="R452" s="12">
        <v>1.236534</v>
      </c>
      <c r="S452" s="12">
        <v>32032</v>
      </c>
      <c r="T452" s="12">
        <v>1.2534099999999999</v>
      </c>
      <c r="U452" s="12">
        <v>32032</v>
      </c>
      <c r="V452" s="12">
        <v>1.2927360000000001</v>
      </c>
      <c r="W452" s="12">
        <v>33000</v>
      </c>
      <c r="X452" s="12">
        <v>1.3284800000000001</v>
      </c>
      <c r="Y452" s="12">
        <v>34800</v>
      </c>
      <c r="Z452" s="12">
        <v>1.3443149999999999</v>
      </c>
      <c r="AA452" s="12">
        <v>35000</v>
      </c>
      <c r="AB452" s="12">
        <v>1.3650880000000001</v>
      </c>
      <c r="AC452" s="12">
        <v>35000</v>
      </c>
      <c r="AD452" s="12">
        <v>1.383402</v>
      </c>
      <c r="AE452" s="12">
        <v>35048</v>
      </c>
      <c r="AF452" s="12">
        <v>1.403165</v>
      </c>
      <c r="AG452" s="12">
        <v>36900</v>
      </c>
      <c r="AH452" s="12">
        <v>1.4355560000000001</v>
      </c>
      <c r="AI452" s="12">
        <v>38064</v>
      </c>
      <c r="AJ452" s="12">
        <v>1.465903</v>
      </c>
      <c r="AK452" s="12">
        <v>40000</v>
      </c>
      <c r="AL452" s="12">
        <v>1.5122770000000001</v>
      </c>
      <c r="AM452" s="12">
        <v>40000</v>
      </c>
      <c r="AN452" s="12">
        <v>1.5688219999999999</v>
      </c>
      <c r="AO452" s="12">
        <v>42000</v>
      </c>
      <c r="AP452" s="12">
        <v>1.6198999999999999</v>
      </c>
      <c r="AQ452" s="12">
        <v>43600</v>
      </c>
      <c r="AR452" s="12">
        <v>1.699695</v>
      </c>
      <c r="AS452" s="12">
        <v>47100</v>
      </c>
      <c r="AT452" s="12">
        <v>1.795669</v>
      </c>
      <c r="AU452" s="12">
        <v>50000</v>
      </c>
      <c r="AV452" s="12">
        <v>1.973813</v>
      </c>
      <c r="AW452" s="12">
        <v>50000</v>
      </c>
      <c r="AX452" s="12">
        <v>2.059793</v>
      </c>
      <c r="AY452" s="12">
        <v>59322.05</v>
      </c>
      <c r="AZ452" s="12">
        <v>59484.959999999999</v>
      </c>
      <c r="BA452" s="12">
        <v>56011.33</v>
      </c>
      <c r="BB452" s="12">
        <v>54485.34</v>
      </c>
      <c r="BC452" s="12">
        <v>53252.89</v>
      </c>
      <c r="BD452" s="12">
        <v>53774.6</v>
      </c>
      <c r="BE452" s="12">
        <v>54493</v>
      </c>
      <c r="BF452" s="12">
        <v>56636.52</v>
      </c>
      <c r="BG452" s="12">
        <v>52639.86</v>
      </c>
      <c r="BH452" s="12">
        <v>51038.51</v>
      </c>
      <c r="BI452" s="12">
        <v>51166.14</v>
      </c>
      <c r="BJ452" s="12">
        <v>53321.43</v>
      </c>
      <c r="BK452" s="12">
        <v>52811.8</v>
      </c>
      <c r="BL452" s="12">
        <v>52112.67</v>
      </c>
      <c r="BM452" s="12">
        <v>51449.14</v>
      </c>
      <c r="BN452" s="12">
        <v>52945.59</v>
      </c>
      <c r="BO452" s="12">
        <v>53485.09</v>
      </c>
      <c r="BP452" s="12">
        <v>54481.89</v>
      </c>
      <c r="BQ452" s="12">
        <v>52518.23</v>
      </c>
      <c r="BR452">
        <v>53405.34</v>
      </c>
      <c r="BS452">
        <v>52837.13</v>
      </c>
      <c r="BT452">
        <v>54027.91</v>
      </c>
      <c r="BU452">
        <v>52178.02</v>
      </c>
      <c r="BV452">
        <v>50000</v>
      </c>
      <c r="BW452">
        <v>-0.15714310000000001</v>
      </c>
      <c r="BX452">
        <v>-4.17422E-2</v>
      </c>
      <c r="BY452">
        <v>0</v>
      </c>
      <c r="BZ452">
        <v>0.26506020000000002</v>
      </c>
      <c r="CA452">
        <v>0</v>
      </c>
      <c r="CB452">
        <v>0.51315789999999994</v>
      </c>
    </row>
    <row r="453" spans="1:80" x14ac:dyDescent="0.3">
      <c r="A453" s="13" t="s">
        <v>386</v>
      </c>
      <c r="B453" s="13" t="s">
        <v>487</v>
      </c>
      <c r="C453" s="12">
        <v>18300</v>
      </c>
      <c r="D453" s="12">
        <v>1</v>
      </c>
      <c r="E453" s="12">
        <v>19700</v>
      </c>
      <c r="F453" s="12">
        <v>1.0388139999999999</v>
      </c>
      <c r="G453" s="12">
        <v>22000</v>
      </c>
      <c r="H453" s="12">
        <v>1.0701400000000001</v>
      </c>
      <c r="I453" s="12">
        <v>20000</v>
      </c>
      <c r="J453" s="12">
        <v>1.134136</v>
      </c>
      <c r="K453" s="12">
        <v>20072</v>
      </c>
      <c r="L453" s="12">
        <v>1.1603840000000001</v>
      </c>
      <c r="M453" s="12">
        <v>23800</v>
      </c>
      <c r="N453" s="12">
        <v>1.1682779999999999</v>
      </c>
      <c r="O453" s="12">
        <v>22700</v>
      </c>
      <c r="P453" s="12">
        <v>1.1906760000000001</v>
      </c>
      <c r="Q453" s="12">
        <v>23100</v>
      </c>
      <c r="R453" s="12">
        <v>1.236534</v>
      </c>
      <c r="S453" s="12">
        <v>21600</v>
      </c>
      <c r="T453" s="12">
        <v>1.2534099999999999</v>
      </c>
      <c r="U453" s="12">
        <v>24000</v>
      </c>
      <c r="V453" s="12">
        <v>1.2927360000000001</v>
      </c>
      <c r="W453" s="12">
        <v>22500</v>
      </c>
      <c r="X453" s="12">
        <v>1.3284800000000001</v>
      </c>
      <c r="Y453" s="12">
        <v>23100</v>
      </c>
      <c r="Z453" s="12">
        <v>1.3443149999999999</v>
      </c>
      <c r="AA453" s="12">
        <v>24000</v>
      </c>
      <c r="AB453" s="12">
        <v>1.3650880000000001</v>
      </c>
      <c r="AC453" s="12">
        <v>26000</v>
      </c>
      <c r="AD453" s="12">
        <v>1.383402</v>
      </c>
      <c r="AE453" s="12">
        <v>25000</v>
      </c>
      <c r="AF453" s="12">
        <v>1.403165</v>
      </c>
      <c r="AG453" s="12">
        <v>25000</v>
      </c>
      <c r="AH453" s="12">
        <v>1.4355560000000001</v>
      </c>
      <c r="AI453" s="12">
        <v>25000</v>
      </c>
      <c r="AJ453" s="12">
        <v>1.465903</v>
      </c>
      <c r="AK453" s="12">
        <v>25064</v>
      </c>
      <c r="AL453" s="12">
        <v>1.5122770000000001</v>
      </c>
      <c r="AM453" s="12">
        <v>27000</v>
      </c>
      <c r="AN453" s="12">
        <v>1.5688219999999999</v>
      </c>
      <c r="AO453" s="12">
        <v>30000</v>
      </c>
      <c r="AP453" s="12">
        <v>1.6198999999999999</v>
      </c>
      <c r="AQ453" s="12">
        <v>30000</v>
      </c>
      <c r="AR453" s="12">
        <v>1.699695</v>
      </c>
      <c r="AS453" s="12">
        <v>35000</v>
      </c>
      <c r="AT453" s="12">
        <v>1.795669</v>
      </c>
      <c r="AU453" s="12">
        <v>37000</v>
      </c>
      <c r="AV453" s="12">
        <v>1.973813</v>
      </c>
      <c r="AW453" s="12">
        <v>35048</v>
      </c>
      <c r="AX453" s="12">
        <v>2.059793</v>
      </c>
      <c r="AY453" s="12">
        <v>37694.22</v>
      </c>
      <c r="AZ453" s="12">
        <v>39061.79</v>
      </c>
      <c r="BA453" s="12">
        <v>42345.34</v>
      </c>
      <c r="BB453" s="12">
        <v>36323.56</v>
      </c>
      <c r="BC453" s="12">
        <v>35629.74</v>
      </c>
      <c r="BD453" s="12">
        <v>41961.82</v>
      </c>
      <c r="BE453" s="12">
        <v>39269.56</v>
      </c>
      <c r="BF453" s="12">
        <v>38479.519999999997</v>
      </c>
      <c r="BG453" s="12">
        <v>35496.410000000003</v>
      </c>
      <c r="BH453" s="12">
        <v>38240.639999999999</v>
      </c>
      <c r="BI453" s="12">
        <v>34886</v>
      </c>
      <c r="BJ453" s="12">
        <v>35394.400000000001</v>
      </c>
      <c r="BK453" s="12">
        <v>36213.800000000003</v>
      </c>
      <c r="BL453" s="12">
        <v>38712.269999999997</v>
      </c>
      <c r="BM453" s="12">
        <v>36699.050000000003</v>
      </c>
      <c r="BN453" s="12">
        <v>35871</v>
      </c>
      <c r="BO453" s="12">
        <v>35128.400000000001</v>
      </c>
      <c r="BP453" s="12">
        <v>34138.36</v>
      </c>
      <c r="BQ453" s="12">
        <v>35449.81</v>
      </c>
      <c r="BR453">
        <v>38146.67</v>
      </c>
      <c r="BS453">
        <v>36355.82</v>
      </c>
      <c r="BT453">
        <v>40148.129999999997</v>
      </c>
      <c r="BU453">
        <v>38611.730000000003</v>
      </c>
      <c r="BV453">
        <v>35048</v>
      </c>
      <c r="BW453">
        <v>-7.0202200000000006E-2</v>
      </c>
      <c r="BX453">
        <v>-9.2296699999999995E-2</v>
      </c>
      <c r="BY453">
        <v>0</v>
      </c>
      <c r="BZ453">
        <v>0.26506020000000002</v>
      </c>
      <c r="CA453">
        <v>0</v>
      </c>
      <c r="CB453">
        <v>0.51315789999999994</v>
      </c>
    </row>
    <row r="454" spans="1:80" x14ac:dyDescent="0.3">
      <c r="A454" s="13" t="s">
        <v>387</v>
      </c>
      <c r="B454" s="13" t="s">
        <v>487</v>
      </c>
      <c r="C454" s="12">
        <v>33000</v>
      </c>
      <c r="D454" s="12">
        <v>1</v>
      </c>
      <c r="E454" s="12">
        <v>28000</v>
      </c>
      <c r="F454" s="12">
        <v>1.0388139999999999</v>
      </c>
      <c r="G454" s="12">
        <v>12500</v>
      </c>
      <c r="H454" s="12">
        <v>1.0701400000000001</v>
      </c>
      <c r="I454" s="12">
        <v>11500</v>
      </c>
      <c r="J454" s="12">
        <v>1.134136</v>
      </c>
      <c r="K454" s="12">
        <v>16200</v>
      </c>
      <c r="L454" s="12">
        <v>1.1603840000000001</v>
      </c>
      <c r="M454" s="12">
        <v>14500</v>
      </c>
      <c r="N454" s="12">
        <v>1.1682779999999999</v>
      </c>
      <c r="O454" s="12">
        <v>15000</v>
      </c>
      <c r="P454" s="12">
        <v>1.1906760000000001</v>
      </c>
      <c r="Q454" s="12">
        <v>12000</v>
      </c>
      <c r="R454" s="12">
        <v>1.236534</v>
      </c>
      <c r="S454" s="12">
        <v>18100</v>
      </c>
      <c r="T454" s="12">
        <v>1.2534099999999999</v>
      </c>
      <c r="U454" s="12">
        <v>12800</v>
      </c>
      <c r="V454" s="12">
        <v>1.2927360000000001</v>
      </c>
      <c r="W454" s="12">
        <v>16000</v>
      </c>
      <c r="X454" s="12">
        <v>1.3284800000000001</v>
      </c>
      <c r="Y454" s="12">
        <v>20072</v>
      </c>
      <c r="Z454" s="12">
        <v>1.3443149999999999</v>
      </c>
      <c r="AA454" s="12">
        <v>17000</v>
      </c>
      <c r="AB454" s="12">
        <v>1.3650880000000001</v>
      </c>
      <c r="AC454" s="12">
        <v>17056</v>
      </c>
      <c r="AD454" s="12">
        <v>1.383402</v>
      </c>
      <c r="AE454" s="12">
        <v>13200</v>
      </c>
      <c r="AF454" s="12">
        <v>1.403165</v>
      </c>
      <c r="AG454" s="12">
        <v>15000</v>
      </c>
      <c r="AH454" s="12">
        <v>1.4355560000000001</v>
      </c>
      <c r="AI454" s="12">
        <v>20000</v>
      </c>
      <c r="AJ454" s="12">
        <v>1.465903</v>
      </c>
      <c r="AK454" s="12">
        <v>24100</v>
      </c>
      <c r="AL454" s="12">
        <v>1.5122770000000001</v>
      </c>
      <c r="AM454" s="12">
        <v>25000</v>
      </c>
      <c r="AN454" s="12">
        <v>1.5688219999999999</v>
      </c>
      <c r="AO454" s="12">
        <v>26400</v>
      </c>
      <c r="AP454" s="12">
        <v>1.6198999999999999</v>
      </c>
      <c r="AQ454" s="12">
        <v>30056</v>
      </c>
      <c r="AR454" s="12">
        <v>1.699695</v>
      </c>
      <c r="AS454" s="12">
        <v>30000</v>
      </c>
      <c r="AT454" s="12">
        <v>1.795669</v>
      </c>
      <c r="AU454" s="12">
        <v>36000</v>
      </c>
      <c r="AV454" s="12">
        <v>1.973813</v>
      </c>
      <c r="AW454" s="12">
        <v>36000</v>
      </c>
      <c r="AX454" s="12">
        <v>2.059793</v>
      </c>
      <c r="AY454" s="12">
        <v>67973.19</v>
      </c>
      <c r="AZ454" s="12">
        <v>55519.29</v>
      </c>
      <c r="BA454" s="12">
        <v>24059.85</v>
      </c>
      <c r="BB454" s="12">
        <v>20886.05</v>
      </c>
      <c r="BC454" s="12">
        <v>28756.560000000001</v>
      </c>
      <c r="BD454" s="12">
        <v>25564.97</v>
      </c>
      <c r="BE454" s="12">
        <v>25949.05</v>
      </c>
      <c r="BF454" s="12">
        <v>19989.36</v>
      </c>
      <c r="BG454" s="12">
        <v>29744.68</v>
      </c>
      <c r="BH454" s="12">
        <v>20395.009999999998</v>
      </c>
      <c r="BI454" s="12">
        <v>24807.82</v>
      </c>
      <c r="BJ454" s="12">
        <v>30754.82</v>
      </c>
      <c r="BK454" s="12">
        <v>25651.45</v>
      </c>
      <c r="BL454" s="12">
        <v>25395.25</v>
      </c>
      <c r="BM454" s="12">
        <v>19377.099999999999</v>
      </c>
      <c r="BN454" s="12">
        <v>21522.6</v>
      </c>
      <c r="BO454" s="12">
        <v>28102.720000000001</v>
      </c>
      <c r="BP454" s="12">
        <v>32825.339999999997</v>
      </c>
      <c r="BQ454" s="12">
        <v>32823.9</v>
      </c>
      <c r="BR454">
        <v>33569.07</v>
      </c>
      <c r="BS454">
        <v>36423.69</v>
      </c>
      <c r="BT454">
        <v>34412.68</v>
      </c>
      <c r="BU454">
        <v>37568.18</v>
      </c>
      <c r="BV454">
        <v>36000</v>
      </c>
      <c r="BW454">
        <v>-0.4703794</v>
      </c>
      <c r="BX454">
        <v>-4.1742099999999997E-2</v>
      </c>
      <c r="BY454">
        <v>0</v>
      </c>
      <c r="BZ454">
        <v>0.26506020000000002</v>
      </c>
      <c r="CA454">
        <v>0</v>
      </c>
      <c r="CB454">
        <v>0.51315789999999994</v>
      </c>
    </row>
    <row r="455" spans="1:80" x14ac:dyDescent="0.3">
      <c r="A455" s="13" t="s">
        <v>388</v>
      </c>
      <c r="B455" s="13" t="s">
        <v>487</v>
      </c>
      <c r="C455" s="12">
        <v>50000</v>
      </c>
      <c r="D455" s="12">
        <v>1</v>
      </c>
      <c r="E455" s="12">
        <v>45000</v>
      </c>
      <c r="F455" s="12">
        <v>1.0388139999999999</v>
      </c>
      <c r="G455" s="12">
        <v>48048</v>
      </c>
      <c r="H455" s="12">
        <v>1.0701400000000001</v>
      </c>
      <c r="I455" s="12">
        <v>55000</v>
      </c>
      <c r="J455" s="12">
        <v>1.134136</v>
      </c>
      <c r="K455" s="12">
        <v>50024</v>
      </c>
      <c r="L455" s="12">
        <v>1.1603840000000001</v>
      </c>
      <c r="M455" s="12">
        <v>55000</v>
      </c>
      <c r="N455" s="12">
        <v>1.1682779999999999</v>
      </c>
      <c r="O455" s="12">
        <v>60008</v>
      </c>
      <c r="P455" s="12">
        <v>1.1906760000000001</v>
      </c>
      <c r="Q455" s="12">
        <v>62500</v>
      </c>
      <c r="R455" s="12">
        <v>1.236534</v>
      </c>
      <c r="S455" s="12">
        <v>60008</v>
      </c>
      <c r="T455" s="12">
        <v>1.2534099999999999</v>
      </c>
      <c r="U455" s="12">
        <v>69000</v>
      </c>
      <c r="V455" s="12">
        <v>1.2927360000000001</v>
      </c>
      <c r="W455" s="12">
        <v>58032</v>
      </c>
      <c r="X455" s="12">
        <v>1.3284800000000001</v>
      </c>
      <c r="Y455" s="12">
        <v>65000</v>
      </c>
      <c r="Z455" s="12">
        <v>1.3443149999999999</v>
      </c>
      <c r="AA455" s="12">
        <v>70000</v>
      </c>
      <c r="AB455" s="12">
        <v>1.3650880000000001</v>
      </c>
      <c r="AC455" s="12">
        <v>60000</v>
      </c>
      <c r="AD455" s="12">
        <v>1.383402</v>
      </c>
      <c r="AE455" s="12">
        <v>74880</v>
      </c>
      <c r="AF455" s="12">
        <v>1.403165</v>
      </c>
      <c r="AG455" s="12">
        <v>66000</v>
      </c>
      <c r="AH455" s="12">
        <v>1.4355560000000001</v>
      </c>
      <c r="AI455" s="12">
        <v>71000</v>
      </c>
      <c r="AJ455" s="12">
        <v>1.465903</v>
      </c>
      <c r="AK455" s="12">
        <v>70000</v>
      </c>
      <c r="AL455" s="12">
        <v>1.5122770000000001</v>
      </c>
      <c r="AM455" s="12">
        <v>80000</v>
      </c>
      <c r="AN455" s="12">
        <v>1.5688219999999999</v>
      </c>
      <c r="AO455" s="12">
        <v>75000</v>
      </c>
      <c r="AP455" s="12">
        <v>1.6198999999999999</v>
      </c>
      <c r="AQ455" s="12">
        <v>85000</v>
      </c>
      <c r="AR455" s="12">
        <v>1.699695</v>
      </c>
      <c r="AS455" s="12">
        <v>86500</v>
      </c>
      <c r="AT455" s="12">
        <v>1.795669</v>
      </c>
      <c r="AU455" s="12">
        <v>80080</v>
      </c>
      <c r="AV455" s="12">
        <v>1.973813</v>
      </c>
      <c r="AW455" s="12">
        <v>83500</v>
      </c>
      <c r="AX455" s="12">
        <v>2.059793</v>
      </c>
      <c r="AY455" s="12">
        <v>102989.7</v>
      </c>
      <c r="AZ455" s="12">
        <v>89227.44</v>
      </c>
      <c r="BA455" s="12">
        <v>92482.21</v>
      </c>
      <c r="BB455" s="12">
        <v>99889.79</v>
      </c>
      <c r="BC455" s="12">
        <v>88797.43</v>
      </c>
      <c r="BD455" s="12">
        <v>96970.59</v>
      </c>
      <c r="BE455" s="12">
        <v>103810</v>
      </c>
      <c r="BF455" s="12">
        <v>104111.3</v>
      </c>
      <c r="BG455" s="12">
        <v>98614.29</v>
      </c>
      <c r="BH455" s="12">
        <v>109941.8</v>
      </c>
      <c r="BI455" s="12">
        <v>89977.98</v>
      </c>
      <c r="BJ455" s="12">
        <v>99594.63</v>
      </c>
      <c r="BK455" s="12">
        <v>105623.6</v>
      </c>
      <c r="BL455" s="12">
        <v>89336.01</v>
      </c>
      <c r="BM455" s="12">
        <v>109921</v>
      </c>
      <c r="BN455" s="12">
        <v>94699.43</v>
      </c>
      <c r="BO455" s="12">
        <v>99764.65</v>
      </c>
      <c r="BP455" s="12">
        <v>95343.31</v>
      </c>
      <c r="BQ455" s="12">
        <v>105036.5</v>
      </c>
      <c r="BR455">
        <v>95366.67</v>
      </c>
      <c r="BS455">
        <v>103008.2</v>
      </c>
      <c r="BT455">
        <v>99223.23</v>
      </c>
      <c r="BU455">
        <v>83568.320000000007</v>
      </c>
      <c r="BV455">
        <v>83500</v>
      </c>
      <c r="BW455">
        <v>-0.18923909999999999</v>
      </c>
      <c r="BX455">
        <v>-8.1749999999999998E-4</v>
      </c>
      <c r="BY455">
        <v>0</v>
      </c>
      <c r="BZ455">
        <v>0.26506020000000002</v>
      </c>
      <c r="CA455">
        <v>0</v>
      </c>
      <c r="CB455">
        <v>0.51315789999999994</v>
      </c>
    </row>
    <row r="456" spans="1:80" x14ac:dyDescent="0.3">
      <c r="A456" s="13" t="s">
        <v>389</v>
      </c>
      <c r="B456" s="13" t="s">
        <v>487</v>
      </c>
      <c r="C456" s="12">
        <v>50024</v>
      </c>
      <c r="D456" s="12">
        <v>1</v>
      </c>
      <c r="E456" s="12">
        <v>46072</v>
      </c>
      <c r="F456" s="12">
        <v>1.0388139999999999</v>
      </c>
      <c r="G456" s="12">
        <v>45000</v>
      </c>
      <c r="H456" s="12">
        <v>1.0701400000000001</v>
      </c>
      <c r="I456" s="12">
        <v>44300</v>
      </c>
      <c r="J456" s="12">
        <v>1.134136</v>
      </c>
      <c r="K456" s="12">
        <v>50400</v>
      </c>
      <c r="L456" s="12">
        <v>1.1603840000000001</v>
      </c>
      <c r="M456" s="12">
        <v>47700</v>
      </c>
      <c r="N456" s="12">
        <v>1.1682779999999999</v>
      </c>
      <c r="O456" s="12">
        <v>45032</v>
      </c>
      <c r="P456" s="12">
        <v>1.1906760000000001</v>
      </c>
      <c r="Q456" s="12">
        <v>55000</v>
      </c>
      <c r="R456" s="12">
        <v>1.236534</v>
      </c>
      <c r="S456" s="12">
        <v>53040</v>
      </c>
      <c r="T456" s="12">
        <v>1.2534099999999999</v>
      </c>
      <c r="U456" s="12">
        <v>60008</v>
      </c>
      <c r="V456" s="12">
        <v>1.2927360000000001</v>
      </c>
      <c r="W456" s="12">
        <v>60000</v>
      </c>
      <c r="X456" s="12">
        <v>1.3284800000000001</v>
      </c>
      <c r="Y456" s="12">
        <v>50000</v>
      </c>
      <c r="Z456" s="12">
        <v>1.3443149999999999</v>
      </c>
      <c r="AA456" s="12">
        <v>58000</v>
      </c>
      <c r="AB456" s="12">
        <v>1.3650880000000001</v>
      </c>
      <c r="AC456" s="12">
        <v>50024</v>
      </c>
      <c r="AD456" s="12">
        <v>1.383402</v>
      </c>
      <c r="AE456" s="12">
        <v>55500</v>
      </c>
      <c r="AF456" s="12">
        <v>1.403165</v>
      </c>
      <c r="AG456" s="12">
        <v>58600</v>
      </c>
      <c r="AH456" s="12">
        <v>1.4355560000000001</v>
      </c>
      <c r="AI456" s="12">
        <v>60000</v>
      </c>
      <c r="AJ456" s="12">
        <v>1.465903</v>
      </c>
      <c r="AK456" s="12">
        <v>57700</v>
      </c>
      <c r="AL456" s="12">
        <v>1.5122770000000001</v>
      </c>
      <c r="AM456" s="12">
        <v>60008</v>
      </c>
      <c r="AN456" s="12">
        <v>1.5688219999999999</v>
      </c>
      <c r="AO456" s="12"/>
      <c r="AP456" s="12"/>
      <c r="AQ456" s="12"/>
      <c r="AR456" s="12"/>
      <c r="AS456" s="12"/>
      <c r="AT456" s="12"/>
      <c r="AU456" s="12"/>
      <c r="AV456" s="12"/>
      <c r="AW456" s="12"/>
      <c r="AX456" s="12"/>
      <c r="AY456" s="12"/>
      <c r="AZ456" s="12"/>
      <c r="BA456" s="12"/>
      <c r="BB456" s="12"/>
      <c r="BC456" s="12"/>
      <c r="BD456" s="12"/>
      <c r="BE456" s="12"/>
      <c r="BF456" s="12"/>
      <c r="BG456" s="12"/>
      <c r="BH456" s="12"/>
      <c r="BI456" s="12"/>
      <c r="BJ456" s="12"/>
      <c r="BK456" s="12"/>
      <c r="BL456" s="12"/>
      <c r="BM456" s="12"/>
      <c r="BN456" s="12"/>
      <c r="BO456" s="12"/>
      <c r="BP456" s="12"/>
      <c r="BQ456" s="12"/>
      <c r="BZ456">
        <v>0.26506020000000002</v>
      </c>
      <c r="CB456">
        <v>0.51315789999999994</v>
      </c>
    </row>
    <row r="457" spans="1:80" ht="28.8" x14ac:dyDescent="0.3">
      <c r="A457" s="3" t="s">
        <v>738</v>
      </c>
      <c r="B457" s="3" t="s">
        <v>487</v>
      </c>
      <c r="C457">
        <v>38000</v>
      </c>
      <c r="D457">
        <v>1</v>
      </c>
      <c r="E457">
        <v>40000</v>
      </c>
      <c r="F457">
        <v>1.0388139999999999</v>
      </c>
      <c r="G457">
        <v>30000</v>
      </c>
      <c r="H457">
        <v>1.0701400000000001</v>
      </c>
      <c r="I457">
        <v>40000</v>
      </c>
      <c r="J457">
        <v>1.134136</v>
      </c>
      <c r="K457">
        <v>31300</v>
      </c>
      <c r="L457">
        <v>1.1603840000000001</v>
      </c>
      <c r="M457">
        <v>37500</v>
      </c>
      <c r="N457">
        <v>1.1682779999999999</v>
      </c>
      <c r="O457">
        <v>42300</v>
      </c>
      <c r="P457">
        <v>1.1906760000000001</v>
      </c>
      <c r="Q457">
        <v>36000</v>
      </c>
      <c r="R457">
        <v>1.236534</v>
      </c>
      <c r="S457">
        <v>50000</v>
      </c>
      <c r="T457">
        <v>1.2534099999999999</v>
      </c>
      <c r="U457">
        <v>26000</v>
      </c>
      <c r="V457">
        <v>1.2927360000000001</v>
      </c>
      <c r="W457">
        <v>45000</v>
      </c>
      <c r="X457">
        <v>1.3284800000000001</v>
      </c>
      <c r="Y457">
        <v>57000</v>
      </c>
      <c r="Z457">
        <v>1.3443149999999999</v>
      </c>
      <c r="AA457">
        <v>52000</v>
      </c>
      <c r="AB457">
        <v>1.3650880000000001</v>
      </c>
      <c r="AC457">
        <v>57700</v>
      </c>
      <c r="AD457">
        <v>1.383402</v>
      </c>
      <c r="AE457">
        <v>52700</v>
      </c>
      <c r="AF457">
        <v>1.403165</v>
      </c>
      <c r="AG457">
        <v>44000</v>
      </c>
      <c r="AH457">
        <v>1.4355560000000001</v>
      </c>
      <c r="AI457">
        <v>45000</v>
      </c>
      <c r="AJ457">
        <v>1.465903</v>
      </c>
      <c r="AK457">
        <v>51800</v>
      </c>
      <c r="AL457">
        <v>1.5122770000000001</v>
      </c>
      <c r="AM457">
        <v>60000</v>
      </c>
      <c r="AN457">
        <v>1.5688219999999999</v>
      </c>
      <c r="AO457">
        <v>74880</v>
      </c>
      <c r="AP457">
        <v>1.6198999999999999</v>
      </c>
      <c r="AQ457">
        <v>34000</v>
      </c>
      <c r="AR457">
        <v>1.699695</v>
      </c>
      <c r="AS457">
        <v>60008</v>
      </c>
      <c r="AT457">
        <v>1.795669</v>
      </c>
      <c r="AU457">
        <v>74880</v>
      </c>
      <c r="AV457">
        <v>1.973813</v>
      </c>
      <c r="AW457">
        <v>72500</v>
      </c>
      <c r="AX457">
        <v>2.059793</v>
      </c>
      <c r="AY457">
        <v>78272.149999999994</v>
      </c>
      <c r="AZ457">
        <v>79313.279999999999</v>
      </c>
      <c r="BA457">
        <v>57743.64</v>
      </c>
      <c r="BB457">
        <v>72647.13</v>
      </c>
      <c r="BC457">
        <v>55560.52</v>
      </c>
      <c r="BD457">
        <v>66116.31</v>
      </c>
      <c r="BE457">
        <v>73176.31</v>
      </c>
      <c r="BF457">
        <v>59968.08</v>
      </c>
      <c r="BG457">
        <v>82167.62</v>
      </c>
      <c r="BH457">
        <v>41427.360000000001</v>
      </c>
      <c r="BI457">
        <v>69772.009999999995</v>
      </c>
      <c r="BJ457">
        <v>87336.83</v>
      </c>
      <c r="BK457">
        <v>78463.240000000005</v>
      </c>
      <c r="BL457">
        <v>85911.46</v>
      </c>
      <c r="BM457">
        <v>77361.61</v>
      </c>
      <c r="BN457">
        <v>63132.95</v>
      </c>
      <c r="BO457">
        <v>63231.11</v>
      </c>
      <c r="BP457">
        <v>70554.05</v>
      </c>
      <c r="BQ457">
        <v>78777.350000000006</v>
      </c>
      <c r="BR457">
        <v>95214.080000000002</v>
      </c>
      <c r="BS457">
        <v>41203.269999999997</v>
      </c>
      <c r="BT457">
        <v>68834.55</v>
      </c>
      <c r="BU457">
        <v>78141.8</v>
      </c>
      <c r="BV457">
        <v>72500</v>
      </c>
      <c r="BW457">
        <v>-7.3744599999999993E-2</v>
      </c>
      <c r="BX457">
        <v>-7.2199600000000003E-2</v>
      </c>
      <c r="BY457">
        <v>0</v>
      </c>
      <c r="BZ457">
        <v>0.26506020000000002</v>
      </c>
      <c r="CA457">
        <v>0</v>
      </c>
      <c r="CB457">
        <v>0.51315789999999994</v>
      </c>
    </row>
    <row r="458" spans="1:80" x14ac:dyDescent="0.3">
      <c r="A458" s="3" t="s">
        <v>390</v>
      </c>
      <c r="B458" s="3" t="s">
        <v>487</v>
      </c>
      <c r="C458">
        <v>36000</v>
      </c>
      <c r="D458">
        <v>1</v>
      </c>
      <c r="E458">
        <v>35000</v>
      </c>
      <c r="F458">
        <v>1.0388139999999999</v>
      </c>
      <c r="G458">
        <v>32300</v>
      </c>
      <c r="H458">
        <v>1.0701400000000001</v>
      </c>
      <c r="I458">
        <v>28000</v>
      </c>
      <c r="J458">
        <v>1.134136</v>
      </c>
      <c r="K458">
        <v>35000</v>
      </c>
      <c r="L458">
        <v>1.1603840000000001</v>
      </c>
      <c r="M458">
        <v>35000</v>
      </c>
      <c r="N458">
        <v>1.1682779999999999</v>
      </c>
      <c r="O458">
        <v>34528</v>
      </c>
      <c r="P458">
        <v>1.1906760000000001</v>
      </c>
      <c r="Q458">
        <v>34100</v>
      </c>
      <c r="R458">
        <v>1.236534</v>
      </c>
      <c r="S458">
        <v>51000</v>
      </c>
      <c r="T458">
        <v>1.2534099999999999</v>
      </c>
      <c r="U458">
        <v>50000</v>
      </c>
      <c r="V458">
        <v>1.2927360000000001</v>
      </c>
      <c r="W458">
        <v>52500</v>
      </c>
      <c r="X458">
        <v>1.3284800000000001</v>
      </c>
      <c r="Y458">
        <v>36088</v>
      </c>
      <c r="Z458">
        <v>1.3443149999999999</v>
      </c>
      <c r="AA458">
        <v>52400</v>
      </c>
      <c r="AB458">
        <v>1.3650880000000001</v>
      </c>
      <c r="AC458">
        <v>40000</v>
      </c>
      <c r="AD458">
        <v>1.383402</v>
      </c>
      <c r="AE458">
        <v>47500</v>
      </c>
      <c r="AF458">
        <v>1.403165</v>
      </c>
      <c r="AG458">
        <v>45000</v>
      </c>
      <c r="AH458">
        <v>1.4355560000000001</v>
      </c>
      <c r="AI458">
        <v>50000</v>
      </c>
      <c r="AJ458">
        <v>1.465903</v>
      </c>
      <c r="AK458">
        <v>44096</v>
      </c>
      <c r="AL458">
        <v>1.5122770000000001</v>
      </c>
      <c r="AM458">
        <v>50000</v>
      </c>
      <c r="AN458">
        <v>1.5688219999999999</v>
      </c>
      <c r="AO458">
        <v>70200</v>
      </c>
      <c r="AP458">
        <v>1.6198999999999999</v>
      </c>
      <c r="AQ458">
        <v>39100</v>
      </c>
      <c r="AR458">
        <v>1.699695</v>
      </c>
      <c r="AS458">
        <v>32500</v>
      </c>
      <c r="AT458">
        <v>1.795669</v>
      </c>
      <c r="AU458">
        <v>50000</v>
      </c>
      <c r="AV458">
        <v>1.973813</v>
      </c>
      <c r="AW458">
        <v>42500</v>
      </c>
      <c r="AX458">
        <v>2.059793</v>
      </c>
      <c r="AY458">
        <v>74152.56</v>
      </c>
      <c r="AZ458">
        <v>69399.12</v>
      </c>
      <c r="BA458">
        <v>62170.65</v>
      </c>
      <c r="BB458">
        <v>50852.98</v>
      </c>
      <c r="BC458">
        <v>62128.38</v>
      </c>
      <c r="BD458">
        <v>61708.56</v>
      </c>
      <c r="BE458">
        <v>59731.25</v>
      </c>
      <c r="BF458">
        <v>56803.1</v>
      </c>
      <c r="BG458">
        <v>83810.97</v>
      </c>
      <c r="BH458">
        <v>79668.009999999995</v>
      </c>
      <c r="BI458">
        <v>81400.67</v>
      </c>
      <c r="BJ458">
        <v>55294.94</v>
      </c>
      <c r="BK458">
        <v>79066.8</v>
      </c>
      <c r="BL458">
        <v>59557.34</v>
      </c>
      <c r="BM458">
        <v>69728.2</v>
      </c>
      <c r="BN458">
        <v>64567.79</v>
      </c>
      <c r="BO458">
        <v>70256.800000000003</v>
      </c>
      <c r="BP458">
        <v>60060.84</v>
      </c>
      <c r="BQ458">
        <v>65647.8</v>
      </c>
      <c r="BR458">
        <v>89263.2</v>
      </c>
      <c r="BS458">
        <v>47383.75</v>
      </c>
      <c r="BT458">
        <v>37280.410000000003</v>
      </c>
      <c r="BU458">
        <v>52178.02</v>
      </c>
      <c r="BV458">
        <v>42500</v>
      </c>
      <c r="BW458">
        <v>-0.4268573</v>
      </c>
      <c r="BX458">
        <v>-0.1854808</v>
      </c>
      <c r="BY458">
        <v>0</v>
      </c>
      <c r="BZ458">
        <v>0.26506020000000002</v>
      </c>
      <c r="CA458">
        <v>0</v>
      </c>
      <c r="CB458">
        <v>0.51315789999999994</v>
      </c>
    </row>
    <row r="459" spans="1:80" x14ac:dyDescent="0.3">
      <c r="A459" s="3" t="s">
        <v>391</v>
      </c>
      <c r="B459" s="3" t="s">
        <v>487</v>
      </c>
      <c r="C459">
        <v>44000</v>
      </c>
      <c r="D459">
        <v>1</v>
      </c>
      <c r="E459">
        <v>50000</v>
      </c>
      <c r="F459">
        <v>1.0388139999999999</v>
      </c>
      <c r="G459">
        <v>50024</v>
      </c>
      <c r="H459">
        <v>1.0701400000000001</v>
      </c>
      <c r="I459">
        <v>42000</v>
      </c>
      <c r="J459">
        <v>1.134136</v>
      </c>
      <c r="K459">
        <v>40000</v>
      </c>
      <c r="L459">
        <v>1.1603840000000001</v>
      </c>
      <c r="M459">
        <v>40040</v>
      </c>
      <c r="N459">
        <v>1.1682779999999999</v>
      </c>
      <c r="O459">
        <v>50000</v>
      </c>
      <c r="P459">
        <v>1.1906760000000001</v>
      </c>
      <c r="Q459">
        <v>52500</v>
      </c>
      <c r="R459">
        <v>1.236534</v>
      </c>
      <c r="S459">
        <v>71760</v>
      </c>
      <c r="T459">
        <v>1.2534099999999999</v>
      </c>
      <c r="U459">
        <v>69000</v>
      </c>
      <c r="V459">
        <v>1.2927360000000001</v>
      </c>
      <c r="W459">
        <v>57700</v>
      </c>
      <c r="X459">
        <v>1.3284800000000001</v>
      </c>
      <c r="Y459">
        <v>59600</v>
      </c>
      <c r="Z459">
        <v>1.3443149999999999</v>
      </c>
      <c r="AA459">
        <v>69000</v>
      </c>
      <c r="AB459">
        <v>1.3650880000000001</v>
      </c>
      <c r="AC459">
        <v>77000</v>
      </c>
      <c r="AD459">
        <v>1.383402</v>
      </c>
      <c r="AE459">
        <v>67500</v>
      </c>
      <c r="AF459">
        <v>1.403165</v>
      </c>
      <c r="AG459">
        <v>48048</v>
      </c>
      <c r="AH459">
        <v>1.4355560000000001</v>
      </c>
      <c r="AI459">
        <v>56000</v>
      </c>
      <c r="AJ459">
        <v>1.465903</v>
      </c>
      <c r="AK459">
        <v>45200</v>
      </c>
      <c r="AL459">
        <v>1.5122770000000001</v>
      </c>
      <c r="AM459">
        <v>50000</v>
      </c>
      <c r="AN459">
        <v>1.5688219999999999</v>
      </c>
      <c r="AO459">
        <v>60000</v>
      </c>
      <c r="AP459">
        <v>1.6198999999999999</v>
      </c>
      <c r="AQ459">
        <v>73500</v>
      </c>
      <c r="AR459">
        <v>1.699695</v>
      </c>
      <c r="AS459">
        <v>74999.86</v>
      </c>
      <c r="AT459">
        <v>1.795669</v>
      </c>
      <c r="AU459">
        <v>74999.86</v>
      </c>
      <c r="AV459">
        <v>1.973813</v>
      </c>
      <c r="AW459">
        <v>50000</v>
      </c>
      <c r="AX459">
        <v>2.059793</v>
      </c>
      <c r="AY459">
        <v>90630.91</v>
      </c>
      <c r="AZ459">
        <v>99141.59</v>
      </c>
      <c r="BA459">
        <v>96285.59</v>
      </c>
      <c r="BB459">
        <v>76279.48</v>
      </c>
      <c r="BC459">
        <v>71003.86</v>
      </c>
      <c r="BD459">
        <v>70594.59</v>
      </c>
      <c r="BE459">
        <v>86496.83</v>
      </c>
      <c r="BF459">
        <v>87453.45</v>
      </c>
      <c r="BG459">
        <v>117927</v>
      </c>
      <c r="BH459">
        <v>109941.8</v>
      </c>
      <c r="BI459">
        <v>89463.22</v>
      </c>
      <c r="BJ459">
        <v>91320.62</v>
      </c>
      <c r="BK459">
        <v>104114.7</v>
      </c>
      <c r="BL459">
        <v>114647.9</v>
      </c>
      <c r="BM459">
        <v>99087.45</v>
      </c>
      <c r="BN459">
        <v>68941.179999999993</v>
      </c>
      <c r="BO459">
        <v>78687.61</v>
      </c>
      <c r="BP459">
        <v>61564.54</v>
      </c>
      <c r="BQ459">
        <v>65647.8</v>
      </c>
      <c r="BR459">
        <v>76293.34</v>
      </c>
      <c r="BS459">
        <v>89071.77</v>
      </c>
      <c r="BT459">
        <v>86031.55</v>
      </c>
      <c r="BU459">
        <v>78266.880000000005</v>
      </c>
      <c r="BV459">
        <v>50000</v>
      </c>
      <c r="BW459">
        <v>-0.44831189999999999</v>
      </c>
      <c r="BX459">
        <v>-0.36116019999999999</v>
      </c>
      <c r="BY459">
        <v>0</v>
      </c>
      <c r="BZ459">
        <v>0.26506020000000002</v>
      </c>
      <c r="CA459">
        <v>0</v>
      </c>
      <c r="CB459">
        <v>0.51315789999999994</v>
      </c>
    </row>
    <row r="460" spans="1:80" x14ac:dyDescent="0.3">
      <c r="A460" s="3" t="s">
        <v>392</v>
      </c>
      <c r="B460" s="3" t="s">
        <v>487</v>
      </c>
      <c r="C460">
        <v>15600</v>
      </c>
      <c r="D460">
        <v>1</v>
      </c>
      <c r="E460">
        <v>13500</v>
      </c>
      <c r="F460">
        <v>1.0388139999999999</v>
      </c>
      <c r="G460">
        <v>15800</v>
      </c>
      <c r="H460">
        <v>1.0701400000000001</v>
      </c>
      <c r="I460">
        <v>16500</v>
      </c>
      <c r="J460">
        <v>1.134136</v>
      </c>
      <c r="K460">
        <v>15200</v>
      </c>
      <c r="L460">
        <v>1.1603840000000001</v>
      </c>
      <c r="M460">
        <v>16000</v>
      </c>
      <c r="N460">
        <v>1.1682779999999999</v>
      </c>
      <c r="O460">
        <v>19900</v>
      </c>
      <c r="P460">
        <v>1.1906760000000001</v>
      </c>
      <c r="Q460">
        <v>17400</v>
      </c>
      <c r="R460">
        <v>1.236534</v>
      </c>
      <c r="S460">
        <v>18500</v>
      </c>
      <c r="T460">
        <v>1.2534099999999999</v>
      </c>
      <c r="U460">
        <v>18000</v>
      </c>
      <c r="V460">
        <v>1.2927360000000001</v>
      </c>
      <c r="W460">
        <v>17500</v>
      </c>
      <c r="X460">
        <v>1.3284800000000001</v>
      </c>
      <c r="Y460">
        <v>18000</v>
      </c>
      <c r="Z460">
        <v>1.3443149999999999</v>
      </c>
      <c r="AA460">
        <v>20000</v>
      </c>
      <c r="AB460">
        <v>1.3650880000000001</v>
      </c>
      <c r="AC460">
        <v>20000</v>
      </c>
      <c r="AD460">
        <v>1.383402</v>
      </c>
      <c r="AE460">
        <v>19200</v>
      </c>
      <c r="AF460">
        <v>1.403165</v>
      </c>
      <c r="AG460">
        <v>24000</v>
      </c>
      <c r="AH460">
        <v>1.4355560000000001</v>
      </c>
      <c r="AI460">
        <v>22000</v>
      </c>
      <c r="AJ460">
        <v>1.465903</v>
      </c>
      <c r="AK460">
        <v>25000</v>
      </c>
      <c r="AL460">
        <v>1.5122770000000001</v>
      </c>
      <c r="AM460">
        <v>25000</v>
      </c>
      <c r="AN460">
        <v>1.5688219999999999</v>
      </c>
      <c r="AO460">
        <v>26000</v>
      </c>
      <c r="AP460">
        <v>1.6198999999999999</v>
      </c>
      <c r="AQ460">
        <v>26000</v>
      </c>
      <c r="AR460">
        <v>1.699695</v>
      </c>
      <c r="AS460">
        <v>30000</v>
      </c>
      <c r="AT460">
        <v>1.795669</v>
      </c>
      <c r="AU460">
        <v>31300</v>
      </c>
      <c r="AV460">
        <v>1.973813</v>
      </c>
      <c r="AW460">
        <v>35000</v>
      </c>
      <c r="AX460">
        <v>2.059793</v>
      </c>
      <c r="AY460">
        <v>32132.78</v>
      </c>
      <c r="AZ460">
        <v>26768.23</v>
      </c>
      <c r="BA460">
        <v>30411.65</v>
      </c>
      <c r="BB460">
        <v>29966.94</v>
      </c>
      <c r="BC460">
        <v>26981.47</v>
      </c>
      <c r="BD460">
        <v>28209.63</v>
      </c>
      <c r="BE460">
        <v>34425.74</v>
      </c>
      <c r="BF460">
        <v>28984.57</v>
      </c>
      <c r="BG460">
        <v>30402.02</v>
      </c>
      <c r="BH460">
        <v>28680.48</v>
      </c>
      <c r="BI460">
        <v>27133.56</v>
      </c>
      <c r="BJ460">
        <v>27580.05</v>
      </c>
      <c r="BK460">
        <v>30178.17</v>
      </c>
      <c r="BL460">
        <v>29778.67</v>
      </c>
      <c r="BM460">
        <v>28184.87</v>
      </c>
      <c r="BN460">
        <v>34436.160000000003</v>
      </c>
      <c r="BO460">
        <v>30912.99</v>
      </c>
      <c r="BP460">
        <v>34051.18</v>
      </c>
      <c r="BQ460">
        <v>32823.9</v>
      </c>
      <c r="BR460">
        <v>33060.449999999997</v>
      </c>
      <c r="BS460">
        <v>31508.38</v>
      </c>
      <c r="BT460">
        <v>34412.68</v>
      </c>
      <c r="BU460">
        <v>32663.439999999999</v>
      </c>
      <c r="BV460">
        <v>35000</v>
      </c>
      <c r="BW460">
        <v>8.9230500000000004E-2</v>
      </c>
      <c r="BX460">
        <v>7.1534399999999998E-2</v>
      </c>
      <c r="BY460">
        <v>1</v>
      </c>
      <c r="BZ460">
        <v>0.26506020000000002</v>
      </c>
      <c r="CA460">
        <v>1</v>
      </c>
      <c r="CB460">
        <v>0.51315789999999994</v>
      </c>
    </row>
    <row r="461" spans="1:80" x14ac:dyDescent="0.3">
      <c r="A461" s="3" t="s">
        <v>393</v>
      </c>
      <c r="B461" s="3" t="s">
        <v>487</v>
      </c>
      <c r="C461">
        <v>15080</v>
      </c>
      <c r="D461">
        <v>1</v>
      </c>
      <c r="E461">
        <v>17000</v>
      </c>
      <c r="F461">
        <v>1.0388139999999999</v>
      </c>
      <c r="G461">
        <v>15700</v>
      </c>
      <c r="H461">
        <v>1.0701400000000001</v>
      </c>
      <c r="I461">
        <v>14300</v>
      </c>
      <c r="J461">
        <v>1.134136</v>
      </c>
      <c r="K461">
        <v>14500</v>
      </c>
      <c r="L461">
        <v>1.1603840000000001</v>
      </c>
      <c r="M461">
        <v>16000</v>
      </c>
      <c r="N461">
        <v>1.1682779999999999</v>
      </c>
      <c r="O461">
        <v>18000</v>
      </c>
      <c r="P461">
        <v>1.1906760000000001</v>
      </c>
      <c r="Q461">
        <v>17300</v>
      </c>
      <c r="R461">
        <v>1.236534</v>
      </c>
      <c r="S461">
        <v>18200</v>
      </c>
      <c r="T461">
        <v>1.2534099999999999</v>
      </c>
      <c r="U461">
        <v>16700</v>
      </c>
      <c r="V461">
        <v>1.2927360000000001</v>
      </c>
      <c r="W461">
        <v>16400</v>
      </c>
      <c r="X461">
        <v>1.3284800000000001</v>
      </c>
      <c r="Y461">
        <v>18000</v>
      </c>
      <c r="Z461">
        <v>1.3443149999999999</v>
      </c>
      <c r="AA461">
        <v>18300</v>
      </c>
      <c r="AB461">
        <v>1.3650880000000001</v>
      </c>
      <c r="AC461">
        <v>23000</v>
      </c>
      <c r="AD461">
        <v>1.383402</v>
      </c>
      <c r="AE461">
        <v>19000</v>
      </c>
      <c r="AF461">
        <v>1.403165</v>
      </c>
      <c r="AG461">
        <v>20000</v>
      </c>
      <c r="AH461">
        <v>1.4355560000000001</v>
      </c>
      <c r="AI461">
        <v>22000</v>
      </c>
      <c r="AJ461">
        <v>1.465903</v>
      </c>
      <c r="AK461">
        <v>24200</v>
      </c>
      <c r="AL461">
        <v>1.5122770000000001</v>
      </c>
      <c r="AM461">
        <v>24100</v>
      </c>
      <c r="AN461">
        <v>1.5688219999999999</v>
      </c>
      <c r="AO461">
        <v>26400</v>
      </c>
      <c r="AP461">
        <v>1.6198999999999999</v>
      </c>
      <c r="AQ461">
        <v>29000</v>
      </c>
      <c r="AR461">
        <v>1.699695</v>
      </c>
      <c r="AS461">
        <v>28000</v>
      </c>
      <c r="AT461">
        <v>1.795669</v>
      </c>
      <c r="AU461">
        <v>25900</v>
      </c>
      <c r="AV461">
        <v>1.973813</v>
      </c>
      <c r="AW461">
        <v>31000</v>
      </c>
      <c r="AX461">
        <v>2.059793</v>
      </c>
      <c r="AY461">
        <v>31061.69</v>
      </c>
      <c r="AZ461">
        <v>33708.14</v>
      </c>
      <c r="BA461">
        <v>30219.17</v>
      </c>
      <c r="BB461">
        <v>25971.35</v>
      </c>
      <c r="BC461">
        <v>25738.9</v>
      </c>
      <c r="BD461">
        <v>28209.63</v>
      </c>
      <c r="BE461">
        <v>31138.86</v>
      </c>
      <c r="BF461">
        <v>28817.99</v>
      </c>
      <c r="BG461">
        <v>29909.01</v>
      </c>
      <c r="BH461">
        <v>26609.11</v>
      </c>
      <c r="BI461">
        <v>25428.02</v>
      </c>
      <c r="BJ461">
        <v>27580.05</v>
      </c>
      <c r="BK461">
        <v>27613.03</v>
      </c>
      <c r="BL461">
        <v>34245.47</v>
      </c>
      <c r="BM461">
        <v>27891.279999999999</v>
      </c>
      <c r="BN461">
        <v>28696.799999999999</v>
      </c>
      <c r="BO461">
        <v>30912.99</v>
      </c>
      <c r="BP461">
        <v>32961.54</v>
      </c>
      <c r="BQ461">
        <v>31642.240000000002</v>
      </c>
      <c r="BR461">
        <v>33569.07</v>
      </c>
      <c r="BS461">
        <v>35143.96</v>
      </c>
      <c r="BT461">
        <v>32118.5</v>
      </c>
      <c r="BU461">
        <v>27028.21</v>
      </c>
      <c r="BV461">
        <v>31000</v>
      </c>
      <c r="BW461">
        <v>-1.9859000000000001E-3</v>
      </c>
      <c r="BX461">
        <v>0.14694960000000001</v>
      </c>
      <c r="BY461">
        <v>0</v>
      </c>
      <c r="BZ461">
        <v>0.26506020000000002</v>
      </c>
      <c r="CA461">
        <v>1</v>
      </c>
      <c r="CB461">
        <v>0.51315789999999994</v>
      </c>
    </row>
    <row r="462" spans="1:80" x14ac:dyDescent="0.3">
      <c r="A462" s="3" t="s">
        <v>394</v>
      </c>
      <c r="B462" s="3" t="s">
        <v>487</v>
      </c>
      <c r="G462">
        <v>43056</v>
      </c>
      <c r="H462">
        <v>1.0701400000000001</v>
      </c>
      <c r="I462">
        <v>42400</v>
      </c>
      <c r="J462">
        <v>1.134136</v>
      </c>
      <c r="K462">
        <v>44000</v>
      </c>
      <c r="L462">
        <v>1.1603840000000001</v>
      </c>
      <c r="M462">
        <v>40000</v>
      </c>
      <c r="N462">
        <v>1.1682779999999999</v>
      </c>
      <c r="O462">
        <v>41080</v>
      </c>
      <c r="P462">
        <v>1.1906760000000001</v>
      </c>
      <c r="Q462">
        <v>48048</v>
      </c>
      <c r="R462">
        <v>1.236534</v>
      </c>
      <c r="S462">
        <v>49088</v>
      </c>
      <c r="T462">
        <v>1.2534099999999999</v>
      </c>
      <c r="U462">
        <v>50000</v>
      </c>
      <c r="V462">
        <v>1.2927360000000001</v>
      </c>
      <c r="W462">
        <v>50024</v>
      </c>
      <c r="X462">
        <v>1.3284800000000001</v>
      </c>
      <c r="Y462">
        <v>33500</v>
      </c>
      <c r="Z462">
        <v>1.3443149999999999</v>
      </c>
      <c r="AA462">
        <v>43600</v>
      </c>
      <c r="AB462">
        <v>1.3650880000000001</v>
      </c>
      <c r="AC462">
        <v>42016</v>
      </c>
      <c r="AD462">
        <v>1.383402</v>
      </c>
      <c r="AE462">
        <v>40040</v>
      </c>
      <c r="AF462">
        <v>1.403165</v>
      </c>
      <c r="AG462">
        <v>44000</v>
      </c>
      <c r="AH462">
        <v>1.4355560000000001</v>
      </c>
      <c r="AI462">
        <v>40000</v>
      </c>
      <c r="AJ462">
        <v>1.465903</v>
      </c>
      <c r="AK462">
        <v>60000</v>
      </c>
      <c r="AL462">
        <v>1.5122770000000001</v>
      </c>
      <c r="AM462">
        <v>45032</v>
      </c>
      <c r="AN462">
        <v>1.5688219999999999</v>
      </c>
      <c r="AO462">
        <v>59072</v>
      </c>
      <c r="AP462">
        <v>1.6198999999999999</v>
      </c>
      <c r="AQ462">
        <v>52700</v>
      </c>
      <c r="AR462">
        <v>1.699695</v>
      </c>
      <c r="AS462">
        <v>55000</v>
      </c>
      <c r="AT462">
        <v>1.795669</v>
      </c>
      <c r="AU462">
        <v>80080</v>
      </c>
      <c r="AV462">
        <v>1.973813</v>
      </c>
      <c r="AW462">
        <v>70000</v>
      </c>
      <c r="AX462">
        <v>2.059793</v>
      </c>
      <c r="BA462">
        <v>82873.67</v>
      </c>
      <c r="BB462">
        <v>77005.95</v>
      </c>
      <c r="BC462">
        <v>78104.240000000005</v>
      </c>
      <c r="BD462">
        <v>70524.06</v>
      </c>
      <c r="BE462">
        <v>71065.8</v>
      </c>
      <c r="BF462">
        <v>80037.399999999994</v>
      </c>
      <c r="BG462">
        <v>80668.88</v>
      </c>
      <c r="BH462">
        <v>79668.009999999995</v>
      </c>
      <c r="BI462">
        <v>77561.66</v>
      </c>
      <c r="BJ462">
        <v>51329.54</v>
      </c>
      <c r="BK462">
        <v>65788.41</v>
      </c>
      <c r="BL462">
        <v>62559.03</v>
      </c>
      <c r="BM462">
        <v>58777.21</v>
      </c>
      <c r="BN462">
        <v>63132.95</v>
      </c>
      <c r="BO462">
        <v>56205.43</v>
      </c>
      <c r="BP462">
        <v>81722.84</v>
      </c>
      <c r="BQ462">
        <v>59125.03</v>
      </c>
      <c r="BR462">
        <v>75113.33</v>
      </c>
      <c r="BS462">
        <v>63865.06</v>
      </c>
      <c r="BT462">
        <v>63089.919999999998</v>
      </c>
      <c r="BU462">
        <v>83568.320000000007</v>
      </c>
      <c r="BV462">
        <v>70000</v>
      </c>
      <c r="BX462">
        <v>-0.16236200000000001</v>
      </c>
      <c r="BZ462">
        <v>0.26506020000000002</v>
      </c>
      <c r="CA462">
        <v>0</v>
      </c>
      <c r="CB462">
        <v>0.51315789999999994</v>
      </c>
    </row>
    <row r="463" spans="1:80" x14ac:dyDescent="0.3">
      <c r="A463" s="3" t="s">
        <v>803</v>
      </c>
      <c r="B463" s="3" t="s">
        <v>487</v>
      </c>
      <c r="W463">
        <v>17600</v>
      </c>
      <c r="X463">
        <v>1.3284800000000001</v>
      </c>
      <c r="Y463">
        <v>22500</v>
      </c>
      <c r="Z463">
        <v>1.3443149999999999</v>
      </c>
      <c r="AA463">
        <v>24500</v>
      </c>
      <c r="AB463">
        <v>1.3650880000000001</v>
      </c>
      <c r="AC463">
        <v>35000</v>
      </c>
      <c r="AD463">
        <v>1.383402</v>
      </c>
      <c r="AE463">
        <v>25000</v>
      </c>
      <c r="AF463">
        <v>1.403165</v>
      </c>
      <c r="AG463">
        <v>18000</v>
      </c>
      <c r="AH463">
        <v>1.4355560000000001</v>
      </c>
      <c r="AI463">
        <v>19500</v>
      </c>
      <c r="AJ463">
        <v>1.465903</v>
      </c>
      <c r="AK463">
        <v>24500</v>
      </c>
      <c r="AL463">
        <v>1.5122770000000001</v>
      </c>
      <c r="AM463">
        <v>22000</v>
      </c>
      <c r="AN463">
        <v>1.5688219999999999</v>
      </c>
      <c r="AO463">
        <v>22500</v>
      </c>
      <c r="AP463">
        <v>1.6198999999999999</v>
      </c>
      <c r="AQ463">
        <v>19800</v>
      </c>
      <c r="AR463">
        <v>1.699695</v>
      </c>
      <c r="AS463">
        <v>32032</v>
      </c>
      <c r="AT463">
        <v>1.795669</v>
      </c>
      <c r="AU463">
        <v>34900</v>
      </c>
      <c r="AV463">
        <v>1.973813</v>
      </c>
      <c r="AW463">
        <v>25000</v>
      </c>
      <c r="AX463">
        <v>2.059793</v>
      </c>
      <c r="BI463">
        <v>27288.61</v>
      </c>
      <c r="BJ463">
        <v>34475.07</v>
      </c>
      <c r="BK463">
        <v>36968.26</v>
      </c>
      <c r="BL463">
        <v>52112.67</v>
      </c>
      <c r="BM463">
        <v>36699.050000000003</v>
      </c>
      <c r="BN463">
        <v>25827.119999999999</v>
      </c>
      <c r="BO463">
        <v>27400.15</v>
      </c>
      <c r="BP463">
        <v>33370.160000000003</v>
      </c>
      <c r="BQ463">
        <v>28885.03</v>
      </c>
      <c r="BR463">
        <v>28610</v>
      </c>
      <c r="BS463">
        <v>23994.84</v>
      </c>
      <c r="BT463">
        <v>36743.57</v>
      </c>
      <c r="BU463">
        <v>36420.26</v>
      </c>
      <c r="BV463">
        <v>25000</v>
      </c>
      <c r="BX463">
        <v>-0.31356879999999998</v>
      </c>
      <c r="BZ463">
        <v>0.26506020000000002</v>
      </c>
      <c r="CA463">
        <v>0</v>
      </c>
      <c r="CB463">
        <v>0.51315789999999994</v>
      </c>
    </row>
    <row r="464" spans="1:80" ht="28.8" x14ac:dyDescent="0.3">
      <c r="A464" s="3" t="s">
        <v>739</v>
      </c>
      <c r="B464" s="3" t="s">
        <v>487</v>
      </c>
      <c r="C464">
        <v>28600</v>
      </c>
      <c r="D464">
        <v>1</v>
      </c>
      <c r="E464">
        <v>37024</v>
      </c>
      <c r="F464">
        <v>1.0388139999999999</v>
      </c>
      <c r="G464">
        <v>30000</v>
      </c>
      <c r="H464">
        <v>1.0701400000000001</v>
      </c>
      <c r="I464">
        <v>30000</v>
      </c>
      <c r="J464">
        <v>1.134136</v>
      </c>
      <c r="K464">
        <v>34000</v>
      </c>
      <c r="L464">
        <v>1.1603840000000001</v>
      </c>
      <c r="M464">
        <v>32500</v>
      </c>
      <c r="N464">
        <v>1.1682779999999999</v>
      </c>
      <c r="O464">
        <v>30600</v>
      </c>
      <c r="P464">
        <v>1.1906760000000001</v>
      </c>
      <c r="Q464">
        <v>26000</v>
      </c>
      <c r="R464">
        <v>1.236534</v>
      </c>
      <c r="S464">
        <v>29800</v>
      </c>
      <c r="T464">
        <v>1.2534099999999999</v>
      </c>
      <c r="U464">
        <v>40100</v>
      </c>
      <c r="V464">
        <v>1.2927360000000001</v>
      </c>
      <c r="W464">
        <v>37500</v>
      </c>
      <c r="X464">
        <v>1.3284800000000001</v>
      </c>
      <c r="Y464">
        <v>42500</v>
      </c>
      <c r="Z464">
        <v>1.3443149999999999</v>
      </c>
      <c r="AA464">
        <v>38000</v>
      </c>
      <c r="AB464">
        <v>1.3650880000000001</v>
      </c>
      <c r="AC464">
        <v>34600</v>
      </c>
      <c r="AD464">
        <v>1.383402</v>
      </c>
      <c r="AE464">
        <v>35000</v>
      </c>
      <c r="AF464">
        <v>1.403165</v>
      </c>
      <c r="AG464">
        <v>32500</v>
      </c>
      <c r="AH464">
        <v>1.4355560000000001</v>
      </c>
      <c r="AI464">
        <v>37600</v>
      </c>
      <c r="AJ464">
        <v>1.465903</v>
      </c>
      <c r="AK464">
        <v>37500</v>
      </c>
      <c r="AL464">
        <v>1.5122770000000001</v>
      </c>
      <c r="AM464">
        <v>50000</v>
      </c>
      <c r="AN464">
        <v>1.5688219999999999</v>
      </c>
      <c r="AO464">
        <v>62000</v>
      </c>
      <c r="AP464">
        <v>1.6198999999999999</v>
      </c>
      <c r="AQ464">
        <v>44000</v>
      </c>
      <c r="AR464">
        <v>1.699695</v>
      </c>
      <c r="AS464">
        <v>51900</v>
      </c>
      <c r="AT464">
        <v>1.795669</v>
      </c>
      <c r="AU464">
        <v>74000</v>
      </c>
      <c r="AV464">
        <v>1.973813</v>
      </c>
      <c r="AW464">
        <v>52500</v>
      </c>
      <c r="AX464">
        <v>2.059793</v>
      </c>
      <c r="AY464">
        <v>58910.09</v>
      </c>
      <c r="AZ464">
        <v>73412.37</v>
      </c>
      <c r="BA464">
        <v>57743.64</v>
      </c>
      <c r="BB464">
        <v>54485.34</v>
      </c>
      <c r="BC464">
        <v>60353.279999999999</v>
      </c>
      <c r="BD464">
        <v>57300.800000000003</v>
      </c>
      <c r="BE464">
        <v>52936.06</v>
      </c>
      <c r="BF464">
        <v>43310.28</v>
      </c>
      <c r="BG464">
        <v>48971.9</v>
      </c>
      <c r="BH464">
        <v>63893.74</v>
      </c>
      <c r="BI464">
        <v>58143.34</v>
      </c>
      <c r="BJ464">
        <v>65119.57</v>
      </c>
      <c r="BK464">
        <v>57338.52</v>
      </c>
      <c r="BL464">
        <v>51517.1</v>
      </c>
      <c r="BM464">
        <v>51378.68</v>
      </c>
      <c r="BN464">
        <v>46632.29</v>
      </c>
      <c r="BO464">
        <v>52833.11</v>
      </c>
      <c r="BP464">
        <v>51076.77</v>
      </c>
      <c r="BQ464">
        <v>65647.8</v>
      </c>
      <c r="BR464">
        <v>78836.45</v>
      </c>
      <c r="BS464">
        <v>53321.87</v>
      </c>
      <c r="BT464">
        <v>59533.94</v>
      </c>
      <c r="BU464">
        <v>77223.47</v>
      </c>
      <c r="BV464">
        <v>52500</v>
      </c>
      <c r="BW464">
        <v>-0.10881150000000001</v>
      </c>
      <c r="BX464">
        <v>-0.32015480000000002</v>
      </c>
      <c r="BY464">
        <v>0</v>
      </c>
      <c r="BZ464">
        <v>0.26506020000000002</v>
      </c>
      <c r="CA464">
        <v>0</v>
      </c>
      <c r="CB464">
        <v>0.51315789999999994</v>
      </c>
    </row>
    <row r="465" spans="1:80" x14ac:dyDescent="0.3">
      <c r="A465" s="3" t="s">
        <v>395</v>
      </c>
      <c r="B465" s="3" t="s">
        <v>487</v>
      </c>
      <c r="C465">
        <v>37000</v>
      </c>
      <c r="D465">
        <v>1</v>
      </c>
      <c r="E465">
        <v>36800</v>
      </c>
      <c r="F465">
        <v>1.0388139999999999</v>
      </c>
      <c r="G465">
        <v>30000</v>
      </c>
      <c r="H465">
        <v>1.0701400000000001</v>
      </c>
      <c r="I465">
        <v>35000</v>
      </c>
      <c r="J465">
        <v>1.134136</v>
      </c>
      <c r="K465">
        <v>37000</v>
      </c>
      <c r="L465">
        <v>1.1603840000000001</v>
      </c>
      <c r="M465">
        <v>40000</v>
      </c>
      <c r="N465">
        <v>1.1682779999999999</v>
      </c>
      <c r="O465">
        <v>36000</v>
      </c>
      <c r="P465">
        <v>1.1906760000000001</v>
      </c>
      <c r="Q465">
        <v>46300</v>
      </c>
      <c r="R465">
        <v>1.236534</v>
      </c>
      <c r="S465">
        <v>38064</v>
      </c>
      <c r="T465">
        <v>1.2534099999999999</v>
      </c>
      <c r="U465">
        <v>33700</v>
      </c>
      <c r="V465">
        <v>1.2927360000000001</v>
      </c>
      <c r="W465">
        <v>37000</v>
      </c>
      <c r="X465">
        <v>1.3284800000000001</v>
      </c>
      <c r="Y465">
        <v>38500</v>
      </c>
      <c r="Z465">
        <v>1.3443149999999999</v>
      </c>
      <c r="AA465">
        <v>41000</v>
      </c>
      <c r="AB465">
        <v>1.3650880000000001</v>
      </c>
      <c r="AC465">
        <v>47500</v>
      </c>
      <c r="AD465">
        <v>1.383402</v>
      </c>
      <c r="AE465">
        <v>49000</v>
      </c>
      <c r="AF465">
        <v>1.403165</v>
      </c>
      <c r="AG465">
        <v>45000</v>
      </c>
      <c r="AH465">
        <v>1.4355560000000001</v>
      </c>
      <c r="AI465">
        <v>46000</v>
      </c>
      <c r="AJ465">
        <v>1.465903</v>
      </c>
      <c r="AK465">
        <v>54000</v>
      </c>
      <c r="AL465">
        <v>1.5122770000000001</v>
      </c>
      <c r="AM465">
        <v>53300</v>
      </c>
      <c r="AN465">
        <v>1.5688219999999999</v>
      </c>
      <c r="AO465">
        <v>71500</v>
      </c>
      <c r="AP465">
        <v>1.6198999999999999</v>
      </c>
      <c r="AQ465">
        <v>52500</v>
      </c>
      <c r="AR465">
        <v>1.699695</v>
      </c>
      <c r="AS465">
        <v>57700</v>
      </c>
      <c r="AT465">
        <v>1.795669</v>
      </c>
      <c r="AU465">
        <v>65000</v>
      </c>
      <c r="AV465">
        <v>1.973813</v>
      </c>
      <c r="AW465">
        <v>64000</v>
      </c>
      <c r="AX465">
        <v>2.059793</v>
      </c>
      <c r="AY465">
        <v>76212.36</v>
      </c>
      <c r="AZ465">
        <v>72968.22</v>
      </c>
      <c r="BA465">
        <v>57743.64</v>
      </c>
      <c r="BB465">
        <v>63566.23</v>
      </c>
      <c r="BC465">
        <v>65678.570000000007</v>
      </c>
      <c r="BD465">
        <v>70524.06</v>
      </c>
      <c r="BE465">
        <v>62277.71</v>
      </c>
      <c r="BF465">
        <v>77125.62</v>
      </c>
      <c r="BG465">
        <v>62552.56</v>
      </c>
      <c r="BH465">
        <v>53696.23</v>
      </c>
      <c r="BI465">
        <v>57368.09</v>
      </c>
      <c r="BJ465">
        <v>58990.67</v>
      </c>
      <c r="BK465">
        <v>61865.25</v>
      </c>
      <c r="BL465">
        <v>70724.34</v>
      </c>
      <c r="BM465">
        <v>71930.149999999994</v>
      </c>
      <c r="BN465">
        <v>64567.79</v>
      </c>
      <c r="BO465">
        <v>64636.25</v>
      </c>
      <c r="BP465">
        <v>73550.55</v>
      </c>
      <c r="BQ465">
        <v>69980.55</v>
      </c>
      <c r="BR465">
        <v>90916.23</v>
      </c>
      <c r="BS465">
        <v>63622.69</v>
      </c>
      <c r="BT465">
        <v>66187.06</v>
      </c>
      <c r="BU465">
        <v>67831.429999999993</v>
      </c>
      <c r="BV465">
        <v>64000</v>
      </c>
      <c r="BW465">
        <v>-0.1602412</v>
      </c>
      <c r="BX465">
        <v>-5.6484600000000003E-2</v>
      </c>
      <c r="BY465">
        <v>0</v>
      </c>
      <c r="BZ465">
        <v>0.26506020000000002</v>
      </c>
      <c r="CA465">
        <v>0</v>
      </c>
      <c r="CB465">
        <v>0.51315789999999994</v>
      </c>
    </row>
    <row r="466" spans="1:80" x14ac:dyDescent="0.3">
      <c r="A466" s="3" t="s">
        <v>396</v>
      </c>
      <c r="B466" s="3" t="s">
        <v>487</v>
      </c>
      <c r="C466">
        <v>35000</v>
      </c>
      <c r="D466">
        <v>1</v>
      </c>
      <c r="E466">
        <v>32000</v>
      </c>
      <c r="F466">
        <v>1.0388139999999999</v>
      </c>
      <c r="G466">
        <v>32032</v>
      </c>
      <c r="H466">
        <v>1.0701400000000001</v>
      </c>
      <c r="I466">
        <v>30800</v>
      </c>
      <c r="J466">
        <v>1.134136</v>
      </c>
      <c r="K466">
        <v>30800</v>
      </c>
      <c r="L466">
        <v>1.1603840000000001</v>
      </c>
      <c r="M466">
        <v>33500</v>
      </c>
      <c r="N466">
        <v>1.1682779999999999</v>
      </c>
      <c r="O466">
        <v>36088</v>
      </c>
      <c r="P466">
        <v>1.1906760000000001</v>
      </c>
      <c r="Q466">
        <v>34200</v>
      </c>
      <c r="R466">
        <v>1.236534</v>
      </c>
      <c r="S466">
        <v>41700</v>
      </c>
      <c r="T466">
        <v>1.2534099999999999</v>
      </c>
      <c r="U466">
        <v>35000</v>
      </c>
      <c r="V466">
        <v>1.2927360000000001</v>
      </c>
      <c r="W466">
        <v>35100</v>
      </c>
      <c r="X466">
        <v>1.3284800000000001</v>
      </c>
      <c r="Y466">
        <v>40000</v>
      </c>
      <c r="Z466">
        <v>1.3443149999999999</v>
      </c>
      <c r="AA466">
        <v>36000</v>
      </c>
      <c r="AB466">
        <v>1.3650880000000001</v>
      </c>
      <c r="AC466">
        <v>41100</v>
      </c>
      <c r="AD466">
        <v>1.383402</v>
      </c>
      <c r="AE466">
        <v>35700</v>
      </c>
      <c r="AF466">
        <v>1.403165</v>
      </c>
      <c r="AG466">
        <v>36800</v>
      </c>
      <c r="AH466">
        <v>1.4355560000000001</v>
      </c>
      <c r="AI466">
        <v>47008</v>
      </c>
      <c r="AJ466">
        <v>1.465903</v>
      </c>
      <c r="AK466">
        <v>34700</v>
      </c>
      <c r="AL466">
        <v>1.5122770000000001</v>
      </c>
      <c r="AM466">
        <v>36000</v>
      </c>
      <c r="AN466">
        <v>1.5688219999999999</v>
      </c>
      <c r="BZ466">
        <v>0.26506020000000002</v>
      </c>
      <c r="CB466">
        <v>0.51315789999999994</v>
      </c>
    </row>
    <row r="467" spans="1:80" ht="28.8" x14ac:dyDescent="0.3">
      <c r="A467" s="3" t="s">
        <v>397</v>
      </c>
      <c r="B467" s="3" t="s">
        <v>487</v>
      </c>
      <c r="C467">
        <v>32200</v>
      </c>
      <c r="D467">
        <v>1</v>
      </c>
      <c r="E467">
        <v>43800</v>
      </c>
      <c r="F467">
        <v>1.0388139999999999</v>
      </c>
      <c r="G467">
        <v>28000</v>
      </c>
      <c r="H467">
        <v>1.0701400000000001</v>
      </c>
      <c r="I467">
        <v>26100</v>
      </c>
      <c r="J467">
        <v>1.134136</v>
      </c>
      <c r="K467">
        <v>25000</v>
      </c>
      <c r="L467">
        <v>1.1603840000000001</v>
      </c>
      <c r="M467">
        <v>40040</v>
      </c>
      <c r="N467">
        <v>1.1682779999999999</v>
      </c>
      <c r="O467">
        <v>24500</v>
      </c>
      <c r="P467">
        <v>1.1906760000000001</v>
      </c>
      <c r="Q467">
        <v>26200</v>
      </c>
      <c r="R467">
        <v>1.236534</v>
      </c>
      <c r="S467">
        <v>30000</v>
      </c>
      <c r="T467">
        <v>1.2534099999999999</v>
      </c>
      <c r="U467">
        <v>31900</v>
      </c>
      <c r="V467">
        <v>1.2927360000000001</v>
      </c>
      <c r="W467">
        <v>35048</v>
      </c>
      <c r="X467">
        <v>1.3284800000000001</v>
      </c>
      <c r="Y467">
        <v>40000</v>
      </c>
      <c r="Z467">
        <v>1.3443149999999999</v>
      </c>
      <c r="AA467">
        <v>44300</v>
      </c>
      <c r="AB467">
        <v>1.3650880000000001</v>
      </c>
      <c r="AC467">
        <v>38000</v>
      </c>
      <c r="AD467">
        <v>1.383402</v>
      </c>
      <c r="AE467">
        <v>40000</v>
      </c>
      <c r="AF467">
        <v>1.403165</v>
      </c>
      <c r="AG467">
        <v>48100</v>
      </c>
      <c r="AH467">
        <v>1.4355560000000001</v>
      </c>
      <c r="AI467">
        <v>54000</v>
      </c>
      <c r="AJ467">
        <v>1.465903</v>
      </c>
      <c r="AK467">
        <v>42300</v>
      </c>
      <c r="AL467">
        <v>1.5122770000000001</v>
      </c>
      <c r="AM467">
        <v>50000</v>
      </c>
      <c r="AN467">
        <v>1.5688219999999999</v>
      </c>
      <c r="AO467">
        <v>36800</v>
      </c>
      <c r="AP467">
        <v>1.6198999999999999</v>
      </c>
      <c r="AQ467">
        <v>47900</v>
      </c>
      <c r="AR467">
        <v>1.699695</v>
      </c>
      <c r="AS467">
        <v>64000</v>
      </c>
      <c r="AT467">
        <v>1.795669</v>
      </c>
      <c r="AU467">
        <v>44096</v>
      </c>
      <c r="AV467">
        <v>1.973813</v>
      </c>
      <c r="AW467">
        <v>60000</v>
      </c>
      <c r="AX467">
        <v>2.059793</v>
      </c>
      <c r="AY467">
        <v>66325.350000000006</v>
      </c>
      <c r="AZ467">
        <v>86848.04</v>
      </c>
      <c r="BA467">
        <v>53894.06</v>
      </c>
      <c r="BB467">
        <v>47402.25</v>
      </c>
      <c r="BC467">
        <v>44377.41</v>
      </c>
      <c r="BD467">
        <v>70594.59</v>
      </c>
      <c r="BE467">
        <v>42383.45</v>
      </c>
      <c r="BF467">
        <v>43643.44</v>
      </c>
      <c r="BG467">
        <v>49300.57</v>
      </c>
      <c r="BH467">
        <v>50828.19</v>
      </c>
      <c r="BI467">
        <v>54341.54</v>
      </c>
      <c r="BJ467">
        <v>61289</v>
      </c>
      <c r="BK467">
        <v>66844.649999999994</v>
      </c>
      <c r="BL467">
        <v>56579.47</v>
      </c>
      <c r="BM467">
        <v>58718.49</v>
      </c>
      <c r="BN467">
        <v>69015.8</v>
      </c>
      <c r="BO467">
        <v>75877.34</v>
      </c>
      <c r="BP467">
        <v>57614.6</v>
      </c>
      <c r="BQ467">
        <v>65647.8</v>
      </c>
      <c r="BR467">
        <v>46793.25</v>
      </c>
      <c r="BS467">
        <v>58048.13</v>
      </c>
      <c r="BT467">
        <v>73413.73</v>
      </c>
      <c r="BU467">
        <v>46016.84</v>
      </c>
      <c r="BV467">
        <v>60000</v>
      </c>
      <c r="BW467">
        <v>-9.5368499999999995E-2</v>
      </c>
      <c r="BX467">
        <v>0.30387049999999999</v>
      </c>
      <c r="BY467">
        <v>0</v>
      </c>
      <c r="BZ467">
        <v>0.26506020000000002</v>
      </c>
      <c r="CA467">
        <v>1</v>
      </c>
      <c r="CB467">
        <v>0.51315789999999994</v>
      </c>
    </row>
    <row r="468" spans="1:80" x14ac:dyDescent="0.3">
      <c r="A468" s="3" t="s">
        <v>398</v>
      </c>
      <c r="B468" s="3" t="s">
        <v>487</v>
      </c>
      <c r="C468">
        <v>23800</v>
      </c>
      <c r="D468">
        <v>1</v>
      </c>
      <c r="E468">
        <v>24400</v>
      </c>
      <c r="F468">
        <v>1.0388139999999999</v>
      </c>
      <c r="G468">
        <v>24000</v>
      </c>
      <c r="H468">
        <v>1.0701400000000001</v>
      </c>
      <c r="I468">
        <v>24000</v>
      </c>
      <c r="J468">
        <v>1.134136</v>
      </c>
      <c r="K468">
        <v>25000</v>
      </c>
      <c r="L468">
        <v>1.1603840000000001</v>
      </c>
      <c r="M468">
        <v>26000</v>
      </c>
      <c r="N468">
        <v>1.1682779999999999</v>
      </c>
      <c r="O468">
        <v>26000</v>
      </c>
      <c r="P468">
        <v>1.1906760000000001</v>
      </c>
      <c r="Q468">
        <v>26600</v>
      </c>
      <c r="R468">
        <v>1.236534</v>
      </c>
      <c r="S468">
        <v>26000</v>
      </c>
      <c r="T468">
        <v>1.2534099999999999</v>
      </c>
      <c r="U468">
        <v>27500</v>
      </c>
      <c r="V468">
        <v>1.2927360000000001</v>
      </c>
      <c r="W468">
        <v>28000</v>
      </c>
      <c r="X468">
        <v>1.3284800000000001</v>
      </c>
      <c r="Y468">
        <v>28000</v>
      </c>
      <c r="Z468">
        <v>1.3443149999999999</v>
      </c>
      <c r="AA468">
        <v>28000</v>
      </c>
      <c r="AB468">
        <v>1.3650880000000001</v>
      </c>
      <c r="AC468">
        <v>30000</v>
      </c>
      <c r="AD468">
        <v>1.383402</v>
      </c>
      <c r="AE468">
        <v>30000</v>
      </c>
      <c r="AF468">
        <v>1.403165</v>
      </c>
      <c r="AG468">
        <v>30000</v>
      </c>
      <c r="AH468">
        <v>1.4355560000000001</v>
      </c>
      <c r="AI468">
        <v>31200</v>
      </c>
      <c r="AJ468">
        <v>1.465903</v>
      </c>
      <c r="AK468">
        <v>31600</v>
      </c>
      <c r="AL468">
        <v>1.5122770000000001</v>
      </c>
      <c r="AM468">
        <v>34000</v>
      </c>
      <c r="AN468">
        <v>1.5688219999999999</v>
      </c>
      <c r="AO468">
        <v>35100</v>
      </c>
      <c r="AP468">
        <v>1.6198999999999999</v>
      </c>
      <c r="AQ468">
        <v>38000</v>
      </c>
      <c r="AR468">
        <v>1.699695</v>
      </c>
      <c r="AS468">
        <v>39000</v>
      </c>
      <c r="AT468">
        <v>1.795669</v>
      </c>
      <c r="AU468">
        <v>40000</v>
      </c>
      <c r="AV468">
        <v>1.973813</v>
      </c>
      <c r="AW468">
        <v>42000</v>
      </c>
      <c r="AX468">
        <v>2.059793</v>
      </c>
      <c r="AY468">
        <v>49023.09</v>
      </c>
      <c r="AZ468">
        <v>48381.1</v>
      </c>
      <c r="BA468">
        <v>46194.91</v>
      </c>
      <c r="BB468">
        <v>43588.27</v>
      </c>
      <c r="BC468">
        <v>44377.41</v>
      </c>
      <c r="BD468">
        <v>45840.639999999999</v>
      </c>
      <c r="BE468">
        <v>44978.35</v>
      </c>
      <c r="BF468">
        <v>44309.75</v>
      </c>
      <c r="BG468">
        <v>42727.16</v>
      </c>
      <c r="BH468">
        <v>43817.4</v>
      </c>
      <c r="BI468">
        <v>43413.69</v>
      </c>
      <c r="BJ468">
        <v>42902.3</v>
      </c>
      <c r="BK468">
        <v>42249.440000000002</v>
      </c>
      <c r="BL468">
        <v>44668</v>
      </c>
      <c r="BM468">
        <v>44038.87</v>
      </c>
      <c r="BN468">
        <v>43045.2</v>
      </c>
      <c r="BO468">
        <v>43840.24</v>
      </c>
      <c r="BP468">
        <v>43040.7</v>
      </c>
      <c r="BQ468">
        <v>44640.5</v>
      </c>
      <c r="BR468">
        <v>44631.6</v>
      </c>
      <c r="BS468">
        <v>46050.71</v>
      </c>
      <c r="BT468">
        <v>44736.49</v>
      </c>
      <c r="BU468">
        <v>41742.42</v>
      </c>
      <c r="BV468">
        <v>42000</v>
      </c>
      <c r="BW468">
        <v>-0.14326079999999999</v>
      </c>
      <c r="BX468">
        <v>6.1707999999999997E-3</v>
      </c>
      <c r="BY468">
        <v>0</v>
      </c>
      <c r="BZ468">
        <v>0.26506020000000002</v>
      </c>
      <c r="CA468">
        <v>1</v>
      </c>
      <c r="CB468">
        <v>0.51315789999999994</v>
      </c>
    </row>
    <row r="469" spans="1:80" x14ac:dyDescent="0.3">
      <c r="A469" s="3" t="s">
        <v>399</v>
      </c>
      <c r="B469" s="3" t="s">
        <v>487</v>
      </c>
      <c r="C469">
        <v>15000</v>
      </c>
      <c r="D469">
        <v>1</v>
      </c>
      <c r="E469">
        <v>15500</v>
      </c>
      <c r="F469">
        <v>1.0388139999999999</v>
      </c>
      <c r="G469">
        <v>16300</v>
      </c>
      <c r="H469">
        <v>1.0701400000000001</v>
      </c>
      <c r="I469">
        <v>18000</v>
      </c>
      <c r="J469">
        <v>1.134136</v>
      </c>
      <c r="K469">
        <v>16000</v>
      </c>
      <c r="L469">
        <v>1.1603840000000001</v>
      </c>
      <c r="M469">
        <v>17000</v>
      </c>
      <c r="N469">
        <v>1.1682779999999999</v>
      </c>
      <c r="O469">
        <v>18000</v>
      </c>
      <c r="P469">
        <v>1.1906760000000001</v>
      </c>
      <c r="Q469">
        <v>20000</v>
      </c>
      <c r="R469">
        <v>1.236534</v>
      </c>
      <c r="S469">
        <v>19600</v>
      </c>
      <c r="T469">
        <v>1.2534099999999999</v>
      </c>
      <c r="U469">
        <v>20000</v>
      </c>
      <c r="V469">
        <v>1.2927360000000001</v>
      </c>
      <c r="W469">
        <v>20000</v>
      </c>
      <c r="X469">
        <v>1.3284800000000001</v>
      </c>
      <c r="Y469">
        <v>19000</v>
      </c>
      <c r="Z469">
        <v>1.3443149999999999</v>
      </c>
      <c r="AA469">
        <v>19500</v>
      </c>
      <c r="AB469">
        <v>1.3650880000000001</v>
      </c>
      <c r="AC469">
        <v>20000</v>
      </c>
      <c r="AD469">
        <v>1.383402</v>
      </c>
      <c r="AE469">
        <v>20072</v>
      </c>
      <c r="AF469">
        <v>1.403165</v>
      </c>
      <c r="AG469">
        <v>21000</v>
      </c>
      <c r="AH469">
        <v>1.4355560000000001</v>
      </c>
      <c r="AI469">
        <v>24000</v>
      </c>
      <c r="AJ469">
        <v>1.465903</v>
      </c>
      <c r="AK469">
        <v>24000</v>
      </c>
      <c r="AL469">
        <v>1.5122770000000001</v>
      </c>
      <c r="AM469">
        <v>25900</v>
      </c>
      <c r="AN469">
        <v>1.5688219999999999</v>
      </c>
      <c r="AO469">
        <v>25000</v>
      </c>
      <c r="AP469">
        <v>1.6198999999999999</v>
      </c>
      <c r="AQ469">
        <v>26000</v>
      </c>
      <c r="AR469">
        <v>1.699695</v>
      </c>
      <c r="AS469">
        <v>30000</v>
      </c>
      <c r="AT469">
        <v>1.795669</v>
      </c>
      <c r="AU469">
        <v>32000</v>
      </c>
      <c r="AV469">
        <v>1.973813</v>
      </c>
      <c r="AW469">
        <v>33000</v>
      </c>
      <c r="AX469">
        <v>2.059793</v>
      </c>
      <c r="AY469">
        <v>30896.9</v>
      </c>
      <c r="AZ469">
        <v>30733.89</v>
      </c>
      <c r="BA469">
        <v>31374.04</v>
      </c>
      <c r="BB469">
        <v>32691.21</v>
      </c>
      <c r="BC469">
        <v>28401.54</v>
      </c>
      <c r="BD469">
        <v>29972.73</v>
      </c>
      <c r="BE469">
        <v>31138.86</v>
      </c>
      <c r="BF469">
        <v>33315.599999999999</v>
      </c>
      <c r="BG469">
        <v>32209.71</v>
      </c>
      <c r="BH469">
        <v>31867.200000000001</v>
      </c>
      <c r="BI469">
        <v>31009.78</v>
      </c>
      <c r="BJ469">
        <v>29112.28</v>
      </c>
      <c r="BK469">
        <v>29423.72</v>
      </c>
      <c r="BL469">
        <v>29778.67</v>
      </c>
      <c r="BM469">
        <v>29464.94</v>
      </c>
      <c r="BN469">
        <v>30131.64</v>
      </c>
      <c r="BO469">
        <v>33723.26</v>
      </c>
      <c r="BP469">
        <v>32689.13</v>
      </c>
      <c r="BQ469">
        <v>34005.56</v>
      </c>
      <c r="BR469">
        <v>31788.89</v>
      </c>
      <c r="BS469">
        <v>31508.38</v>
      </c>
      <c r="BT469">
        <v>34412.68</v>
      </c>
      <c r="BU469">
        <v>33393.93</v>
      </c>
      <c r="BV469">
        <v>33000</v>
      </c>
      <c r="BW469">
        <v>6.8068199999999995E-2</v>
      </c>
      <c r="BX469">
        <v>-1.1796600000000001E-2</v>
      </c>
      <c r="BY469">
        <v>1</v>
      </c>
      <c r="BZ469">
        <v>0.26506020000000002</v>
      </c>
      <c r="CA469">
        <v>0</v>
      </c>
      <c r="CB469">
        <v>0.51315789999999994</v>
      </c>
    </row>
    <row r="470" spans="1:80" x14ac:dyDescent="0.3">
      <c r="A470" s="3" t="s">
        <v>400</v>
      </c>
      <c r="B470" s="3" t="s">
        <v>487</v>
      </c>
      <c r="C470">
        <v>19700</v>
      </c>
      <c r="D470">
        <v>1</v>
      </c>
      <c r="E470">
        <v>20000</v>
      </c>
      <c r="F470">
        <v>1.0388139999999999</v>
      </c>
      <c r="G470">
        <v>20000</v>
      </c>
      <c r="H470">
        <v>1.0701400000000001</v>
      </c>
      <c r="I470">
        <v>19800</v>
      </c>
      <c r="J470">
        <v>1.134136</v>
      </c>
      <c r="K470">
        <v>20000</v>
      </c>
      <c r="L470">
        <v>1.1603840000000001</v>
      </c>
      <c r="M470">
        <v>20000</v>
      </c>
      <c r="N470">
        <v>1.1682779999999999</v>
      </c>
      <c r="O470">
        <v>20000</v>
      </c>
      <c r="P470">
        <v>1.1906760000000001</v>
      </c>
      <c r="Q470">
        <v>21400</v>
      </c>
      <c r="R470">
        <v>1.236534</v>
      </c>
      <c r="S470">
        <v>20000</v>
      </c>
      <c r="T470">
        <v>1.2534099999999999</v>
      </c>
      <c r="U470">
        <v>20000</v>
      </c>
      <c r="V470">
        <v>1.2927360000000001</v>
      </c>
      <c r="W470">
        <v>21300</v>
      </c>
      <c r="X470">
        <v>1.3284800000000001</v>
      </c>
      <c r="Y470">
        <v>22000</v>
      </c>
      <c r="Z470">
        <v>1.3443149999999999</v>
      </c>
      <c r="AA470">
        <v>22000</v>
      </c>
      <c r="AB470">
        <v>1.3650880000000001</v>
      </c>
      <c r="AC470">
        <v>23000</v>
      </c>
      <c r="AD470">
        <v>1.383402</v>
      </c>
      <c r="AE470">
        <v>23700</v>
      </c>
      <c r="AF470">
        <v>1.403165</v>
      </c>
      <c r="AG470">
        <v>24500</v>
      </c>
      <c r="AH470">
        <v>1.4355560000000001</v>
      </c>
      <c r="AI470">
        <v>25700</v>
      </c>
      <c r="AJ470">
        <v>1.465903</v>
      </c>
      <c r="AK470">
        <v>28000</v>
      </c>
      <c r="AL470">
        <v>1.5122770000000001</v>
      </c>
      <c r="AM470">
        <v>29016</v>
      </c>
      <c r="AN470">
        <v>1.5688219999999999</v>
      </c>
      <c r="AO470">
        <v>30000</v>
      </c>
      <c r="AP470">
        <v>1.6198999999999999</v>
      </c>
      <c r="AQ470">
        <v>31500</v>
      </c>
      <c r="AR470">
        <v>1.699695</v>
      </c>
      <c r="AS470">
        <v>34000</v>
      </c>
      <c r="AT470">
        <v>1.795669</v>
      </c>
      <c r="AU470">
        <v>35800</v>
      </c>
      <c r="AV470">
        <v>1.973813</v>
      </c>
      <c r="AW470">
        <v>36000</v>
      </c>
      <c r="AX470">
        <v>2.059793</v>
      </c>
      <c r="AY470">
        <v>40577.93</v>
      </c>
      <c r="AZ470">
        <v>39656.639999999999</v>
      </c>
      <c r="BA470">
        <v>38495.760000000002</v>
      </c>
      <c r="BB470">
        <v>35960.32</v>
      </c>
      <c r="BC470">
        <v>35501.93</v>
      </c>
      <c r="BD470">
        <v>35262.03</v>
      </c>
      <c r="BE470">
        <v>34598.730000000003</v>
      </c>
      <c r="BF470">
        <v>35647.69</v>
      </c>
      <c r="BG470">
        <v>32867.050000000003</v>
      </c>
      <c r="BH470">
        <v>31867.200000000001</v>
      </c>
      <c r="BI470">
        <v>33025.42</v>
      </c>
      <c r="BJ470">
        <v>33708.949999999997</v>
      </c>
      <c r="BK470">
        <v>33195.99</v>
      </c>
      <c r="BL470">
        <v>34245.47</v>
      </c>
      <c r="BM470">
        <v>34790.699999999997</v>
      </c>
      <c r="BN470">
        <v>35153.57</v>
      </c>
      <c r="BO470">
        <v>36111.99</v>
      </c>
      <c r="BP470">
        <v>38137.32</v>
      </c>
      <c r="BQ470">
        <v>38096.730000000003</v>
      </c>
      <c r="BR470">
        <v>38146.67</v>
      </c>
      <c r="BS470">
        <v>38173.61</v>
      </c>
      <c r="BT470">
        <v>39001.040000000001</v>
      </c>
      <c r="BU470">
        <v>37359.46</v>
      </c>
      <c r="BV470">
        <v>36000</v>
      </c>
      <c r="BW470">
        <v>-0.11281819999999999</v>
      </c>
      <c r="BX470">
        <v>-3.6388799999999999E-2</v>
      </c>
      <c r="BY470">
        <v>0</v>
      </c>
      <c r="BZ470">
        <v>0.26506020000000002</v>
      </c>
      <c r="CA470">
        <v>0</v>
      </c>
      <c r="CB470">
        <v>0.51315789999999994</v>
      </c>
    </row>
    <row r="471" spans="1:80" x14ac:dyDescent="0.3">
      <c r="A471" s="3" t="s">
        <v>401</v>
      </c>
      <c r="B471" s="3" t="s">
        <v>487</v>
      </c>
      <c r="C471">
        <v>20000</v>
      </c>
      <c r="D471">
        <v>1</v>
      </c>
      <c r="E471">
        <v>20000</v>
      </c>
      <c r="F471">
        <v>1.0388139999999999</v>
      </c>
      <c r="G471">
        <v>21008</v>
      </c>
      <c r="H471">
        <v>1.0701400000000001</v>
      </c>
      <c r="I471">
        <v>20500</v>
      </c>
      <c r="J471">
        <v>1.134136</v>
      </c>
      <c r="K471">
        <v>20000</v>
      </c>
      <c r="L471">
        <v>1.1603840000000001</v>
      </c>
      <c r="M471">
        <v>21000</v>
      </c>
      <c r="N471">
        <v>1.1682779999999999</v>
      </c>
      <c r="O471">
        <v>24000</v>
      </c>
      <c r="P471">
        <v>1.1906760000000001</v>
      </c>
      <c r="Q471">
        <v>22500</v>
      </c>
      <c r="R471">
        <v>1.236534</v>
      </c>
      <c r="S471">
        <v>24000</v>
      </c>
      <c r="T471">
        <v>1.2534099999999999</v>
      </c>
      <c r="U471">
        <v>20000</v>
      </c>
      <c r="V471">
        <v>1.2927360000000001</v>
      </c>
      <c r="W471">
        <v>24000</v>
      </c>
      <c r="X471">
        <v>1.3284800000000001</v>
      </c>
      <c r="Y471">
        <v>26400</v>
      </c>
      <c r="Z471">
        <v>1.3443149999999999</v>
      </c>
      <c r="AA471">
        <v>23600</v>
      </c>
      <c r="AB471">
        <v>1.3650880000000001</v>
      </c>
      <c r="AC471">
        <v>24000</v>
      </c>
      <c r="AD471">
        <v>1.383402</v>
      </c>
      <c r="AE471">
        <v>20000</v>
      </c>
      <c r="AF471">
        <v>1.403165</v>
      </c>
      <c r="AG471">
        <v>23700</v>
      </c>
      <c r="AH471">
        <v>1.4355560000000001</v>
      </c>
      <c r="AI471">
        <v>22800</v>
      </c>
      <c r="AJ471">
        <v>1.465903</v>
      </c>
      <c r="AK471">
        <v>30000</v>
      </c>
      <c r="AL471">
        <v>1.5122770000000001</v>
      </c>
      <c r="AM471">
        <v>33200</v>
      </c>
      <c r="AN471">
        <v>1.5688219999999999</v>
      </c>
      <c r="AO471">
        <v>25000</v>
      </c>
      <c r="AP471">
        <v>1.6198999999999999</v>
      </c>
      <c r="AQ471">
        <v>32000</v>
      </c>
      <c r="AR471">
        <v>1.699695</v>
      </c>
      <c r="AS471">
        <v>33700</v>
      </c>
      <c r="AT471">
        <v>1.795669</v>
      </c>
      <c r="AU471">
        <v>33000</v>
      </c>
      <c r="AV471">
        <v>1.973813</v>
      </c>
      <c r="AW471">
        <v>31500</v>
      </c>
      <c r="AX471">
        <v>2.059793</v>
      </c>
      <c r="AY471">
        <v>41195.870000000003</v>
      </c>
      <c r="AZ471">
        <v>39656.639999999999</v>
      </c>
      <c r="BA471">
        <v>40435.949999999997</v>
      </c>
      <c r="BB471">
        <v>37231.65</v>
      </c>
      <c r="BC471">
        <v>35501.93</v>
      </c>
      <c r="BD471">
        <v>37025.14</v>
      </c>
      <c r="BE471">
        <v>41518.480000000003</v>
      </c>
      <c r="BF471">
        <v>37480.050000000003</v>
      </c>
      <c r="BG471">
        <v>39440.46</v>
      </c>
      <c r="BH471">
        <v>31867.200000000001</v>
      </c>
      <c r="BI471">
        <v>37211.74</v>
      </c>
      <c r="BJ471">
        <v>40450.74</v>
      </c>
      <c r="BK471">
        <v>35610.239999999998</v>
      </c>
      <c r="BL471">
        <v>35734.400000000001</v>
      </c>
      <c r="BM471">
        <v>29359.24</v>
      </c>
      <c r="BN471">
        <v>34005.699999999997</v>
      </c>
      <c r="BO471">
        <v>32037.1</v>
      </c>
      <c r="BP471">
        <v>40861.42</v>
      </c>
      <c r="BQ471">
        <v>43590.14</v>
      </c>
      <c r="BR471">
        <v>31788.89</v>
      </c>
      <c r="BS471">
        <v>38779.54</v>
      </c>
      <c r="BT471">
        <v>38656.910000000003</v>
      </c>
      <c r="BU471">
        <v>34437.5</v>
      </c>
      <c r="BV471">
        <v>31500</v>
      </c>
      <c r="BW471">
        <v>-0.23536029999999999</v>
      </c>
      <c r="BX471">
        <v>-8.5299399999999997E-2</v>
      </c>
      <c r="BY471">
        <v>0</v>
      </c>
      <c r="BZ471">
        <v>0.26506020000000002</v>
      </c>
      <c r="CA471">
        <v>0</v>
      </c>
      <c r="CB471">
        <v>0.51315789999999994</v>
      </c>
    </row>
    <row r="472" spans="1:80" x14ac:dyDescent="0.3">
      <c r="A472" s="3" t="s">
        <v>402</v>
      </c>
      <c r="B472" s="3" t="s">
        <v>487</v>
      </c>
      <c r="C472">
        <v>16000</v>
      </c>
      <c r="D472">
        <v>1</v>
      </c>
      <c r="E472">
        <v>17000</v>
      </c>
      <c r="F472">
        <v>1.0388139999999999</v>
      </c>
      <c r="G472">
        <v>16500</v>
      </c>
      <c r="H472">
        <v>1.0701400000000001</v>
      </c>
      <c r="I472">
        <v>16200</v>
      </c>
      <c r="J472">
        <v>1.134136</v>
      </c>
      <c r="K472">
        <v>17100</v>
      </c>
      <c r="L472">
        <v>1.1603840000000001</v>
      </c>
      <c r="M472">
        <v>18500</v>
      </c>
      <c r="N472">
        <v>1.1682779999999999</v>
      </c>
      <c r="O472">
        <v>17300</v>
      </c>
      <c r="P472">
        <v>1.1906760000000001</v>
      </c>
      <c r="Q472">
        <v>18000</v>
      </c>
      <c r="R472">
        <v>1.236534</v>
      </c>
      <c r="S472">
        <v>18600</v>
      </c>
      <c r="T472">
        <v>1.2534099999999999</v>
      </c>
      <c r="U472">
        <v>18500</v>
      </c>
      <c r="V472">
        <v>1.2927360000000001</v>
      </c>
      <c r="W472">
        <v>18096</v>
      </c>
      <c r="X472">
        <v>1.3284800000000001</v>
      </c>
      <c r="Y472">
        <v>18000</v>
      </c>
      <c r="Z472">
        <v>1.3443149999999999</v>
      </c>
      <c r="AA472">
        <v>18000</v>
      </c>
      <c r="AB472">
        <v>1.3650880000000001</v>
      </c>
      <c r="AC472">
        <v>18000</v>
      </c>
      <c r="AD472">
        <v>1.383402</v>
      </c>
      <c r="AE472">
        <v>19300</v>
      </c>
      <c r="AF472">
        <v>1.403165</v>
      </c>
      <c r="AG472">
        <v>20000</v>
      </c>
      <c r="AH472">
        <v>1.4355560000000001</v>
      </c>
      <c r="AI472">
        <v>20200</v>
      </c>
      <c r="AJ472">
        <v>1.465903</v>
      </c>
      <c r="AK472">
        <v>22600</v>
      </c>
      <c r="AL472">
        <v>1.5122770000000001</v>
      </c>
      <c r="AM472">
        <v>24000</v>
      </c>
      <c r="AN472">
        <v>1.5688219999999999</v>
      </c>
      <c r="AO472">
        <v>25000</v>
      </c>
      <c r="AP472">
        <v>1.6198999999999999</v>
      </c>
      <c r="AQ472">
        <v>28000</v>
      </c>
      <c r="AR472">
        <v>1.699695</v>
      </c>
      <c r="AS472">
        <v>30000</v>
      </c>
      <c r="AT472">
        <v>1.795669</v>
      </c>
      <c r="AU472">
        <v>30700</v>
      </c>
      <c r="AV472">
        <v>1.973813</v>
      </c>
      <c r="AW472">
        <v>32968</v>
      </c>
      <c r="AX472">
        <v>2.059793</v>
      </c>
      <c r="AY472">
        <v>32956.699999999997</v>
      </c>
      <c r="AZ472">
        <v>33708.14</v>
      </c>
      <c r="BA472">
        <v>31759</v>
      </c>
      <c r="BB472">
        <v>29422.080000000002</v>
      </c>
      <c r="BC472">
        <v>30354.15</v>
      </c>
      <c r="BD472">
        <v>32617.38</v>
      </c>
      <c r="BE472">
        <v>29927.9</v>
      </c>
      <c r="BF472">
        <v>29984.04</v>
      </c>
      <c r="BG472">
        <v>30566.35</v>
      </c>
      <c r="BH472">
        <v>29477.16</v>
      </c>
      <c r="BI472">
        <v>28057.65</v>
      </c>
      <c r="BJ472">
        <v>27580.05</v>
      </c>
      <c r="BK472">
        <v>27160.35</v>
      </c>
      <c r="BL472">
        <v>26800.799999999999</v>
      </c>
      <c r="BM472">
        <v>28331.67</v>
      </c>
      <c r="BN472">
        <v>28696.799999999999</v>
      </c>
      <c r="BO472">
        <v>28383.74</v>
      </c>
      <c r="BP472">
        <v>30782.27</v>
      </c>
      <c r="BQ472">
        <v>31510.94</v>
      </c>
      <c r="BR472">
        <v>31788.89</v>
      </c>
      <c r="BS472">
        <v>33932.1</v>
      </c>
      <c r="BT472">
        <v>34412.68</v>
      </c>
      <c r="BU472">
        <v>32037.3</v>
      </c>
      <c r="BV472">
        <v>32968</v>
      </c>
      <c r="BW472">
        <v>3.4299999999999999E-4</v>
      </c>
      <c r="BX472">
        <v>2.9050400000000001E-2</v>
      </c>
      <c r="BY472">
        <v>1</v>
      </c>
      <c r="BZ472">
        <v>0.26506020000000002</v>
      </c>
      <c r="CA472">
        <v>1</v>
      </c>
      <c r="CB472">
        <v>0.51315789999999994</v>
      </c>
    </row>
    <row r="473" spans="1:80" x14ac:dyDescent="0.3">
      <c r="A473" s="3" t="s">
        <v>403</v>
      </c>
      <c r="B473" s="3" t="s">
        <v>487</v>
      </c>
      <c r="G473">
        <v>40400</v>
      </c>
      <c r="H473">
        <v>1.0701400000000001</v>
      </c>
      <c r="I473">
        <v>37500</v>
      </c>
      <c r="J473">
        <v>1.134136</v>
      </c>
      <c r="K473">
        <v>45000</v>
      </c>
      <c r="L473">
        <v>1.1603840000000001</v>
      </c>
      <c r="M473">
        <v>42800</v>
      </c>
      <c r="N473">
        <v>1.1682779999999999</v>
      </c>
      <c r="O473">
        <v>48400</v>
      </c>
      <c r="P473">
        <v>1.1906760000000001</v>
      </c>
      <c r="Q473">
        <v>47500</v>
      </c>
      <c r="R473">
        <v>1.236534</v>
      </c>
      <c r="S473">
        <v>46000</v>
      </c>
      <c r="T473">
        <v>1.2534099999999999</v>
      </c>
      <c r="U473">
        <v>50024</v>
      </c>
      <c r="V473">
        <v>1.2927360000000001</v>
      </c>
      <c r="W473">
        <v>41300</v>
      </c>
      <c r="X473">
        <v>1.3284800000000001</v>
      </c>
      <c r="Y473">
        <v>57700</v>
      </c>
      <c r="Z473">
        <v>1.3443149999999999</v>
      </c>
      <c r="AA473">
        <v>49200</v>
      </c>
      <c r="AB473">
        <v>1.3650880000000001</v>
      </c>
      <c r="AC473">
        <v>51900</v>
      </c>
      <c r="AD473">
        <v>1.383402</v>
      </c>
      <c r="AE473">
        <v>50024</v>
      </c>
      <c r="AF473">
        <v>1.403165</v>
      </c>
      <c r="AG473">
        <v>52000</v>
      </c>
      <c r="AH473">
        <v>1.4355560000000001</v>
      </c>
      <c r="AI473">
        <v>58500</v>
      </c>
      <c r="AJ473">
        <v>1.465903</v>
      </c>
      <c r="AK473">
        <v>60000</v>
      </c>
      <c r="AL473">
        <v>1.5122770000000001</v>
      </c>
      <c r="AM473">
        <v>50024</v>
      </c>
      <c r="AN473">
        <v>1.5688219999999999</v>
      </c>
      <c r="AO473">
        <v>50000</v>
      </c>
      <c r="AP473">
        <v>1.6198999999999999</v>
      </c>
      <c r="AQ473">
        <v>48800</v>
      </c>
      <c r="AR473">
        <v>1.699695</v>
      </c>
      <c r="AS473">
        <v>73000</v>
      </c>
      <c r="AT473">
        <v>1.795669</v>
      </c>
      <c r="AU473">
        <v>65500</v>
      </c>
      <c r="AV473">
        <v>1.973813</v>
      </c>
      <c r="AW473">
        <v>75000</v>
      </c>
      <c r="AX473">
        <v>2.059793</v>
      </c>
      <c r="BA473">
        <v>77761.429999999993</v>
      </c>
      <c r="BB473">
        <v>68106.679999999993</v>
      </c>
      <c r="BC473">
        <v>79879.34</v>
      </c>
      <c r="BD473">
        <v>75460.75</v>
      </c>
      <c r="BE473">
        <v>83728.929999999993</v>
      </c>
      <c r="BF473">
        <v>79124.55</v>
      </c>
      <c r="BG473">
        <v>75594.210000000006</v>
      </c>
      <c r="BH473">
        <v>79706.240000000005</v>
      </c>
      <c r="BI473">
        <v>64035.199999999997</v>
      </c>
      <c r="BJ473">
        <v>88409.39</v>
      </c>
      <c r="BK473">
        <v>74238.3</v>
      </c>
      <c r="BL473">
        <v>77275.649999999994</v>
      </c>
      <c r="BM473">
        <v>73433.34</v>
      </c>
      <c r="BN473">
        <v>74611.67</v>
      </c>
      <c r="BO473">
        <v>82200.45</v>
      </c>
      <c r="BP473">
        <v>81722.84</v>
      </c>
      <c r="BQ473">
        <v>65679.3</v>
      </c>
      <c r="BR473">
        <v>63577.78</v>
      </c>
      <c r="BS473">
        <v>59138.8</v>
      </c>
      <c r="BT473">
        <v>83737.53</v>
      </c>
      <c r="BU473">
        <v>68353.210000000006</v>
      </c>
      <c r="BV473">
        <v>75000</v>
      </c>
      <c r="BX473">
        <v>9.7241800000000003E-2</v>
      </c>
      <c r="BZ473">
        <v>0.26506020000000002</v>
      </c>
      <c r="CA473">
        <v>1</v>
      </c>
      <c r="CB473">
        <v>0.51315789999999994</v>
      </c>
    </row>
    <row r="474" spans="1:80" x14ac:dyDescent="0.3">
      <c r="A474" s="3" t="s">
        <v>404</v>
      </c>
      <c r="B474" s="3" t="s">
        <v>487</v>
      </c>
      <c r="C474">
        <v>23400</v>
      </c>
      <c r="D474">
        <v>1</v>
      </c>
      <c r="E474">
        <v>18096</v>
      </c>
      <c r="F474">
        <v>1.0388139999999999</v>
      </c>
      <c r="G474">
        <v>22000</v>
      </c>
      <c r="H474">
        <v>1.0701400000000001</v>
      </c>
      <c r="I474">
        <v>25000</v>
      </c>
      <c r="J474">
        <v>1.134136</v>
      </c>
      <c r="K474">
        <v>23500</v>
      </c>
      <c r="L474">
        <v>1.1603840000000001</v>
      </c>
      <c r="M474">
        <v>18000</v>
      </c>
      <c r="N474">
        <v>1.1682779999999999</v>
      </c>
      <c r="O474">
        <v>24000</v>
      </c>
      <c r="P474">
        <v>1.1906760000000001</v>
      </c>
      <c r="Q474">
        <v>21200</v>
      </c>
      <c r="R474">
        <v>1.236534</v>
      </c>
      <c r="S474">
        <v>21000</v>
      </c>
      <c r="T474">
        <v>1.2534099999999999</v>
      </c>
      <c r="U474">
        <v>23000</v>
      </c>
      <c r="V474">
        <v>1.2927360000000001</v>
      </c>
      <c r="W474">
        <v>25000</v>
      </c>
      <c r="X474">
        <v>1.3284800000000001</v>
      </c>
      <c r="Y474">
        <v>22500</v>
      </c>
      <c r="Z474">
        <v>1.3443149999999999</v>
      </c>
      <c r="AA474">
        <v>26000</v>
      </c>
      <c r="AB474">
        <v>1.3650880000000001</v>
      </c>
      <c r="AC474">
        <v>24000</v>
      </c>
      <c r="AD474">
        <v>1.383402</v>
      </c>
      <c r="AE474">
        <v>22600</v>
      </c>
      <c r="AF474">
        <v>1.403165</v>
      </c>
      <c r="AG474">
        <v>25000</v>
      </c>
      <c r="AH474">
        <v>1.4355560000000001</v>
      </c>
      <c r="AI474">
        <v>24000</v>
      </c>
      <c r="AJ474">
        <v>1.465903</v>
      </c>
      <c r="AK474">
        <v>25300</v>
      </c>
      <c r="AL474">
        <v>1.5122770000000001</v>
      </c>
      <c r="AM474">
        <v>30056</v>
      </c>
      <c r="AN474">
        <v>1.5688219999999999</v>
      </c>
      <c r="AO474">
        <v>30000</v>
      </c>
      <c r="AP474">
        <v>1.6198999999999999</v>
      </c>
      <c r="AQ474">
        <v>32400</v>
      </c>
      <c r="AR474">
        <v>1.699695</v>
      </c>
      <c r="AS474">
        <v>36088</v>
      </c>
      <c r="AT474">
        <v>1.795669</v>
      </c>
      <c r="AU474">
        <v>34000</v>
      </c>
      <c r="AV474">
        <v>1.973813</v>
      </c>
      <c r="AW474">
        <v>40000</v>
      </c>
      <c r="AX474">
        <v>2.059793</v>
      </c>
      <c r="AY474">
        <v>48199.17</v>
      </c>
      <c r="AZ474">
        <v>35881.33</v>
      </c>
      <c r="BA474">
        <v>42345.34</v>
      </c>
      <c r="BB474">
        <v>45404.45</v>
      </c>
      <c r="BC474">
        <v>41714.769999999997</v>
      </c>
      <c r="BD474">
        <v>31735.83</v>
      </c>
      <c r="BE474">
        <v>41518.480000000003</v>
      </c>
      <c r="BF474">
        <v>35314.54</v>
      </c>
      <c r="BG474">
        <v>34510.400000000001</v>
      </c>
      <c r="BH474">
        <v>36647.279999999999</v>
      </c>
      <c r="BI474">
        <v>38762.230000000003</v>
      </c>
      <c r="BJ474">
        <v>34475.07</v>
      </c>
      <c r="BK474">
        <v>39231.620000000003</v>
      </c>
      <c r="BL474">
        <v>35734.400000000001</v>
      </c>
      <c r="BM474">
        <v>33175.949999999997</v>
      </c>
      <c r="BN474">
        <v>35871</v>
      </c>
      <c r="BO474">
        <v>33723.26</v>
      </c>
      <c r="BP474">
        <v>34459.800000000003</v>
      </c>
      <c r="BQ474">
        <v>39462.199999999997</v>
      </c>
      <c r="BR474">
        <v>38146.67</v>
      </c>
      <c r="BS474">
        <v>39264.29</v>
      </c>
      <c r="BT474">
        <v>41396.160000000003</v>
      </c>
      <c r="BU474">
        <v>35481.050000000003</v>
      </c>
      <c r="BV474">
        <v>40000</v>
      </c>
      <c r="BW474">
        <v>-0.17011019999999999</v>
      </c>
      <c r="BX474">
        <v>0.12736220000000001</v>
      </c>
      <c r="BY474">
        <v>0</v>
      </c>
      <c r="BZ474">
        <v>0.26506020000000002</v>
      </c>
      <c r="CA474">
        <v>1</v>
      </c>
      <c r="CB474">
        <v>0.51315789999999994</v>
      </c>
    </row>
    <row r="475" spans="1:80" ht="43.2" x14ac:dyDescent="0.3">
      <c r="A475" s="3" t="s">
        <v>740</v>
      </c>
      <c r="B475" s="3" t="s">
        <v>487</v>
      </c>
      <c r="C475">
        <v>28900</v>
      </c>
      <c r="D475">
        <v>1</v>
      </c>
      <c r="E475">
        <v>27000</v>
      </c>
      <c r="F475">
        <v>1.0388139999999999</v>
      </c>
      <c r="G475">
        <v>26100</v>
      </c>
      <c r="H475">
        <v>1.0701400000000001</v>
      </c>
      <c r="I475">
        <v>30000</v>
      </c>
      <c r="J475">
        <v>1.134136</v>
      </c>
      <c r="K475">
        <v>30000</v>
      </c>
      <c r="L475">
        <v>1.1603840000000001</v>
      </c>
      <c r="M475">
        <v>25500</v>
      </c>
      <c r="N475">
        <v>1.1682779999999999</v>
      </c>
      <c r="O475">
        <v>32500</v>
      </c>
      <c r="P475">
        <v>1.1906760000000001</v>
      </c>
      <c r="Q475">
        <v>28000</v>
      </c>
      <c r="R475">
        <v>1.236534</v>
      </c>
      <c r="S475">
        <v>30056</v>
      </c>
      <c r="T475">
        <v>1.2534099999999999</v>
      </c>
      <c r="U475">
        <v>35200</v>
      </c>
      <c r="V475">
        <v>1.2927360000000001</v>
      </c>
      <c r="W475">
        <v>30000</v>
      </c>
      <c r="X475">
        <v>1.3284800000000001</v>
      </c>
      <c r="Y475">
        <v>35000</v>
      </c>
      <c r="Z475">
        <v>1.3443149999999999</v>
      </c>
      <c r="AA475">
        <v>32032</v>
      </c>
      <c r="AB475">
        <v>1.3650880000000001</v>
      </c>
      <c r="AC475">
        <v>37500</v>
      </c>
      <c r="AD475">
        <v>1.383402</v>
      </c>
      <c r="AE475">
        <v>28500</v>
      </c>
      <c r="AF475">
        <v>1.403165</v>
      </c>
      <c r="AG475">
        <v>28000</v>
      </c>
      <c r="AH475">
        <v>1.4355560000000001</v>
      </c>
      <c r="AI475">
        <v>40000</v>
      </c>
      <c r="AJ475">
        <v>1.465903</v>
      </c>
      <c r="AK475">
        <v>33000</v>
      </c>
      <c r="AL475">
        <v>1.5122770000000001</v>
      </c>
      <c r="AM475">
        <v>36000</v>
      </c>
      <c r="AN475">
        <v>1.5688219999999999</v>
      </c>
      <c r="AO475">
        <v>37500</v>
      </c>
      <c r="AP475">
        <v>1.6198999999999999</v>
      </c>
      <c r="AQ475">
        <v>40000</v>
      </c>
      <c r="AR475">
        <v>1.699695</v>
      </c>
      <c r="AS475">
        <v>44500</v>
      </c>
      <c r="AT475">
        <v>1.795669</v>
      </c>
      <c r="AU475">
        <v>42500</v>
      </c>
      <c r="AV475">
        <v>1.973813</v>
      </c>
      <c r="AW475">
        <v>52200</v>
      </c>
      <c r="AX475">
        <v>2.059793</v>
      </c>
      <c r="AY475">
        <v>59528.03</v>
      </c>
      <c r="AZ475">
        <v>53536.46</v>
      </c>
      <c r="BA475">
        <v>50236.959999999999</v>
      </c>
      <c r="BB475">
        <v>54485.34</v>
      </c>
      <c r="BC475">
        <v>53252.89</v>
      </c>
      <c r="BD475">
        <v>44959.09</v>
      </c>
      <c r="BE475">
        <v>56222.94</v>
      </c>
      <c r="BF475">
        <v>46641.84</v>
      </c>
      <c r="BG475">
        <v>49392.6</v>
      </c>
      <c r="BH475">
        <v>56086.27</v>
      </c>
      <c r="BI475">
        <v>46514.67</v>
      </c>
      <c r="BJ475">
        <v>53627.88</v>
      </c>
      <c r="BK475">
        <v>48333.36</v>
      </c>
      <c r="BL475">
        <v>55835</v>
      </c>
      <c r="BM475">
        <v>41836.92</v>
      </c>
      <c r="BN475">
        <v>40175.519999999997</v>
      </c>
      <c r="BO475">
        <v>56205.43</v>
      </c>
      <c r="BP475">
        <v>44947.56</v>
      </c>
      <c r="BQ475">
        <v>47266.41</v>
      </c>
      <c r="BR475">
        <v>47683.34</v>
      </c>
      <c r="BS475">
        <v>48474.43</v>
      </c>
      <c r="BT475">
        <v>51045.48</v>
      </c>
      <c r="BU475">
        <v>44351.32</v>
      </c>
      <c r="BV475">
        <v>52200</v>
      </c>
      <c r="BW475">
        <v>-0.12310219999999999</v>
      </c>
      <c r="BX475">
        <v>0.17696609999999999</v>
      </c>
      <c r="BY475">
        <v>0</v>
      </c>
      <c r="BZ475">
        <v>0.26506020000000002</v>
      </c>
      <c r="CA475">
        <v>1</v>
      </c>
      <c r="CB475">
        <v>0.51315789999999994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B7FB1-744E-4411-82C5-14408BA21090}">
  <dimension ref="A1:P24"/>
  <sheetViews>
    <sheetView workbookViewId="0">
      <selection activeCell="T30" sqref="T30"/>
    </sheetView>
  </sheetViews>
  <sheetFormatPr defaultRowHeight="14.4" x14ac:dyDescent="0.3"/>
  <cols>
    <col min="2" max="2" width="23.33203125" bestFit="1" customWidth="1"/>
  </cols>
  <sheetData>
    <row r="1" spans="1:16" x14ac:dyDescent="0.3">
      <c r="A1" t="s">
        <v>635</v>
      </c>
    </row>
    <row r="2" spans="1:16" s="3" customFormat="1" ht="28.8" x14ac:dyDescent="0.3">
      <c r="A2" s="3" t="s">
        <v>2</v>
      </c>
      <c r="B2" s="3" t="s">
        <v>620</v>
      </c>
      <c r="C2" s="3" t="s">
        <v>621</v>
      </c>
      <c r="D2" s="3" t="s">
        <v>622</v>
      </c>
      <c r="E2" s="3" t="s">
        <v>623</v>
      </c>
      <c r="F2" s="3" t="s">
        <v>624</v>
      </c>
      <c r="G2" s="3" t="s">
        <v>625</v>
      </c>
      <c r="H2" s="3" t="s">
        <v>626</v>
      </c>
      <c r="I2" s="3" t="s">
        <v>627</v>
      </c>
      <c r="K2" s="3" t="s">
        <v>628</v>
      </c>
    </row>
    <row r="3" spans="1:16" x14ac:dyDescent="0.3">
      <c r="A3">
        <v>2024</v>
      </c>
      <c r="B3" t="s">
        <v>411</v>
      </c>
      <c r="C3">
        <v>15031.75</v>
      </c>
      <c r="D3">
        <v>3317.0439999999999</v>
      </c>
      <c r="E3">
        <v>4142.616</v>
      </c>
      <c r="F3">
        <v>10211.879999999999</v>
      </c>
      <c r="G3">
        <v>0</v>
      </c>
      <c r="H3">
        <v>2817.788</v>
      </c>
      <c r="I3">
        <v>4674.2659999999996</v>
      </c>
      <c r="K3" s="5">
        <f>SUM(C3:I3)</f>
        <v>40195.343999999997</v>
      </c>
    </row>
    <row r="4" spans="1:16" x14ac:dyDescent="0.3">
      <c r="A4">
        <v>2024</v>
      </c>
      <c r="B4" t="s">
        <v>629</v>
      </c>
      <c r="C4">
        <v>19180.62</v>
      </c>
      <c r="D4">
        <v>7283.3649999999998</v>
      </c>
      <c r="E4">
        <v>6047.2610000000004</v>
      </c>
      <c r="F4">
        <v>10332.209999999999</v>
      </c>
      <c r="G4">
        <v>12846.43</v>
      </c>
      <c r="H4">
        <v>2817.788</v>
      </c>
      <c r="I4">
        <v>8149.4129999999996</v>
      </c>
      <c r="K4" s="5">
        <f t="shared" ref="K4:K10" si="0">SUM(C4:I4)</f>
        <v>66657.087</v>
      </c>
    </row>
    <row r="5" spans="1:16" x14ac:dyDescent="0.3">
      <c r="A5">
        <v>2024</v>
      </c>
      <c r="B5" t="s">
        <v>630</v>
      </c>
      <c r="C5">
        <v>19076.63</v>
      </c>
      <c r="D5">
        <v>10230.85</v>
      </c>
      <c r="E5">
        <v>8909.3029999999999</v>
      </c>
      <c r="F5">
        <v>10339.540000000001</v>
      </c>
      <c r="G5">
        <v>22098.07</v>
      </c>
      <c r="H5">
        <v>2817.788</v>
      </c>
      <c r="I5">
        <v>8226.9279999999999</v>
      </c>
      <c r="K5" s="5">
        <f t="shared" si="0"/>
        <v>81699.109000000011</v>
      </c>
    </row>
    <row r="6" spans="1:16" x14ac:dyDescent="0.3">
      <c r="A6">
        <v>2024</v>
      </c>
      <c r="B6" t="s">
        <v>631</v>
      </c>
      <c r="C6">
        <v>24386.46</v>
      </c>
      <c r="D6">
        <v>10678.52</v>
      </c>
      <c r="E6">
        <v>11799.6</v>
      </c>
      <c r="F6">
        <v>10103.040000000001</v>
      </c>
      <c r="G6">
        <v>21751.25</v>
      </c>
      <c r="H6">
        <v>2817.788</v>
      </c>
      <c r="I6">
        <v>8988.3379999999997</v>
      </c>
      <c r="K6" s="5">
        <f t="shared" si="0"/>
        <v>90524.995999999999</v>
      </c>
    </row>
    <row r="7" spans="1:16" x14ac:dyDescent="0.3">
      <c r="A7">
        <v>2024</v>
      </c>
      <c r="B7" t="s">
        <v>415</v>
      </c>
      <c r="C7">
        <v>15860.59</v>
      </c>
      <c r="D7">
        <v>7709.0060000000003</v>
      </c>
      <c r="E7">
        <v>7572.6679999999997</v>
      </c>
      <c r="F7">
        <v>20233.97</v>
      </c>
      <c r="G7">
        <v>0</v>
      </c>
      <c r="H7">
        <v>3585.2020000000002</v>
      </c>
      <c r="I7">
        <v>8209.3989999999994</v>
      </c>
      <c r="K7" s="5">
        <f t="shared" si="0"/>
        <v>63170.834999999999</v>
      </c>
    </row>
    <row r="8" spans="1:16" x14ac:dyDescent="0.3">
      <c r="A8">
        <v>2024</v>
      </c>
      <c r="B8" t="s">
        <v>632</v>
      </c>
      <c r="C8">
        <v>19380.07</v>
      </c>
      <c r="D8">
        <v>10667.72</v>
      </c>
      <c r="E8">
        <v>9393.5650000000005</v>
      </c>
      <c r="F8">
        <v>20599.61</v>
      </c>
      <c r="G8">
        <v>13002.82</v>
      </c>
      <c r="H8">
        <v>3585.2020000000002</v>
      </c>
      <c r="I8">
        <v>8294.4330000000009</v>
      </c>
      <c r="K8" s="5">
        <f t="shared" si="0"/>
        <v>84923.420000000013</v>
      </c>
    </row>
    <row r="9" spans="1:16" x14ac:dyDescent="0.3">
      <c r="A9">
        <v>2024</v>
      </c>
      <c r="B9" t="s">
        <v>633</v>
      </c>
      <c r="C9">
        <v>19382.82</v>
      </c>
      <c r="D9">
        <v>11128.14</v>
      </c>
      <c r="E9">
        <v>11937.78</v>
      </c>
      <c r="F9">
        <v>20954.27</v>
      </c>
      <c r="G9">
        <v>22436.400000000001</v>
      </c>
      <c r="H9">
        <v>3585.2020000000002</v>
      </c>
      <c r="I9">
        <v>9144.4079999999994</v>
      </c>
      <c r="K9" s="5">
        <f t="shared" si="0"/>
        <v>98569.02</v>
      </c>
    </row>
    <row r="10" spans="1:16" x14ac:dyDescent="0.3">
      <c r="A10">
        <v>2024</v>
      </c>
      <c r="B10" t="s">
        <v>634</v>
      </c>
      <c r="C10">
        <v>24515.75</v>
      </c>
      <c r="D10">
        <v>11538.88</v>
      </c>
      <c r="E10">
        <v>14458.06</v>
      </c>
      <c r="F10">
        <v>20787.14</v>
      </c>
      <c r="G10">
        <v>22009.53</v>
      </c>
      <c r="H10">
        <v>3585.2020000000002</v>
      </c>
      <c r="I10">
        <v>9583.0329999999994</v>
      </c>
      <c r="K10" s="5">
        <f t="shared" si="0"/>
        <v>106477.59499999999</v>
      </c>
    </row>
    <row r="15" spans="1:16" x14ac:dyDescent="0.3">
      <c r="A15" t="s">
        <v>636</v>
      </c>
    </row>
    <row r="16" spans="1:16" s="3" customFormat="1" ht="43.2" x14ac:dyDescent="0.3">
      <c r="A16" s="3" t="s">
        <v>2</v>
      </c>
      <c r="B16" s="3" t="s">
        <v>620</v>
      </c>
      <c r="C16" s="3" t="s">
        <v>637</v>
      </c>
      <c r="D16" s="3" t="s">
        <v>625</v>
      </c>
      <c r="E16" s="3" t="s">
        <v>638</v>
      </c>
      <c r="F16" s="3" t="s">
        <v>666</v>
      </c>
      <c r="G16" s="3" t="s">
        <v>639</v>
      </c>
      <c r="H16" s="3" t="s">
        <v>640</v>
      </c>
      <c r="I16" s="3" t="s">
        <v>667</v>
      </c>
      <c r="J16" s="3" t="s">
        <v>641</v>
      </c>
      <c r="K16" s="3" t="s">
        <v>642</v>
      </c>
      <c r="L16" s="3" t="s">
        <v>668</v>
      </c>
      <c r="M16" s="3" t="s">
        <v>626</v>
      </c>
      <c r="N16" s="3" t="s">
        <v>669</v>
      </c>
      <c r="P16" s="3" t="s">
        <v>628</v>
      </c>
    </row>
    <row r="17" spans="1:16" x14ac:dyDescent="0.3">
      <c r="A17">
        <v>2024</v>
      </c>
      <c r="B17">
        <v>1</v>
      </c>
      <c r="C17">
        <v>921.05899999999997</v>
      </c>
      <c r="D17">
        <v>0</v>
      </c>
      <c r="E17">
        <v>491.9615</v>
      </c>
      <c r="F17">
        <v>2668.8890000000001</v>
      </c>
      <c r="G17">
        <v>4142.616</v>
      </c>
      <c r="H17">
        <v>1817.6579999999999</v>
      </c>
      <c r="I17">
        <v>795.26729999999998</v>
      </c>
      <c r="J17">
        <v>212.1575</v>
      </c>
      <c r="K17">
        <v>1084.318</v>
      </c>
      <c r="L17">
        <v>15031.75</v>
      </c>
      <c r="M17">
        <v>2817.788</v>
      </c>
      <c r="N17">
        <v>10211.879999999999</v>
      </c>
      <c r="P17" s="5">
        <f>SUM(C17:N17)</f>
        <v>40195.344299999997</v>
      </c>
    </row>
    <row r="18" spans="1:16" x14ac:dyDescent="0.3">
      <c r="A18">
        <v>2024</v>
      </c>
      <c r="B18">
        <v>2</v>
      </c>
      <c r="C18">
        <v>1545.8989999999999</v>
      </c>
      <c r="D18">
        <v>12846.43</v>
      </c>
      <c r="E18">
        <v>849.41719999999998</v>
      </c>
      <c r="F18">
        <v>5136.4859999999999</v>
      </c>
      <c r="G18">
        <v>6047.2610000000004</v>
      </c>
      <c r="H18">
        <v>4899.5680000000002</v>
      </c>
      <c r="I18">
        <v>1082.739</v>
      </c>
      <c r="J18">
        <v>451.64069999999998</v>
      </c>
      <c r="K18">
        <v>1467.028</v>
      </c>
      <c r="L18">
        <v>19180.62</v>
      </c>
      <c r="M18">
        <v>2817.788</v>
      </c>
      <c r="N18">
        <v>10332.209999999999</v>
      </c>
      <c r="P18" s="5">
        <f t="shared" ref="P18:P24" si="1">SUM(C18:N18)</f>
        <v>66657.086899999995</v>
      </c>
    </row>
    <row r="19" spans="1:16" x14ac:dyDescent="0.3">
      <c r="A19">
        <v>2024</v>
      </c>
      <c r="B19">
        <v>3</v>
      </c>
      <c r="C19">
        <v>1869.3340000000001</v>
      </c>
      <c r="D19">
        <v>22098.07</v>
      </c>
      <c r="E19">
        <v>1003.2859999999999</v>
      </c>
      <c r="F19">
        <v>4693.2430000000004</v>
      </c>
      <c r="G19">
        <v>8909.3029999999999</v>
      </c>
      <c r="H19">
        <v>7305.625</v>
      </c>
      <c r="I19">
        <v>1361.7639999999999</v>
      </c>
      <c r="J19">
        <v>560.17939999999999</v>
      </c>
      <c r="K19">
        <v>1664.35</v>
      </c>
      <c r="L19">
        <v>19076.63</v>
      </c>
      <c r="M19">
        <v>2817.788</v>
      </c>
      <c r="N19">
        <v>10339.540000000001</v>
      </c>
      <c r="P19" s="5">
        <f t="shared" si="1"/>
        <v>81699.112400000013</v>
      </c>
    </row>
    <row r="20" spans="1:16" x14ac:dyDescent="0.3">
      <c r="A20">
        <v>2024</v>
      </c>
      <c r="B20">
        <v>4</v>
      </c>
      <c r="C20">
        <v>2127.8490000000002</v>
      </c>
      <c r="D20">
        <v>21751.25</v>
      </c>
      <c r="E20">
        <v>1006.439</v>
      </c>
      <c r="F20">
        <v>4990.5410000000002</v>
      </c>
      <c r="G20">
        <v>11799.6</v>
      </c>
      <c r="H20">
        <v>7270.6949999999997</v>
      </c>
      <c r="I20">
        <v>1662.74</v>
      </c>
      <c r="J20">
        <v>738.64850000000001</v>
      </c>
      <c r="K20">
        <v>1869.9480000000001</v>
      </c>
      <c r="L20">
        <v>24386.46</v>
      </c>
      <c r="M20">
        <v>2817.788</v>
      </c>
      <c r="N20">
        <v>10103.040000000001</v>
      </c>
      <c r="P20" s="5">
        <f t="shared" si="1"/>
        <v>90524.998500000016</v>
      </c>
    </row>
    <row r="21" spans="1:16" x14ac:dyDescent="0.3">
      <c r="A21">
        <v>2024</v>
      </c>
      <c r="B21">
        <v>5</v>
      </c>
      <c r="C21">
        <v>1554.72</v>
      </c>
      <c r="D21">
        <v>0</v>
      </c>
      <c r="E21">
        <v>846.08519999999999</v>
      </c>
      <c r="F21">
        <v>5172.4759999999997</v>
      </c>
      <c r="G21">
        <v>7572.6679999999997</v>
      </c>
      <c r="H21">
        <v>4897.0050000000001</v>
      </c>
      <c r="I21">
        <v>1471.6379999999999</v>
      </c>
      <c r="J21">
        <v>494.27730000000003</v>
      </c>
      <c r="K21">
        <v>1482.202</v>
      </c>
      <c r="L21">
        <v>15860.59</v>
      </c>
      <c r="M21">
        <v>3585.2020000000002</v>
      </c>
      <c r="N21">
        <v>20233.97</v>
      </c>
      <c r="P21" s="5">
        <f t="shared" si="1"/>
        <v>63170.833500000001</v>
      </c>
    </row>
    <row r="22" spans="1:16" x14ac:dyDescent="0.3">
      <c r="A22">
        <v>2024</v>
      </c>
      <c r="B22">
        <v>6</v>
      </c>
      <c r="C22">
        <v>1877.71</v>
      </c>
      <c r="D22">
        <v>13002.82</v>
      </c>
      <c r="E22">
        <v>1002.439</v>
      </c>
      <c r="F22">
        <v>4731.2849999999999</v>
      </c>
      <c r="G22">
        <v>9393.5650000000005</v>
      </c>
      <c r="H22">
        <v>7342.3950000000004</v>
      </c>
      <c r="I22">
        <v>1725.36</v>
      </c>
      <c r="J22">
        <v>597.52840000000003</v>
      </c>
      <c r="K22">
        <v>1685.4380000000001</v>
      </c>
      <c r="L22">
        <v>19380.07</v>
      </c>
      <c r="M22">
        <v>3585.2020000000002</v>
      </c>
      <c r="N22">
        <v>20599.61</v>
      </c>
      <c r="P22" s="5">
        <f t="shared" si="1"/>
        <v>84923.42240000001</v>
      </c>
    </row>
    <row r="23" spans="1:16" x14ac:dyDescent="0.3">
      <c r="A23">
        <v>2024</v>
      </c>
      <c r="B23">
        <v>7</v>
      </c>
      <c r="C23">
        <v>2153.71</v>
      </c>
      <c r="D23">
        <v>22436.400000000001</v>
      </c>
      <c r="E23">
        <v>999.59839999999997</v>
      </c>
      <c r="F23">
        <v>5075.5029999999997</v>
      </c>
      <c r="G23">
        <v>11937.78</v>
      </c>
      <c r="H23">
        <v>7298.2380000000003</v>
      </c>
      <c r="I23">
        <v>2063.1669999999999</v>
      </c>
      <c r="J23">
        <v>767.13210000000004</v>
      </c>
      <c r="K23">
        <v>1915.1949999999999</v>
      </c>
      <c r="L23">
        <v>19382.82</v>
      </c>
      <c r="M23">
        <v>3585.2020000000002</v>
      </c>
      <c r="N23">
        <v>20954.27</v>
      </c>
      <c r="P23" s="5">
        <f t="shared" si="1"/>
        <v>98569.015500000009</v>
      </c>
    </row>
    <row r="24" spans="1:16" x14ac:dyDescent="0.3">
      <c r="A24">
        <v>2024</v>
      </c>
      <c r="B24">
        <v>8</v>
      </c>
      <c r="C24">
        <v>2283.942</v>
      </c>
      <c r="D24">
        <v>22009.53</v>
      </c>
      <c r="E24">
        <v>997.05619999999999</v>
      </c>
      <c r="F24">
        <v>5449.3689999999997</v>
      </c>
      <c r="G24">
        <v>14458.06</v>
      </c>
      <c r="H24">
        <v>7238.3770000000004</v>
      </c>
      <c r="I24">
        <v>2363.0059999999999</v>
      </c>
      <c r="J24">
        <v>940.44060000000002</v>
      </c>
      <c r="K24">
        <v>1849.722</v>
      </c>
      <c r="L24">
        <v>24515.75</v>
      </c>
      <c r="M24">
        <v>3585.2020000000002</v>
      </c>
      <c r="N24">
        <v>20787.14</v>
      </c>
      <c r="P24" s="5">
        <f t="shared" si="1"/>
        <v>106477.59480000001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85CB6-97A5-4C97-8E98-BD8945C86A32}">
  <dimension ref="A1:I193"/>
  <sheetViews>
    <sheetView workbookViewId="0"/>
  </sheetViews>
  <sheetFormatPr defaultRowHeight="14.4" x14ac:dyDescent="0.3"/>
  <sheetData>
    <row r="1" spans="1:9" s="3" customFormat="1" ht="28.8" x14ac:dyDescent="0.3">
      <c r="A1" s="3" t="s">
        <v>2</v>
      </c>
      <c r="B1" s="3" t="s">
        <v>620</v>
      </c>
      <c r="C1" s="3" t="s">
        <v>621</v>
      </c>
      <c r="D1" s="3" t="s">
        <v>622</v>
      </c>
      <c r="E1" s="3" t="s">
        <v>623</v>
      </c>
      <c r="F1" s="3" t="s">
        <v>624</v>
      </c>
      <c r="G1" s="3" t="s">
        <v>625</v>
      </c>
      <c r="H1" s="3" t="s">
        <v>626</v>
      </c>
      <c r="I1" s="3" t="s">
        <v>627</v>
      </c>
    </row>
    <row r="2" spans="1:9" x14ac:dyDescent="0.3">
      <c r="A2">
        <v>2001</v>
      </c>
      <c r="B2">
        <v>1</v>
      </c>
      <c r="C2" s="10">
        <v>5350.5280000000002</v>
      </c>
      <c r="D2" s="10">
        <v>1185.3140000000001</v>
      </c>
      <c r="E2" s="10">
        <v>2259.915</v>
      </c>
      <c r="F2" s="10">
        <v>6460.14</v>
      </c>
      <c r="G2" s="10">
        <v>0</v>
      </c>
      <c r="H2" s="10">
        <v>1246.6949999999999</v>
      </c>
      <c r="I2" s="10">
        <v>2281.1819999999998</v>
      </c>
    </row>
    <row r="3" spans="1:9" x14ac:dyDescent="0.3">
      <c r="A3">
        <v>2002</v>
      </c>
      <c r="B3">
        <v>1</v>
      </c>
      <c r="C3" s="10">
        <v>5655.2020000000002</v>
      </c>
      <c r="D3" s="10">
        <v>1367.067</v>
      </c>
      <c r="E3" s="10">
        <v>2307.1089999999999</v>
      </c>
      <c r="F3" s="10">
        <v>6438.491</v>
      </c>
      <c r="G3" s="10">
        <v>0</v>
      </c>
      <c r="H3" s="10">
        <v>1309.5419999999999</v>
      </c>
      <c r="I3" s="10">
        <v>2458.1289999999999</v>
      </c>
    </row>
    <row r="4" spans="1:9" x14ac:dyDescent="0.3">
      <c r="A4">
        <v>2003</v>
      </c>
      <c r="B4">
        <v>1</v>
      </c>
      <c r="C4" s="10">
        <v>5943.0110000000004</v>
      </c>
      <c r="D4" s="10">
        <v>1405.0029999999999</v>
      </c>
      <c r="E4" s="10">
        <v>2357.5100000000002</v>
      </c>
      <c r="F4" s="10">
        <v>6583.7629999999999</v>
      </c>
      <c r="G4" s="10">
        <v>0</v>
      </c>
      <c r="H4" s="10">
        <v>1552.704</v>
      </c>
      <c r="I4" s="10">
        <v>2196.2240000000002</v>
      </c>
    </row>
    <row r="5" spans="1:9" x14ac:dyDescent="0.3">
      <c r="A5">
        <v>2004</v>
      </c>
      <c r="B5">
        <v>1</v>
      </c>
      <c r="C5" s="10">
        <v>6201.8239999999996</v>
      </c>
      <c r="D5" s="10">
        <v>1444.8489999999999</v>
      </c>
      <c r="E5" s="10">
        <v>2477.5259999999998</v>
      </c>
      <c r="F5" s="10">
        <v>7246.585</v>
      </c>
      <c r="G5" s="10">
        <v>0</v>
      </c>
      <c r="H5" s="10">
        <v>1654.356</v>
      </c>
      <c r="I5" s="10">
        <v>2558.9090000000001</v>
      </c>
    </row>
    <row r="6" spans="1:9" x14ac:dyDescent="0.3">
      <c r="A6">
        <v>2005</v>
      </c>
      <c r="B6">
        <v>1</v>
      </c>
      <c r="C6" s="10">
        <v>6701.7349999999997</v>
      </c>
      <c r="D6" s="10">
        <v>1538.241</v>
      </c>
      <c r="E6" s="10">
        <v>2518.3330000000001</v>
      </c>
      <c r="F6" s="10">
        <v>7164.5249999999996</v>
      </c>
      <c r="G6" s="10">
        <v>0</v>
      </c>
      <c r="H6" s="10">
        <v>1733.2439999999999</v>
      </c>
      <c r="I6" s="10">
        <v>2630.7089999999998</v>
      </c>
    </row>
    <row r="7" spans="1:9" x14ac:dyDescent="0.3">
      <c r="A7">
        <v>2006</v>
      </c>
      <c r="B7">
        <v>1</v>
      </c>
      <c r="C7" s="10">
        <v>6933.6629999999996</v>
      </c>
      <c r="D7" s="10">
        <v>1635.1669999999999</v>
      </c>
      <c r="E7" s="10">
        <v>2562.3739999999998</v>
      </c>
      <c r="F7" s="10">
        <v>6608.9970000000003</v>
      </c>
      <c r="G7" s="10">
        <v>0</v>
      </c>
      <c r="H7" s="10">
        <v>1924.7639999999999</v>
      </c>
      <c r="I7" s="10">
        <v>2671.7539999999999</v>
      </c>
    </row>
    <row r="8" spans="1:9" x14ac:dyDescent="0.3">
      <c r="A8">
        <v>2007</v>
      </c>
      <c r="B8">
        <v>1</v>
      </c>
      <c r="C8" s="10">
        <v>7263.5730000000003</v>
      </c>
      <c r="D8" s="10">
        <v>1732.299</v>
      </c>
      <c r="E8" s="10">
        <v>2704.55</v>
      </c>
      <c r="F8" s="10">
        <v>6628.5010000000002</v>
      </c>
      <c r="G8" s="10">
        <v>0</v>
      </c>
      <c r="H8" s="10">
        <v>1552.873</v>
      </c>
      <c r="I8" s="10">
        <v>2672.9430000000002</v>
      </c>
    </row>
    <row r="9" spans="1:9" x14ac:dyDescent="0.3">
      <c r="A9">
        <v>2008</v>
      </c>
      <c r="B9">
        <v>1</v>
      </c>
      <c r="C9" s="10">
        <v>7692.9690000000001</v>
      </c>
      <c r="D9" s="10">
        <v>1742.5540000000001</v>
      </c>
      <c r="E9" s="10">
        <v>2936.71</v>
      </c>
      <c r="F9" s="10">
        <v>6767.04</v>
      </c>
      <c r="G9" s="10">
        <v>0</v>
      </c>
      <c r="H9" s="10">
        <v>1661.1669999999999</v>
      </c>
      <c r="I9" s="10">
        <v>2815.9929999999999</v>
      </c>
    </row>
    <row r="10" spans="1:9" x14ac:dyDescent="0.3">
      <c r="A10">
        <v>2009</v>
      </c>
      <c r="B10">
        <v>1</v>
      </c>
      <c r="C10" s="10">
        <v>7997.18</v>
      </c>
      <c r="D10" s="10">
        <v>1855.854</v>
      </c>
      <c r="E10" s="10">
        <v>2923.5210000000002</v>
      </c>
      <c r="F10" s="10">
        <v>6817.2759999999998</v>
      </c>
      <c r="G10" s="10">
        <v>0</v>
      </c>
      <c r="H10" s="10">
        <v>1702.0650000000001</v>
      </c>
      <c r="I10" s="10">
        <v>2735.7739999999999</v>
      </c>
    </row>
    <row r="11" spans="1:9" x14ac:dyDescent="0.3">
      <c r="A11">
        <v>2010</v>
      </c>
      <c r="B11">
        <v>1</v>
      </c>
      <c r="C11" s="10">
        <v>8216.2890000000007</v>
      </c>
      <c r="D11" s="10">
        <v>1961.502</v>
      </c>
      <c r="E11" s="10">
        <v>2914.357</v>
      </c>
      <c r="F11" s="10">
        <v>7113.6310000000003</v>
      </c>
      <c r="G11" s="10">
        <v>0</v>
      </c>
      <c r="H11" s="10">
        <v>1763.038</v>
      </c>
      <c r="I11" s="10">
        <v>2775.2539999999999</v>
      </c>
    </row>
    <row r="12" spans="1:9" x14ac:dyDescent="0.3">
      <c r="A12">
        <v>2011</v>
      </c>
      <c r="B12">
        <v>1</v>
      </c>
      <c r="C12" s="10">
        <v>8265.31</v>
      </c>
      <c r="D12" s="10">
        <v>2055.5149999999999</v>
      </c>
      <c r="E12" s="10">
        <v>3060.8249999999998</v>
      </c>
      <c r="F12" s="10">
        <v>7334.9549999999999</v>
      </c>
      <c r="G12" s="10">
        <v>0</v>
      </c>
      <c r="H12" s="10">
        <v>1718.5239999999999</v>
      </c>
      <c r="I12" s="10">
        <v>2970.93</v>
      </c>
    </row>
    <row r="13" spans="1:9" x14ac:dyDescent="0.3">
      <c r="A13">
        <v>2012</v>
      </c>
      <c r="B13">
        <v>1</v>
      </c>
      <c r="C13" s="10">
        <v>8067.2349999999997</v>
      </c>
      <c r="D13" s="10">
        <v>2075.056</v>
      </c>
      <c r="E13" s="10">
        <v>3156.2930000000001</v>
      </c>
      <c r="F13" s="10">
        <v>7388.2250000000004</v>
      </c>
      <c r="G13" s="10">
        <v>0</v>
      </c>
      <c r="H13" s="10">
        <v>1777.787</v>
      </c>
      <c r="I13" s="10">
        <v>2667.3420000000001</v>
      </c>
    </row>
    <row r="14" spans="1:9" x14ac:dyDescent="0.3">
      <c r="A14">
        <v>2013</v>
      </c>
      <c r="B14">
        <v>1</v>
      </c>
      <c r="C14" s="10">
        <v>7860.2560000000003</v>
      </c>
      <c r="D14" s="10">
        <v>2170.56</v>
      </c>
      <c r="E14" s="10">
        <v>3164.3910000000001</v>
      </c>
      <c r="F14" s="10">
        <v>7543.6170000000002</v>
      </c>
      <c r="G14" s="10">
        <v>0</v>
      </c>
      <c r="H14" s="10">
        <v>1874.653</v>
      </c>
      <c r="I14" s="10">
        <v>2754.328</v>
      </c>
    </row>
    <row r="15" spans="1:9" x14ac:dyDescent="0.3">
      <c r="A15">
        <v>2014</v>
      </c>
      <c r="B15">
        <v>1</v>
      </c>
      <c r="C15" s="10">
        <v>7952.9889999999996</v>
      </c>
      <c r="D15" s="10">
        <v>2317.5309999999999</v>
      </c>
      <c r="E15" s="10">
        <v>3258.2109999999998</v>
      </c>
      <c r="F15" s="10">
        <v>7372.6580000000004</v>
      </c>
      <c r="G15" s="10">
        <v>0</v>
      </c>
      <c r="H15" s="10">
        <v>1872.019</v>
      </c>
      <c r="I15" s="10">
        <v>2806.8580000000002</v>
      </c>
    </row>
    <row r="16" spans="1:9" x14ac:dyDescent="0.3">
      <c r="A16">
        <v>2015</v>
      </c>
      <c r="B16">
        <v>1</v>
      </c>
      <c r="C16" s="10">
        <v>8194.1949999999997</v>
      </c>
      <c r="D16" s="10">
        <v>2286.4899999999998</v>
      </c>
      <c r="E16" s="10">
        <v>3247.752</v>
      </c>
      <c r="F16" s="10">
        <v>7302.924</v>
      </c>
      <c r="G16" s="10">
        <v>0</v>
      </c>
      <c r="H16" s="10">
        <v>2068.1080000000002</v>
      </c>
      <c r="I16" s="10">
        <v>3035.194</v>
      </c>
    </row>
    <row r="17" spans="1:9" x14ac:dyDescent="0.3">
      <c r="A17">
        <v>2016</v>
      </c>
      <c r="B17">
        <v>1</v>
      </c>
      <c r="C17" s="10">
        <v>8606.59</v>
      </c>
      <c r="D17" s="10">
        <v>2366.8519999999999</v>
      </c>
      <c r="E17" s="10">
        <v>3216.5920000000001</v>
      </c>
      <c r="F17" s="10">
        <v>7302.2619999999997</v>
      </c>
      <c r="G17" s="10">
        <v>0</v>
      </c>
      <c r="H17" s="10">
        <v>2095.6289999999999</v>
      </c>
      <c r="I17" s="10">
        <v>3479.9009999999998</v>
      </c>
    </row>
    <row r="18" spans="1:9" x14ac:dyDescent="0.3">
      <c r="A18">
        <v>2017</v>
      </c>
      <c r="B18">
        <v>1</v>
      </c>
      <c r="C18" s="10">
        <v>9110.4259999999995</v>
      </c>
      <c r="D18" s="10">
        <v>2607.8029999999999</v>
      </c>
      <c r="E18" s="10">
        <v>3221.607</v>
      </c>
      <c r="F18" s="10">
        <v>7083.4719999999998</v>
      </c>
      <c r="G18" s="10">
        <v>0</v>
      </c>
      <c r="H18" s="10">
        <v>2268.723</v>
      </c>
      <c r="I18" s="10">
        <v>3312.8470000000002</v>
      </c>
    </row>
    <row r="19" spans="1:9" x14ac:dyDescent="0.3">
      <c r="A19">
        <v>2018</v>
      </c>
      <c r="B19">
        <v>1</v>
      </c>
      <c r="C19" s="10">
        <v>9584.9089999999997</v>
      </c>
      <c r="D19" s="10">
        <v>2671.2139999999999</v>
      </c>
      <c r="E19" s="10">
        <v>3249.4859999999999</v>
      </c>
      <c r="F19" s="10">
        <v>7389.03</v>
      </c>
      <c r="G19" s="10">
        <v>0</v>
      </c>
      <c r="H19" s="10">
        <v>2174.8119999999999</v>
      </c>
      <c r="I19" s="10">
        <v>3225.2069999999999</v>
      </c>
    </row>
    <row r="20" spans="1:9" x14ac:dyDescent="0.3">
      <c r="A20">
        <v>2019</v>
      </c>
      <c r="B20">
        <v>1</v>
      </c>
      <c r="C20" s="10">
        <v>10116.44</v>
      </c>
      <c r="D20" s="10">
        <v>2819.866</v>
      </c>
      <c r="E20" s="10">
        <v>3231.9290000000001</v>
      </c>
      <c r="F20" s="10">
        <v>7718.6880000000001</v>
      </c>
      <c r="G20" s="10">
        <v>0</v>
      </c>
      <c r="H20" s="10">
        <v>2322.3130000000001</v>
      </c>
      <c r="I20" s="10">
        <v>3551.8919999999998</v>
      </c>
    </row>
    <row r="21" spans="1:9" x14ac:dyDescent="0.3">
      <c r="A21">
        <v>2020</v>
      </c>
      <c r="B21">
        <v>1</v>
      </c>
      <c r="C21" s="10">
        <v>10690.1</v>
      </c>
      <c r="D21" s="10">
        <v>2744.7510000000002</v>
      </c>
      <c r="E21" s="10">
        <v>3432.895</v>
      </c>
      <c r="F21" s="10">
        <v>7985.0290000000005</v>
      </c>
      <c r="G21" s="10">
        <v>0</v>
      </c>
      <c r="H21" s="10">
        <v>2408.16</v>
      </c>
      <c r="I21" s="10">
        <v>3523.241</v>
      </c>
    </row>
    <row r="22" spans="1:9" x14ac:dyDescent="0.3">
      <c r="A22">
        <v>2021</v>
      </c>
      <c r="B22">
        <v>1</v>
      </c>
      <c r="C22" s="10">
        <v>11257.65</v>
      </c>
      <c r="D22" s="10">
        <v>2998.5970000000002</v>
      </c>
      <c r="E22" s="10">
        <v>3479.7370000000001</v>
      </c>
      <c r="F22" s="10">
        <v>8064.9380000000001</v>
      </c>
      <c r="G22" s="10">
        <v>0</v>
      </c>
      <c r="H22" s="10">
        <v>2519.5059999999999</v>
      </c>
      <c r="I22" s="10">
        <v>4102.7420000000002</v>
      </c>
    </row>
    <row r="23" spans="1:9" x14ac:dyDescent="0.3">
      <c r="A23">
        <v>2022</v>
      </c>
      <c r="B23">
        <v>1</v>
      </c>
      <c r="C23" s="10">
        <v>12008.65</v>
      </c>
      <c r="D23" s="10">
        <v>3025.2150000000001</v>
      </c>
      <c r="E23" s="10">
        <v>3845.951</v>
      </c>
      <c r="F23" s="10">
        <v>8681.7350000000006</v>
      </c>
      <c r="G23" s="10">
        <v>0</v>
      </c>
      <c r="H23" s="10">
        <v>2654.9839999999999</v>
      </c>
      <c r="I23" s="10">
        <v>4120.7539999999999</v>
      </c>
    </row>
    <row r="24" spans="1:9" x14ac:dyDescent="0.3">
      <c r="A24">
        <v>2023</v>
      </c>
      <c r="B24">
        <v>1</v>
      </c>
      <c r="C24" s="10">
        <v>13485.93</v>
      </c>
      <c r="D24" s="10">
        <v>3070.3969999999999</v>
      </c>
      <c r="E24" s="10">
        <v>4021.0529999999999</v>
      </c>
      <c r="F24" s="10">
        <v>10078.129999999999</v>
      </c>
      <c r="G24" s="10">
        <v>0</v>
      </c>
      <c r="H24" s="10">
        <v>2640.9630000000002</v>
      </c>
      <c r="I24" s="10">
        <v>4579.8530000000001</v>
      </c>
    </row>
    <row r="25" spans="1:9" x14ac:dyDescent="0.3">
      <c r="A25">
        <v>2024</v>
      </c>
      <c r="B25">
        <v>1</v>
      </c>
      <c r="C25" s="10">
        <v>15031.75</v>
      </c>
      <c r="D25" s="10">
        <v>3317.0439999999999</v>
      </c>
      <c r="E25" s="10">
        <v>4142.616</v>
      </c>
      <c r="F25" s="10">
        <v>10211.879999999999</v>
      </c>
      <c r="G25" s="10">
        <v>0</v>
      </c>
      <c r="H25" s="10">
        <v>2817.788</v>
      </c>
      <c r="I25" s="10">
        <v>4674.2659999999996</v>
      </c>
    </row>
    <row r="26" spans="1:9" x14ac:dyDescent="0.3">
      <c r="A26">
        <v>2001</v>
      </c>
      <c r="B26">
        <v>2</v>
      </c>
      <c r="C26" s="10">
        <v>7775.7309999999998</v>
      </c>
      <c r="D26" s="10">
        <v>2382.636</v>
      </c>
      <c r="E26" s="10">
        <v>3322.3029999999999</v>
      </c>
      <c r="F26" s="10">
        <v>6429.2240000000002</v>
      </c>
      <c r="G26" s="10">
        <v>5103.424</v>
      </c>
      <c r="H26" s="10">
        <v>1246.6949999999999</v>
      </c>
      <c r="I26" s="10">
        <v>4470.9340000000002</v>
      </c>
    </row>
    <row r="27" spans="1:9" x14ac:dyDescent="0.3">
      <c r="A27">
        <v>2002</v>
      </c>
      <c r="B27">
        <v>2</v>
      </c>
      <c r="C27" s="10">
        <v>8158.692</v>
      </c>
      <c r="D27" s="10">
        <v>2480.9699999999998</v>
      </c>
      <c r="E27" s="10">
        <v>3389.538</v>
      </c>
      <c r="F27" s="10">
        <v>6454.6350000000002</v>
      </c>
      <c r="G27" s="10">
        <v>5350.1589999999997</v>
      </c>
      <c r="H27" s="10">
        <v>1309.5419999999999</v>
      </c>
      <c r="I27" s="10">
        <v>4825.0609999999997</v>
      </c>
    </row>
    <row r="28" spans="1:9" x14ac:dyDescent="0.3">
      <c r="A28">
        <v>2003</v>
      </c>
      <c r="B28">
        <v>2</v>
      </c>
      <c r="C28" s="10">
        <v>8593.7000000000007</v>
      </c>
      <c r="D28" s="10">
        <v>2920.7710000000002</v>
      </c>
      <c r="E28" s="10">
        <v>3458.7869999999998</v>
      </c>
      <c r="F28" s="10">
        <v>6625.2</v>
      </c>
      <c r="G28" s="10">
        <v>5603.3519999999999</v>
      </c>
      <c r="H28" s="10">
        <v>1552.704</v>
      </c>
      <c r="I28" s="10">
        <v>4429.9620000000004</v>
      </c>
    </row>
    <row r="29" spans="1:9" x14ac:dyDescent="0.3">
      <c r="A29">
        <v>2004</v>
      </c>
      <c r="B29">
        <v>2</v>
      </c>
      <c r="C29" s="10">
        <v>8793.5259999999998</v>
      </c>
      <c r="D29" s="10">
        <v>3073.87</v>
      </c>
      <c r="E29" s="10">
        <v>3653.4690000000001</v>
      </c>
      <c r="F29" s="10">
        <v>7302.7889999999998</v>
      </c>
      <c r="G29" s="10">
        <v>5800.52</v>
      </c>
      <c r="H29" s="10">
        <v>1654.356</v>
      </c>
      <c r="I29" s="10">
        <v>4509.4859999999999</v>
      </c>
    </row>
    <row r="30" spans="1:9" x14ac:dyDescent="0.3">
      <c r="A30">
        <v>2005</v>
      </c>
      <c r="B30">
        <v>2</v>
      </c>
      <c r="C30" s="10">
        <v>8894.2960000000003</v>
      </c>
      <c r="D30" s="10">
        <v>3180.663</v>
      </c>
      <c r="E30" s="10">
        <v>3691.7359999999999</v>
      </c>
      <c r="F30" s="10">
        <v>7189.89</v>
      </c>
      <c r="G30" s="10">
        <v>6037.4589999999998</v>
      </c>
      <c r="H30" s="10">
        <v>1733.2439999999999</v>
      </c>
      <c r="I30" s="10">
        <v>4756.8779999999997</v>
      </c>
    </row>
    <row r="31" spans="1:9" x14ac:dyDescent="0.3">
      <c r="A31">
        <v>2006</v>
      </c>
      <c r="B31">
        <v>2</v>
      </c>
      <c r="C31" s="10">
        <v>9166.7690000000002</v>
      </c>
      <c r="D31" s="10">
        <v>3324.8960000000002</v>
      </c>
      <c r="E31" s="10">
        <v>3751.3319999999999</v>
      </c>
      <c r="F31" s="10">
        <v>6654.1059999999998</v>
      </c>
      <c r="G31" s="10">
        <v>6392.7290000000003</v>
      </c>
      <c r="H31" s="10">
        <v>1924.7639999999999</v>
      </c>
      <c r="I31" s="10">
        <v>5095.1819999999998</v>
      </c>
    </row>
    <row r="32" spans="1:9" x14ac:dyDescent="0.3">
      <c r="A32">
        <v>2007</v>
      </c>
      <c r="B32">
        <v>2</v>
      </c>
      <c r="C32" s="10">
        <v>9598.7340000000004</v>
      </c>
      <c r="D32" s="10">
        <v>3578.2919999999999</v>
      </c>
      <c r="E32" s="10">
        <v>3968.54</v>
      </c>
      <c r="F32" s="10">
        <v>6637.7370000000001</v>
      </c>
      <c r="G32" s="10">
        <v>6651.2420000000002</v>
      </c>
      <c r="H32" s="10">
        <v>1552.873</v>
      </c>
      <c r="I32" s="10">
        <v>5186.5479999999998</v>
      </c>
    </row>
    <row r="33" spans="1:9" x14ac:dyDescent="0.3">
      <c r="A33">
        <v>2008</v>
      </c>
      <c r="B33">
        <v>2</v>
      </c>
      <c r="C33" s="10">
        <v>10170.67</v>
      </c>
      <c r="D33" s="10">
        <v>3645.2020000000002</v>
      </c>
      <c r="E33" s="10">
        <v>4315.1670000000004</v>
      </c>
      <c r="F33" s="10">
        <v>6828.8770000000004</v>
      </c>
      <c r="G33" s="10">
        <v>6966.0190000000002</v>
      </c>
      <c r="H33" s="10">
        <v>1661.1669999999999</v>
      </c>
      <c r="I33" s="10">
        <v>5127.933</v>
      </c>
    </row>
    <row r="34" spans="1:9" x14ac:dyDescent="0.3">
      <c r="A34">
        <v>2009</v>
      </c>
      <c r="B34">
        <v>2</v>
      </c>
      <c r="C34" s="10">
        <v>10581.73</v>
      </c>
      <c r="D34" s="10">
        <v>3772.63</v>
      </c>
      <c r="E34" s="10">
        <v>4295.7280000000001</v>
      </c>
      <c r="F34" s="10">
        <v>6849.9120000000003</v>
      </c>
      <c r="G34" s="10">
        <v>7207.06</v>
      </c>
      <c r="H34" s="10">
        <v>1702.0650000000001</v>
      </c>
      <c r="I34" s="10">
        <v>4772.2849999999999</v>
      </c>
    </row>
    <row r="35" spans="1:9" x14ac:dyDescent="0.3">
      <c r="A35">
        <v>2010</v>
      </c>
      <c r="B35">
        <v>2</v>
      </c>
      <c r="C35" s="10">
        <v>10846.78</v>
      </c>
      <c r="D35" s="10">
        <v>4028.9639999999999</v>
      </c>
      <c r="E35" s="10">
        <v>4286.5879999999997</v>
      </c>
      <c r="F35" s="10">
        <v>7192.6019999999999</v>
      </c>
      <c r="G35" s="10">
        <v>7434.8739999999998</v>
      </c>
      <c r="H35" s="10">
        <v>1763.038</v>
      </c>
      <c r="I35" s="10">
        <v>4943.6350000000002</v>
      </c>
    </row>
    <row r="36" spans="1:9" x14ac:dyDescent="0.3">
      <c r="A36">
        <v>2011</v>
      </c>
      <c r="B36">
        <v>2</v>
      </c>
      <c r="C36" s="10">
        <v>10924.34</v>
      </c>
      <c r="D36" s="10">
        <v>4261.8720000000003</v>
      </c>
      <c r="E36" s="10">
        <v>4506.9769999999999</v>
      </c>
      <c r="F36" s="10">
        <v>7390.3059999999996</v>
      </c>
      <c r="G36" s="10">
        <v>7822.8860000000004</v>
      </c>
      <c r="H36" s="10">
        <v>1718.5239999999999</v>
      </c>
      <c r="I36" s="10">
        <v>5055.848</v>
      </c>
    </row>
    <row r="37" spans="1:9" x14ac:dyDescent="0.3">
      <c r="A37">
        <v>2012</v>
      </c>
      <c r="B37">
        <v>2</v>
      </c>
      <c r="C37" s="10">
        <v>10843.25</v>
      </c>
      <c r="D37" s="10">
        <v>4329.6980000000003</v>
      </c>
      <c r="E37" s="10">
        <v>4632.5839999999998</v>
      </c>
      <c r="F37" s="10">
        <v>7493.0219999999999</v>
      </c>
      <c r="G37" s="10">
        <v>7894.5039999999999</v>
      </c>
      <c r="H37" s="10">
        <v>1777.787</v>
      </c>
      <c r="I37" s="10">
        <v>5106.1220000000003</v>
      </c>
    </row>
    <row r="38" spans="1:9" x14ac:dyDescent="0.3">
      <c r="A38">
        <v>2013</v>
      </c>
      <c r="B38">
        <v>2</v>
      </c>
      <c r="C38" s="10">
        <v>11158.18</v>
      </c>
      <c r="D38" s="10">
        <v>4748.0940000000001</v>
      </c>
      <c r="E38" s="10">
        <v>4648.2389999999996</v>
      </c>
      <c r="F38" s="10">
        <v>7613.9179999999997</v>
      </c>
      <c r="G38" s="10">
        <v>7919.53</v>
      </c>
      <c r="H38" s="10">
        <v>1874.653</v>
      </c>
      <c r="I38" s="10">
        <v>5001.1660000000002</v>
      </c>
    </row>
    <row r="39" spans="1:9" x14ac:dyDescent="0.3">
      <c r="A39">
        <v>2014</v>
      </c>
      <c r="B39">
        <v>2</v>
      </c>
      <c r="C39" s="10">
        <v>11292.42</v>
      </c>
      <c r="D39" s="10">
        <v>4856.8389999999999</v>
      </c>
      <c r="E39" s="10">
        <v>4789.1890000000003</v>
      </c>
      <c r="F39" s="10">
        <v>7449.31</v>
      </c>
      <c r="G39" s="10">
        <v>8050.5309999999999</v>
      </c>
      <c r="H39" s="10">
        <v>1872.019</v>
      </c>
      <c r="I39" s="10">
        <v>5554.63</v>
      </c>
    </row>
    <row r="40" spans="1:9" x14ac:dyDescent="0.3">
      <c r="A40">
        <v>2015</v>
      </c>
      <c r="B40">
        <v>2</v>
      </c>
      <c r="C40" s="10">
        <v>11603.2</v>
      </c>
      <c r="D40" s="10">
        <v>5112.7290000000003</v>
      </c>
      <c r="E40" s="10">
        <v>4760.3360000000002</v>
      </c>
      <c r="F40" s="10">
        <v>7379.259</v>
      </c>
      <c r="G40" s="10">
        <v>8372.67</v>
      </c>
      <c r="H40" s="10">
        <v>2068.1080000000002</v>
      </c>
      <c r="I40" s="10">
        <v>5540.701</v>
      </c>
    </row>
    <row r="41" spans="1:9" x14ac:dyDescent="0.3">
      <c r="A41">
        <v>2016</v>
      </c>
      <c r="B41">
        <v>2</v>
      </c>
      <c r="C41" s="10">
        <v>12088.96</v>
      </c>
      <c r="D41" s="10">
        <v>5154.0810000000001</v>
      </c>
      <c r="E41" s="10">
        <v>4715.5020000000004</v>
      </c>
      <c r="F41" s="10">
        <v>7402.5060000000003</v>
      </c>
      <c r="G41" s="10">
        <v>8621.1260000000002</v>
      </c>
      <c r="H41" s="10">
        <v>2095.6289999999999</v>
      </c>
      <c r="I41" s="10">
        <v>5541.4759999999997</v>
      </c>
    </row>
    <row r="42" spans="1:9" x14ac:dyDescent="0.3">
      <c r="A42">
        <v>2017</v>
      </c>
      <c r="B42">
        <v>2</v>
      </c>
      <c r="C42" s="10">
        <v>12628.95</v>
      </c>
      <c r="D42" s="10">
        <v>5425.116</v>
      </c>
      <c r="E42" s="10">
        <v>4724.8280000000004</v>
      </c>
      <c r="F42" s="10">
        <v>7151.7280000000001</v>
      </c>
      <c r="G42" s="10">
        <v>9062.1460000000006</v>
      </c>
      <c r="H42" s="10">
        <v>2268.723</v>
      </c>
      <c r="I42" s="10">
        <v>6238.7510000000002</v>
      </c>
    </row>
    <row r="43" spans="1:9" x14ac:dyDescent="0.3">
      <c r="A43">
        <v>2018</v>
      </c>
      <c r="B43">
        <v>2</v>
      </c>
      <c r="C43" s="10">
        <v>13154.11</v>
      </c>
      <c r="D43" s="10">
        <v>5680.9449999999997</v>
      </c>
      <c r="E43" s="10">
        <v>4769.1719999999996</v>
      </c>
      <c r="F43" s="10">
        <v>7518.933</v>
      </c>
      <c r="G43" s="10">
        <v>9400.9609999999993</v>
      </c>
      <c r="H43" s="10">
        <v>2174.8119999999999</v>
      </c>
      <c r="I43" s="10">
        <v>6407.7619999999997</v>
      </c>
    </row>
    <row r="44" spans="1:9" x14ac:dyDescent="0.3">
      <c r="A44">
        <v>2019</v>
      </c>
      <c r="B44">
        <v>2</v>
      </c>
      <c r="C44" s="10">
        <v>13707.05</v>
      </c>
      <c r="D44" s="10">
        <v>6330.62</v>
      </c>
      <c r="E44" s="10">
        <v>4735.3900000000003</v>
      </c>
      <c r="F44" s="10">
        <v>7783.08</v>
      </c>
      <c r="G44" s="10">
        <v>9704.4130000000005</v>
      </c>
      <c r="H44" s="10">
        <v>2322.3130000000001</v>
      </c>
      <c r="I44" s="10">
        <v>6198.03</v>
      </c>
    </row>
    <row r="45" spans="1:9" x14ac:dyDescent="0.3">
      <c r="A45">
        <v>2020</v>
      </c>
      <c r="B45">
        <v>2</v>
      </c>
      <c r="C45" s="10">
        <v>14329.04</v>
      </c>
      <c r="D45" s="10">
        <v>6035.4279999999999</v>
      </c>
      <c r="E45" s="10">
        <v>5016.1729999999998</v>
      </c>
      <c r="F45" s="10">
        <v>8023.317</v>
      </c>
      <c r="G45" s="10">
        <v>10252.44</v>
      </c>
      <c r="H45" s="10">
        <v>2408.16</v>
      </c>
      <c r="I45" s="10">
        <v>6431.0309999999999</v>
      </c>
    </row>
    <row r="46" spans="1:9" x14ac:dyDescent="0.3">
      <c r="A46">
        <v>2021</v>
      </c>
      <c r="B46">
        <v>2</v>
      </c>
      <c r="C46" s="10">
        <v>14854.09</v>
      </c>
      <c r="D46" s="10">
        <v>6631.9279999999999</v>
      </c>
      <c r="E46" s="10">
        <v>5099.6350000000002</v>
      </c>
      <c r="F46" s="10">
        <v>8181.9059999999999</v>
      </c>
      <c r="G46" s="10">
        <v>10703.24</v>
      </c>
      <c r="H46" s="10">
        <v>2519.5059999999999</v>
      </c>
      <c r="I46" s="10">
        <v>7260.3720000000003</v>
      </c>
    </row>
    <row r="47" spans="1:9" x14ac:dyDescent="0.3">
      <c r="A47">
        <v>2022</v>
      </c>
      <c r="B47">
        <v>2</v>
      </c>
      <c r="C47" s="10">
        <v>15632.42</v>
      </c>
      <c r="D47" s="10">
        <v>6464.5190000000002</v>
      </c>
      <c r="E47" s="10">
        <v>5645.8909999999996</v>
      </c>
      <c r="F47" s="10">
        <v>8769.5689999999995</v>
      </c>
      <c r="G47" s="10">
        <v>11202.7</v>
      </c>
      <c r="H47" s="10">
        <v>2654.9839999999999</v>
      </c>
      <c r="I47" s="10">
        <v>7386.9210000000003</v>
      </c>
    </row>
    <row r="48" spans="1:9" x14ac:dyDescent="0.3">
      <c r="A48">
        <v>2023</v>
      </c>
      <c r="B48">
        <v>2</v>
      </c>
      <c r="C48" s="10">
        <v>17373.580000000002</v>
      </c>
      <c r="D48" s="10">
        <v>7072.5529999999999</v>
      </c>
      <c r="E48" s="10">
        <v>5902.3149999999996</v>
      </c>
      <c r="F48" s="10">
        <v>10185.1</v>
      </c>
      <c r="G48" s="10">
        <v>11815</v>
      </c>
      <c r="H48" s="10">
        <v>2640.9630000000002</v>
      </c>
      <c r="I48" s="10">
        <v>8047.1660000000002</v>
      </c>
    </row>
    <row r="49" spans="1:9" x14ac:dyDescent="0.3">
      <c r="A49">
        <v>2024</v>
      </c>
      <c r="B49">
        <v>2</v>
      </c>
      <c r="C49" s="10">
        <v>19180.62</v>
      </c>
      <c r="D49" s="10">
        <v>7283.3649999999998</v>
      </c>
      <c r="E49" s="10">
        <v>6047.2610000000004</v>
      </c>
      <c r="F49" s="10">
        <v>10332.209999999999</v>
      </c>
      <c r="G49" s="10">
        <v>12846.43</v>
      </c>
      <c r="H49" s="10">
        <v>2817.788</v>
      </c>
      <c r="I49" s="10">
        <v>8149.4129999999996</v>
      </c>
    </row>
    <row r="50" spans="1:9" x14ac:dyDescent="0.3">
      <c r="A50">
        <v>2001</v>
      </c>
      <c r="B50">
        <v>3</v>
      </c>
      <c r="C50" s="10">
        <v>7767.2269999999999</v>
      </c>
      <c r="D50" s="10">
        <v>3200.4810000000002</v>
      </c>
      <c r="E50" s="10">
        <v>4767.9759999999997</v>
      </c>
      <c r="F50" s="10">
        <v>6382.4620000000004</v>
      </c>
      <c r="G50" s="10">
        <v>10698.79</v>
      </c>
      <c r="H50" s="10">
        <v>1246.6949999999999</v>
      </c>
      <c r="I50" s="10">
        <v>5142.2860000000001</v>
      </c>
    </row>
    <row r="51" spans="1:9" x14ac:dyDescent="0.3">
      <c r="A51">
        <v>2002</v>
      </c>
      <c r="B51">
        <v>3</v>
      </c>
      <c r="C51" s="10">
        <v>8208.4349999999995</v>
      </c>
      <c r="D51" s="10">
        <v>3677.6759999999999</v>
      </c>
      <c r="E51" s="10">
        <v>4867.6620000000003</v>
      </c>
      <c r="F51" s="10">
        <v>6344.9449999999997</v>
      </c>
      <c r="G51" s="10">
        <v>11241.31</v>
      </c>
      <c r="H51" s="10">
        <v>1309.5419999999999</v>
      </c>
      <c r="I51" s="10">
        <v>5296.415</v>
      </c>
    </row>
    <row r="52" spans="1:9" x14ac:dyDescent="0.3">
      <c r="A52">
        <v>2003</v>
      </c>
      <c r="B52">
        <v>3</v>
      </c>
      <c r="C52" s="10">
        <v>8615.8130000000001</v>
      </c>
      <c r="D52" s="10">
        <v>3905.069</v>
      </c>
      <c r="E52" s="10">
        <v>4966.4960000000001</v>
      </c>
      <c r="F52" s="10">
        <v>6589.0039999999999</v>
      </c>
      <c r="G52" s="10">
        <v>11724.49</v>
      </c>
      <c r="H52" s="10">
        <v>1552.704</v>
      </c>
      <c r="I52" s="10">
        <v>4619.2560000000003</v>
      </c>
    </row>
    <row r="53" spans="1:9" x14ac:dyDescent="0.3">
      <c r="A53">
        <v>2004</v>
      </c>
      <c r="B53">
        <v>3</v>
      </c>
      <c r="C53" s="10">
        <v>8712.8960000000006</v>
      </c>
      <c r="D53" s="10">
        <v>4238.4639999999999</v>
      </c>
      <c r="E53" s="10">
        <v>5248.9989999999998</v>
      </c>
      <c r="F53" s="10">
        <v>7240.1260000000002</v>
      </c>
      <c r="G53" s="10">
        <v>12110.47</v>
      </c>
      <c r="H53" s="10">
        <v>1654.356</v>
      </c>
      <c r="I53" s="10">
        <v>5080.3919999999998</v>
      </c>
    </row>
    <row r="54" spans="1:9" x14ac:dyDescent="0.3">
      <c r="A54">
        <v>2005</v>
      </c>
      <c r="B54">
        <v>3</v>
      </c>
      <c r="C54" s="10">
        <v>8891.7950000000001</v>
      </c>
      <c r="D54" s="10">
        <v>4429.6019999999999</v>
      </c>
      <c r="E54" s="10">
        <v>5306.2860000000001</v>
      </c>
      <c r="F54" s="10">
        <v>7151.9489999999996</v>
      </c>
      <c r="G54" s="10">
        <v>12611.31</v>
      </c>
      <c r="H54" s="10">
        <v>1733.2439999999999</v>
      </c>
      <c r="I54" s="10">
        <v>5596.33</v>
      </c>
    </row>
    <row r="55" spans="1:9" x14ac:dyDescent="0.3">
      <c r="A55">
        <v>2006</v>
      </c>
      <c r="B55">
        <v>3</v>
      </c>
      <c r="C55" s="10">
        <v>9134.4480000000003</v>
      </c>
      <c r="D55" s="10">
        <v>4805.9440000000004</v>
      </c>
      <c r="E55" s="10">
        <v>5398.1459999999997</v>
      </c>
      <c r="F55" s="10">
        <v>6607.0230000000001</v>
      </c>
      <c r="G55" s="10">
        <v>13275.54</v>
      </c>
      <c r="H55" s="10">
        <v>1924.7639999999999</v>
      </c>
      <c r="I55" s="10">
        <v>5455.6959999999999</v>
      </c>
    </row>
    <row r="56" spans="1:9" x14ac:dyDescent="0.3">
      <c r="A56">
        <v>2007</v>
      </c>
      <c r="B56">
        <v>3</v>
      </c>
      <c r="C56" s="10">
        <v>9574.2099999999991</v>
      </c>
      <c r="D56" s="10">
        <v>5082.3239999999996</v>
      </c>
      <c r="E56" s="10">
        <v>5720.4530000000004</v>
      </c>
      <c r="F56" s="10">
        <v>6674.73</v>
      </c>
      <c r="G56" s="10">
        <v>13892.6</v>
      </c>
      <c r="H56" s="10">
        <v>1552.873</v>
      </c>
      <c r="I56" s="10">
        <v>5357.8940000000002</v>
      </c>
    </row>
    <row r="57" spans="1:9" x14ac:dyDescent="0.3">
      <c r="A57">
        <v>2008</v>
      </c>
      <c r="B57">
        <v>3</v>
      </c>
      <c r="C57" s="10">
        <v>10153.280000000001</v>
      </c>
      <c r="D57" s="10">
        <v>5138.8580000000002</v>
      </c>
      <c r="E57" s="10">
        <v>6208.8670000000002</v>
      </c>
      <c r="F57" s="10">
        <v>6793.1859999999997</v>
      </c>
      <c r="G57" s="10">
        <v>14519.07</v>
      </c>
      <c r="H57" s="10">
        <v>1661.1669999999999</v>
      </c>
      <c r="I57" s="10">
        <v>5574.9669999999996</v>
      </c>
    </row>
    <row r="58" spans="1:9" x14ac:dyDescent="0.3">
      <c r="A58">
        <v>2009</v>
      </c>
      <c r="B58">
        <v>3</v>
      </c>
      <c r="C58" s="10">
        <v>10513.54</v>
      </c>
      <c r="D58" s="10">
        <v>5343.3969999999999</v>
      </c>
      <c r="E58" s="10">
        <v>6207.8879999999999</v>
      </c>
      <c r="F58" s="10">
        <v>6811.4979999999996</v>
      </c>
      <c r="G58" s="10">
        <v>14985.44</v>
      </c>
      <c r="H58" s="10">
        <v>1702.0650000000001</v>
      </c>
      <c r="I58" s="10">
        <v>5222.9989999999998</v>
      </c>
    </row>
    <row r="59" spans="1:9" x14ac:dyDescent="0.3">
      <c r="A59">
        <v>2010</v>
      </c>
      <c r="B59">
        <v>3</v>
      </c>
      <c r="C59" s="10">
        <v>10769.35</v>
      </c>
      <c r="D59" s="10">
        <v>5712.1229999999996</v>
      </c>
      <c r="E59" s="10">
        <v>6214.2510000000002</v>
      </c>
      <c r="F59" s="10">
        <v>7175.89</v>
      </c>
      <c r="G59" s="10">
        <v>15459.73</v>
      </c>
      <c r="H59" s="10">
        <v>1763.038</v>
      </c>
      <c r="I59" s="10">
        <v>5282.0140000000001</v>
      </c>
    </row>
    <row r="60" spans="1:9" x14ac:dyDescent="0.3">
      <c r="A60">
        <v>2011</v>
      </c>
      <c r="B60">
        <v>3</v>
      </c>
      <c r="C60" s="10">
        <v>10872.06</v>
      </c>
      <c r="D60" s="10">
        <v>5731.5259999999998</v>
      </c>
      <c r="E60" s="10">
        <v>6527.9809999999998</v>
      </c>
      <c r="F60" s="10">
        <v>7405.58</v>
      </c>
      <c r="G60" s="10">
        <v>16123.6</v>
      </c>
      <c r="H60" s="10">
        <v>1718.5239999999999</v>
      </c>
      <c r="I60" s="10">
        <v>5279.2060000000001</v>
      </c>
    </row>
    <row r="61" spans="1:9" x14ac:dyDescent="0.3">
      <c r="A61">
        <v>2012</v>
      </c>
      <c r="B61">
        <v>3</v>
      </c>
      <c r="C61" s="10">
        <v>10810.69</v>
      </c>
      <c r="D61" s="10">
        <v>6118.8829999999998</v>
      </c>
      <c r="E61" s="10">
        <v>6735.6540000000005</v>
      </c>
      <c r="F61" s="10">
        <v>7477.0060000000003</v>
      </c>
      <c r="G61" s="10">
        <v>16478.27</v>
      </c>
      <c r="H61" s="10">
        <v>1777.787</v>
      </c>
      <c r="I61" s="10">
        <v>5264.9219999999996</v>
      </c>
    </row>
    <row r="62" spans="1:9" x14ac:dyDescent="0.3">
      <c r="A62">
        <v>2013</v>
      </c>
      <c r="B62">
        <v>3</v>
      </c>
      <c r="C62" s="10">
        <v>11120.81</v>
      </c>
      <c r="D62" s="10">
        <v>6708.2290000000003</v>
      </c>
      <c r="E62" s="10">
        <v>6760.6040000000003</v>
      </c>
      <c r="F62" s="10">
        <v>7586.5950000000003</v>
      </c>
      <c r="G62" s="10">
        <v>16680.55</v>
      </c>
      <c r="H62" s="10">
        <v>1874.653</v>
      </c>
      <c r="I62" s="10">
        <v>4824.2669999999998</v>
      </c>
    </row>
    <row r="63" spans="1:9" x14ac:dyDescent="0.3">
      <c r="A63">
        <v>2014</v>
      </c>
      <c r="B63">
        <v>3</v>
      </c>
      <c r="C63" s="10">
        <v>11258.8</v>
      </c>
      <c r="D63" s="10">
        <v>7142.4830000000002</v>
      </c>
      <c r="E63" s="10">
        <v>6996.4489999999996</v>
      </c>
      <c r="F63" s="10">
        <v>7482.0420000000004</v>
      </c>
      <c r="G63" s="10">
        <v>16558.34</v>
      </c>
      <c r="H63" s="10">
        <v>1872.019</v>
      </c>
      <c r="I63" s="10">
        <v>5495.1260000000002</v>
      </c>
    </row>
    <row r="64" spans="1:9" x14ac:dyDescent="0.3">
      <c r="A64">
        <v>2015</v>
      </c>
      <c r="B64">
        <v>3</v>
      </c>
      <c r="C64" s="10">
        <v>11572.06</v>
      </c>
      <c r="D64" s="10">
        <v>7007.1390000000001</v>
      </c>
      <c r="E64" s="10">
        <v>6992.7619999999997</v>
      </c>
      <c r="F64" s="10">
        <v>7347.5649999999996</v>
      </c>
      <c r="G64" s="10">
        <v>16810.810000000001</v>
      </c>
      <c r="H64" s="10">
        <v>2068.1080000000002</v>
      </c>
      <c r="I64" s="10">
        <v>6009.4080000000004</v>
      </c>
    </row>
    <row r="65" spans="1:9" x14ac:dyDescent="0.3">
      <c r="A65">
        <v>2016</v>
      </c>
      <c r="B65">
        <v>3</v>
      </c>
      <c r="C65" s="10">
        <v>12033.86</v>
      </c>
      <c r="D65" s="10">
        <v>7561.0410000000002</v>
      </c>
      <c r="E65" s="10">
        <v>6909.576</v>
      </c>
      <c r="F65" s="10">
        <v>7428.4880000000003</v>
      </c>
      <c r="G65" s="10">
        <v>16745.97</v>
      </c>
      <c r="H65" s="10">
        <v>2095.6289999999999</v>
      </c>
      <c r="I65" s="10">
        <v>5619.92</v>
      </c>
    </row>
    <row r="66" spans="1:9" x14ac:dyDescent="0.3">
      <c r="A66">
        <v>2017</v>
      </c>
      <c r="B66">
        <v>3</v>
      </c>
      <c r="C66" s="10">
        <v>12594.99</v>
      </c>
      <c r="D66" s="10">
        <v>7820.1710000000003</v>
      </c>
      <c r="E66" s="10">
        <v>6907.9269999999997</v>
      </c>
      <c r="F66" s="10">
        <v>7145.5860000000002</v>
      </c>
      <c r="G66" s="10">
        <v>17101.16</v>
      </c>
      <c r="H66" s="10">
        <v>2268.723</v>
      </c>
      <c r="I66" s="10">
        <v>5850.1270000000004</v>
      </c>
    </row>
    <row r="67" spans="1:9" x14ac:dyDescent="0.3">
      <c r="A67">
        <v>2018</v>
      </c>
      <c r="B67">
        <v>3</v>
      </c>
      <c r="C67" s="10">
        <v>13090.91</v>
      </c>
      <c r="D67" s="10">
        <v>8325.1849999999995</v>
      </c>
      <c r="E67" s="10">
        <v>6954.9409999999998</v>
      </c>
      <c r="F67" s="10">
        <v>7448.1139999999996</v>
      </c>
      <c r="G67" s="10">
        <v>17212.72</v>
      </c>
      <c r="H67" s="10">
        <v>2174.8119999999999</v>
      </c>
      <c r="I67" s="10">
        <v>6280.9889999999996</v>
      </c>
    </row>
    <row r="68" spans="1:9" x14ac:dyDescent="0.3">
      <c r="A68">
        <v>2019</v>
      </c>
      <c r="B68">
        <v>3</v>
      </c>
      <c r="C68" s="10">
        <v>13605.81</v>
      </c>
      <c r="D68" s="10">
        <v>8980.64</v>
      </c>
      <c r="E68" s="10">
        <v>6913.2240000000002</v>
      </c>
      <c r="F68" s="10">
        <v>7824.201</v>
      </c>
      <c r="G68" s="10">
        <v>17286.03</v>
      </c>
      <c r="H68" s="10">
        <v>2322.3130000000001</v>
      </c>
      <c r="I68" s="10">
        <v>6137.277</v>
      </c>
    </row>
    <row r="69" spans="1:9" x14ac:dyDescent="0.3">
      <c r="A69">
        <v>2020</v>
      </c>
      <c r="B69">
        <v>3</v>
      </c>
      <c r="C69" s="10">
        <v>14237.88</v>
      </c>
      <c r="D69" s="10">
        <v>8664.5740000000005</v>
      </c>
      <c r="E69" s="10">
        <v>7403.5249999999996</v>
      </c>
      <c r="F69" s="10">
        <v>8113.8639999999996</v>
      </c>
      <c r="G69" s="10">
        <v>18102.46</v>
      </c>
      <c r="H69" s="10">
        <v>2408.16</v>
      </c>
      <c r="I69" s="10">
        <v>5548.2929999999997</v>
      </c>
    </row>
    <row r="70" spans="1:9" x14ac:dyDescent="0.3">
      <c r="A70">
        <v>2021</v>
      </c>
      <c r="B70">
        <v>3</v>
      </c>
      <c r="C70" s="10">
        <v>14811.96</v>
      </c>
      <c r="D70" s="10">
        <v>9202.0120000000006</v>
      </c>
      <c r="E70" s="10">
        <v>7499.8869999999997</v>
      </c>
      <c r="F70" s="10">
        <v>8167.7250000000004</v>
      </c>
      <c r="G70" s="10">
        <v>18711.39</v>
      </c>
      <c r="H70" s="10">
        <v>2519.5059999999999</v>
      </c>
      <c r="I70" s="10">
        <v>8147.8680000000004</v>
      </c>
    </row>
    <row r="71" spans="1:9" x14ac:dyDescent="0.3">
      <c r="A71">
        <v>2022</v>
      </c>
      <c r="B71">
        <v>3</v>
      </c>
      <c r="C71" s="10">
        <v>15595.14</v>
      </c>
      <c r="D71" s="10">
        <v>9417.6890000000003</v>
      </c>
      <c r="E71" s="10">
        <v>8271.8979999999992</v>
      </c>
      <c r="F71" s="10">
        <v>8896.6640000000007</v>
      </c>
      <c r="G71" s="10">
        <v>19352.11</v>
      </c>
      <c r="H71" s="10">
        <v>2654.9839999999999</v>
      </c>
      <c r="I71" s="10">
        <v>7691.6970000000001</v>
      </c>
    </row>
    <row r="72" spans="1:9" x14ac:dyDescent="0.3">
      <c r="A72">
        <v>2023</v>
      </c>
      <c r="B72">
        <v>3</v>
      </c>
      <c r="C72" s="10">
        <v>17286</v>
      </c>
      <c r="D72" s="10">
        <v>10743.02</v>
      </c>
      <c r="E72" s="10">
        <v>8622.1020000000008</v>
      </c>
      <c r="F72" s="10">
        <v>10232.040000000001</v>
      </c>
      <c r="G72" s="10">
        <v>20598.240000000002</v>
      </c>
      <c r="H72" s="10">
        <v>2640.9630000000002</v>
      </c>
      <c r="I72" s="10">
        <v>8280.2479999999996</v>
      </c>
    </row>
    <row r="73" spans="1:9" x14ac:dyDescent="0.3">
      <c r="A73">
        <v>2024</v>
      </c>
      <c r="B73">
        <v>3</v>
      </c>
      <c r="C73" s="10">
        <v>19076.63</v>
      </c>
      <c r="D73" s="10">
        <v>10230.85</v>
      </c>
      <c r="E73" s="10">
        <v>8909.3029999999999</v>
      </c>
      <c r="F73" s="10">
        <v>10339.540000000001</v>
      </c>
      <c r="G73" s="10">
        <v>22098.07</v>
      </c>
      <c r="H73" s="10">
        <v>2817.788</v>
      </c>
      <c r="I73" s="10">
        <v>8226.9279999999999</v>
      </c>
    </row>
    <row r="74" spans="1:9" x14ac:dyDescent="0.3">
      <c r="A74">
        <v>2001</v>
      </c>
      <c r="B74">
        <v>4</v>
      </c>
      <c r="C74" s="10">
        <v>10388.879999999999</v>
      </c>
      <c r="D74" s="10">
        <v>3391.44</v>
      </c>
      <c r="E74" s="10">
        <v>6361.4949999999999</v>
      </c>
      <c r="F74" s="10">
        <v>5851.6319999999996</v>
      </c>
      <c r="G74" s="10">
        <v>10657.45</v>
      </c>
      <c r="H74" s="10">
        <v>1246.6949999999999</v>
      </c>
      <c r="I74" s="10">
        <v>5468.9660000000003</v>
      </c>
    </row>
    <row r="75" spans="1:9" x14ac:dyDescent="0.3">
      <c r="A75">
        <v>2002</v>
      </c>
      <c r="B75">
        <v>4</v>
      </c>
      <c r="C75" s="10">
        <v>10972.19</v>
      </c>
      <c r="D75" s="10">
        <v>3877.45</v>
      </c>
      <c r="E75" s="10">
        <v>6464.88</v>
      </c>
      <c r="F75" s="10">
        <v>5942.6620000000003</v>
      </c>
      <c r="G75" s="10">
        <v>11238.9</v>
      </c>
      <c r="H75" s="10">
        <v>1309.5419999999999</v>
      </c>
      <c r="I75" s="10">
        <v>5849.1629999999996</v>
      </c>
    </row>
    <row r="76" spans="1:9" x14ac:dyDescent="0.3">
      <c r="A76">
        <v>2003</v>
      </c>
      <c r="B76">
        <v>4</v>
      </c>
      <c r="C76" s="10">
        <v>11562.8</v>
      </c>
      <c r="D76" s="10">
        <v>4145.0010000000002</v>
      </c>
      <c r="E76" s="10">
        <v>6610.7669999999998</v>
      </c>
      <c r="F76" s="10">
        <v>6073.8190000000004</v>
      </c>
      <c r="G76" s="10">
        <v>11777.81</v>
      </c>
      <c r="H76" s="10">
        <v>1552.704</v>
      </c>
      <c r="I76" s="10">
        <v>6002.1620000000003</v>
      </c>
    </row>
    <row r="77" spans="1:9" x14ac:dyDescent="0.3">
      <c r="A77">
        <v>2004</v>
      </c>
      <c r="B77">
        <v>4</v>
      </c>
      <c r="C77" s="10">
        <v>11607.15</v>
      </c>
      <c r="D77" s="10">
        <v>4484.8980000000001</v>
      </c>
      <c r="E77" s="10">
        <v>6985.9979999999996</v>
      </c>
      <c r="F77" s="10">
        <v>6809.0950000000003</v>
      </c>
      <c r="G77" s="10">
        <v>12048.08</v>
      </c>
      <c r="H77" s="10">
        <v>1654.356</v>
      </c>
      <c r="I77" s="10">
        <v>5762.2759999999998</v>
      </c>
    </row>
    <row r="78" spans="1:9" x14ac:dyDescent="0.3">
      <c r="A78">
        <v>2005</v>
      </c>
      <c r="B78">
        <v>4</v>
      </c>
      <c r="C78" s="10">
        <v>11684.24</v>
      </c>
      <c r="D78" s="10">
        <v>4714.5540000000001</v>
      </c>
      <c r="E78" s="10">
        <v>7055.2389999999996</v>
      </c>
      <c r="F78" s="10">
        <v>6891.9790000000003</v>
      </c>
      <c r="G78" s="10">
        <v>12585.08</v>
      </c>
      <c r="H78" s="10">
        <v>1733.2439999999999</v>
      </c>
      <c r="I78" s="10">
        <v>6160.4080000000004</v>
      </c>
    </row>
    <row r="79" spans="1:9" x14ac:dyDescent="0.3">
      <c r="A79">
        <v>2006</v>
      </c>
      <c r="B79">
        <v>4</v>
      </c>
      <c r="C79" s="10">
        <v>11982.96</v>
      </c>
      <c r="D79" s="10">
        <v>5054.4809999999998</v>
      </c>
      <c r="E79" s="10">
        <v>7179.6750000000002</v>
      </c>
      <c r="F79" s="10">
        <v>6325.5810000000001</v>
      </c>
      <c r="G79" s="10">
        <v>13240.04</v>
      </c>
      <c r="H79" s="10">
        <v>1924.7639999999999</v>
      </c>
      <c r="I79" s="10">
        <v>6512.2280000000001</v>
      </c>
    </row>
    <row r="80" spans="1:9" x14ac:dyDescent="0.3">
      <c r="A80">
        <v>2007</v>
      </c>
      <c r="B80">
        <v>4</v>
      </c>
      <c r="C80" s="10">
        <v>12493.64</v>
      </c>
      <c r="D80" s="10">
        <v>5375.0479999999998</v>
      </c>
      <c r="E80" s="10">
        <v>7605.1049999999996</v>
      </c>
      <c r="F80" s="10">
        <v>6399.1670000000004</v>
      </c>
      <c r="G80" s="10">
        <v>13770.5</v>
      </c>
      <c r="H80" s="10">
        <v>1552.873</v>
      </c>
      <c r="I80" s="10">
        <v>6700.924</v>
      </c>
    </row>
    <row r="81" spans="1:9" x14ac:dyDescent="0.3">
      <c r="A81">
        <v>2008</v>
      </c>
      <c r="B81">
        <v>4</v>
      </c>
      <c r="C81" s="10">
        <v>13354.26</v>
      </c>
      <c r="D81" s="10">
        <v>5415.4489999999996</v>
      </c>
      <c r="E81" s="10">
        <v>8273.7829999999994</v>
      </c>
      <c r="F81" s="10">
        <v>6475.3950000000004</v>
      </c>
      <c r="G81" s="10">
        <v>14477.2</v>
      </c>
      <c r="H81" s="10">
        <v>1661.1669999999999</v>
      </c>
      <c r="I81" s="10">
        <v>5961.61</v>
      </c>
    </row>
    <row r="82" spans="1:9" x14ac:dyDescent="0.3">
      <c r="A82">
        <v>2009</v>
      </c>
      <c r="B82">
        <v>4</v>
      </c>
      <c r="C82" s="10">
        <v>13768.72</v>
      </c>
      <c r="D82" s="10">
        <v>5645.4589999999998</v>
      </c>
      <c r="E82" s="10">
        <v>8276.41</v>
      </c>
      <c r="F82" s="10">
        <v>6571.5079999999998</v>
      </c>
      <c r="G82" s="10">
        <v>14915.99</v>
      </c>
      <c r="H82" s="10">
        <v>1702.0650000000001</v>
      </c>
      <c r="I82" s="10">
        <v>5741.1139999999996</v>
      </c>
    </row>
    <row r="83" spans="1:9" x14ac:dyDescent="0.3">
      <c r="A83">
        <v>2010</v>
      </c>
      <c r="B83">
        <v>4</v>
      </c>
      <c r="C83" s="10">
        <v>14206.58</v>
      </c>
      <c r="D83" s="10">
        <v>6007.7160000000003</v>
      </c>
      <c r="E83" s="10">
        <v>8281.8330000000005</v>
      </c>
      <c r="F83" s="10">
        <v>6881.5330000000004</v>
      </c>
      <c r="G83" s="10">
        <v>15471.42</v>
      </c>
      <c r="H83" s="10">
        <v>1763.038</v>
      </c>
      <c r="I83" s="10">
        <v>5561.12</v>
      </c>
    </row>
    <row r="84" spans="1:9" x14ac:dyDescent="0.3">
      <c r="A84">
        <v>2011</v>
      </c>
      <c r="B84">
        <v>4</v>
      </c>
      <c r="C84" s="10">
        <v>14286.55</v>
      </c>
      <c r="D84" s="10">
        <v>5998.9480000000003</v>
      </c>
      <c r="E84" s="10">
        <v>8689.8549999999996</v>
      </c>
      <c r="F84" s="10">
        <v>7126.6450000000004</v>
      </c>
      <c r="G84" s="10">
        <v>16061.06</v>
      </c>
      <c r="H84" s="10">
        <v>1718.5239999999999</v>
      </c>
      <c r="I84" s="10">
        <v>5753.9769999999999</v>
      </c>
    </row>
    <row r="85" spans="1:9" x14ac:dyDescent="0.3">
      <c r="A85">
        <v>2012</v>
      </c>
      <c r="B85">
        <v>4</v>
      </c>
      <c r="C85" s="10">
        <v>14338.75</v>
      </c>
      <c r="D85" s="10">
        <v>6372.63</v>
      </c>
      <c r="E85" s="10">
        <v>8976.7829999999994</v>
      </c>
      <c r="F85" s="10">
        <v>7250.384</v>
      </c>
      <c r="G85" s="10">
        <v>16431.82</v>
      </c>
      <c r="H85" s="10">
        <v>1777.787</v>
      </c>
      <c r="I85" s="10">
        <v>6057.5749999999998</v>
      </c>
    </row>
    <row r="86" spans="1:9" x14ac:dyDescent="0.3">
      <c r="A86">
        <v>2013</v>
      </c>
      <c r="B86">
        <v>4</v>
      </c>
      <c r="C86" s="10">
        <v>14861.48</v>
      </c>
      <c r="D86" s="10">
        <v>7005.6350000000002</v>
      </c>
      <c r="E86" s="10">
        <v>8992.0370000000003</v>
      </c>
      <c r="F86" s="10">
        <v>7367.6869999999999</v>
      </c>
      <c r="G86" s="10">
        <v>16504.400000000001</v>
      </c>
      <c r="H86" s="10">
        <v>1874.653</v>
      </c>
      <c r="I86" s="10">
        <v>6188.7049999999999</v>
      </c>
    </row>
    <row r="87" spans="1:9" x14ac:dyDescent="0.3">
      <c r="A87">
        <v>2014</v>
      </c>
      <c r="B87">
        <v>4</v>
      </c>
      <c r="C87" s="10">
        <v>15117.4</v>
      </c>
      <c r="D87" s="10">
        <v>7434.9610000000002</v>
      </c>
      <c r="E87" s="10">
        <v>9289.6329999999998</v>
      </c>
      <c r="F87" s="10">
        <v>7262.0339999999997</v>
      </c>
      <c r="G87" s="10">
        <v>16462.32</v>
      </c>
      <c r="H87" s="10">
        <v>1872.019</v>
      </c>
      <c r="I87" s="10">
        <v>5595.05</v>
      </c>
    </row>
    <row r="88" spans="1:9" x14ac:dyDescent="0.3">
      <c r="A88">
        <v>2015</v>
      </c>
      <c r="B88">
        <v>4</v>
      </c>
      <c r="C88" s="10">
        <v>15475.31</v>
      </c>
      <c r="D88" s="10">
        <v>7290.5990000000002</v>
      </c>
      <c r="E88" s="10">
        <v>9279.0390000000007</v>
      </c>
      <c r="F88" s="10">
        <v>7212.0910000000003</v>
      </c>
      <c r="G88" s="10">
        <v>16597.77</v>
      </c>
      <c r="H88" s="10">
        <v>2068.1080000000002</v>
      </c>
      <c r="I88" s="10">
        <v>6030.7820000000002</v>
      </c>
    </row>
    <row r="89" spans="1:9" x14ac:dyDescent="0.3">
      <c r="A89">
        <v>2016</v>
      </c>
      <c r="B89">
        <v>4</v>
      </c>
      <c r="C89" s="10">
        <v>16145.19</v>
      </c>
      <c r="D89" s="10">
        <v>7933.08</v>
      </c>
      <c r="E89" s="10">
        <v>9175.7129999999997</v>
      </c>
      <c r="F89" s="10">
        <v>7156.8280000000004</v>
      </c>
      <c r="G89" s="10">
        <v>16577.21</v>
      </c>
      <c r="H89" s="10">
        <v>2095.6289999999999</v>
      </c>
      <c r="I89" s="10">
        <v>6256.4539999999997</v>
      </c>
    </row>
    <row r="90" spans="1:9" x14ac:dyDescent="0.3">
      <c r="A90">
        <v>2017</v>
      </c>
      <c r="B90">
        <v>4</v>
      </c>
      <c r="C90" s="10">
        <v>16693.900000000001</v>
      </c>
      <c r="D90" s="10">
        <v>8141.0110000000004</v>
      </c>
      <c r="E90" s="10">
        <v>9157.9660000000003</v>
      </c>
      <c r="F90" s="10">
        <v>7003.3289999999997</v>
      </c>
      <c r="G90" s="10">
        <v>16835.150000000001</v>
      </c>
      <c r="H90" s="10">
        <v>2268.723</v>
      </c>
      <c r="I90" s="10">
        <v>7133.4459999999999</v>
      </c>
    </row>
    <row r="91" spans="1:9" x14ac:dyDescent="0.3">
      <c r="A91">
        <v>2018</v>
      </c>
      <c r="B91">
        <v>4</v>
      </c>
      <c r="C91" s="10">
        <v>17328.439999999999</v>
      </c>
      <c r="D91" s="10">
        <v>8723.93</v>
      </c>
      <c r="E91" s="10">
        <v>9225.1309999999994</v>
      </c>
      <c r="F91" s="10">
        <v>7251.6689999999999</v>
      </c>
      <c r="G91" s="10">
        <v>16965.509999999998</v>
      </c>
      <c r="H91" s="10">
        <v>2174.8119999999999</v>
      </c>
      <c r="I91" s="10">
        <v>6258.5739999999996</v>
      </c>
    </row>
    <row r="92" spans="1:9" x14ac:dyDescent="0.3">
      <c r="A92">
        <v>2019</v>
      </c>
      <c r="B92">
        <v>4</v>
      </c>
      <c r="C92" s="10">
        <v>18053.96</v>
      </c>
      <c r="D92" s="10">
        <v>9316.7459999999992</v>
      </c>
      <c r="E92" s="10">
        <v>9159.4830000000002</v>
      </c>
      <c r="F92" s="10">
        <v>7640.4210000000003</v>
      </c>
      <c r="G92" s="10">
        <v>17071.55</v>
      </c>
      <c r="H92" s="10">
        <v>2322.3130000000001</v>
      </c>
      <c r="I92" s="10">
        <v>7488.2340000000004</v>
      </c>
    </row>
    <row r="93" spans="1:9" x14ac:dyDescent="0.3">
      <c r="A93">
        <v>2020</v>
      </c>
      <c r="B93">
        <v>4</v>
      </c>
      <c r="C93" s="10">
        <v>18728.62</v>
      </c>
      <c r="D93" s="10">
        <v>8934.991</v>
      </c>
      <c r="E93" s="10">
        <v>9783.2960000000003</v>
      </c>
      <c r="F93" s="10">
        <v>7933.4949999999999</v>
      </c>
      <c r="G93" s="10">
        <v>17823.28</v>
      </c>
      <c r="H93" s="10">
        <v>2408.16</v>
      </c>
      <c r="I93" s="10">
        <v>7921.01</v>
      </c>
    </row>
    <row r="94" spans="1:9" x14ac:dyDescent="0.3">
      <c r="A94">
        <v>2021</v>
      </c>
      <c r="B94">
        <v>4</v>
      </c>
      <c r="C94" s="10">
        <v>19226.52</v>
      </c>
      <c r="D94" s="10">
        <v>9523.8340000000007</v>
      </c>
      <c r="E94" s="10">
        <v>9930.5630000000001</v>
      </c>
      <c r="F94" s="10">
        <v>8038.8739999999998</v>
      </c>
      <c r="G94" s="10">
        <v>18383.009999999998</v>
      </c>
      <c r="H94" s="10">
        <v>2519.5059999999999</v>
      </c>
      <c r="I94" s="10">
        <v>7791.3919999999998</v>
      </c>
    </row>
    <row r="95" spans="1:9" x14ac:dyDescent="0.3">
      <c r="A95">
        <v>2022</v>
      </c>
      <c r="B95">
        <v>4</v>
      </c>
      <c r="C95" s="10">
        <v>20157.12</v>
      </c>
      <c r="D95" s="10">
        <v>9848.491</v>
      </c>
      <c r="E95" s="10">
        <v>10982.69</v>
      </c>
      <c r="F95" s="10">
        <v>8716.7739999999994</v>
      </c>
      <c r="G95" s="10">
        <v>18992.240000000002</v>
      </c>
      <c r="H95" s="10">
        <v>2654.9839999999999</v>
      </c>
      <c r="I95" s="10">
        <v>9521.1360000000004</v>
      </c>
    </row>
    <row r="96" spans="1:9" x14ac:dyDescent="0.3">
      <c r="A96">
        <v>2023</v>
      </c>
      <c r="B96">
        <v>4</v>
      </c>
      <c r="C96" s="10">
        <v>22269.95</v>
      </c>
      <c r="D96" s="10">
        <v>11228.79</v>
      </c>
      <c r="E96" s="10">
        <v>11442.58</v>
      </c>
      <c r="F96" s="10">
        <v>10061.68</v>
      </c>
      <c r="G96" s="10">
        <v>20291.72</v>
      </c>
      <c r="H96" s="10">
        <v>2640.9630000000002</v>
      </c>
      <c r="I96" s="10">
        <v>9860.8590000000004</v>
      </c>
    </row>
    <row r="97" spans="1:9" x14ac:dyDescent="0.3">
      <c r="A97">
        <v>2024</v>
      </c>
      <c r="B97">
        <v>4</v>
      </c>
      <c r="C97" s="10">
        <v>24386.46</v>
      </c>
      <c r="D97" s="10">
        <v>10678.52</v>
      </c>
      <c r="E97" s="10">
        <v>11799.6</v>
      </c>
      <c r="F97" s="10">
        <v>10103.040000000001</v>
      </c>
      <c r="G97" s="10">
        <v>21751.25</v>
      </c>
      <c r="H97" s="10">
        <v>2817.788</v>
      </c>
      <c r="I97" s="10">
        <v>8988.3379999999997</v>
      </c>
    </row>
    <row r="98" spans="1:9" x14ac:dyDescent="0.3">
      <c r="A98">
        <v>2001</v>
      </c>
      <c r="B98">
        <v>5</v>
      </c>
      <c r="C98" s="10">
        <v>6191.1379999999999</v>
      </c>
      <c r="D98" s="10">
        <v>2593.136</v>
      </c>
      <c r="E98" s="10">
        <v>4122.6360000000004</v>
      </c>
      <c r="F98" s="10">
        <v>12933.83</v>
      </c>
      <c r="G98" s="10">
        <v>0</v>
      </c>
      <c r="H98" s="10">
        <v>1412.5329999999999</v>
      </c>
      <c r="I98" s="10">
        <v>4480.7790000000005</v>
      </c>
    </row>
    <row r="99" spans="1:9" x14ac:dyDescent="0.3">
      <c r="A99">
        <v>2002</v>
      </c>
      <c r="B99">
        <v>5</v>
      </c>
      <c r="C99" s="10">
        <v>6524.9610000000002</v>
      </c>
      <c r="D99" s="10">
        <v>2704.6880000000001</v>
      </c>
      <c r="E99" s="10">
        <v>4209.5200000000004</v>
      </c>
      <c r="F99" s="10">
        <v>12963.42</v>
      </c>
      <c r="G99" s="10">
        <v>0</v>
      </c>
      <c r="H99" s="10">
        <v>1480.998</v>
      </c>
      <c r="I99" s="10">
        <v>4844.2129999999997</v>
      </c>
    </row>
    <row r="100" spans="1:9" x14ac:dyDescent="0.3">
      <c r="A100">
        <v>2003</v>
      </c>
      <c r="B100">
        <v>5</v>
      </c>
      <c r="C100" s="10">
        <v>6845.01</v>
      </c>
      <c r="D100" s="10">
        <v>3199.7919999999999</v>
      </c>
      <c r="E100" s="10">
        <v>4301.2830000000004</v>
      </c>
      <c r="F100" s="10">
        <v>13287.05</v>
      </c>
      <c r="G100" s="10">
        <v>0</v>
      </c>
      <c r="H100" s="10">
        <v>1687.0170000000001</v>
      </c>
      <c r="I100" s="10">
        <v>4445.4229999999998</v>
      </c>
    </row>
    <row r="101" spans="1:9" x14ac:dyDescent="0.3">
      <c r="A101">
        <v>2004</v>
      </c>
      <c r="B101">
        <v>5</v>
      </c>
      <c r="C101" s="10">
        <v>7046.47</v>
      </c>
      <c r="D101" s="10">
        <v>3287.3780000000002</v>
      </c>
      <c r="E101" s="10">
        <v>4521.8590000000004</v>
      </c>
      <c r="F101" s="10">
        <v>14602.95</v>
      </c>
      <c r="G101" s="10">
        <v>0</v>
      </c>
      <c r="H101" s="10">
        <v>1713.211</v>
      </c>
      <c r="I101" s="10">
        <v>4536.5730000000003</v>
      </c>
    </row>
    <row r="102" spans="1:9" x14ac:dyDescent="0.3">
      <c r="A102">
        <v>2005</v>
      </c>
      <c r="B102">
        <v>5</v>
      </c>
      <c r="C102" s="10">
        <v>7353.0510000000004</v>
      </c>
      <c r="D102" s="10">
        <v>3418.4360000000001</v>
      </c>
      <c r="E102" s="10">
        <v>4596.4129999999996</v>
      </c>
      <c r="F102" s="10">
        <v>14460</v>
      </c>
      <c r="G102" s="10">
        <v>0</v>
      </c>
      <c r="H102" s="10">
        <v>1830.5219999999999</v>
      </c>
      <c r="I102" s="10">
        <v>4765.3710000000001</v>
      </c>
    </row>
    <row r="103" spans="1:9" x14ac:dyDescent="0.3">
      <c r="A103">
        <v>2006</v>
      </c>
      <c r="B103">
        <v>5</v>
      </c>
      <c r="C103" s="10">
        <v>7577.0550000000003</v>
      </c>
      <c r="D103" s="10">
        <v>3644.587</v>
      </c>
      <c r="E103" s="10">
        <v>4677.7839999999997</v>
      </c>
      <c r="F103" s="10">
        <v>13295.27</v>
      </c>
      <c r="G103" s="10">
        <v>0</v>
      </c>
      <c r="H103" s="10">
        <v>1982.941</v>
      </c>
      <c r="I103" s="10">
        <v>5098.5</v>
      </c>
    </row>
    <row r="104" spans="1:9" x14ac:dyDescent="0.3">
      <c r="A104">
        <v>2007</v>
      </c>
      <c r="B104">
        <v>5</v>
      </c>
      <c r="C104" s="10">
        <v>7923.2870000000003</v>
      </c>
      <c r="D104" s="10">
        <v>3873.67</v>
      </c>
      <c r="E104" s="10">
        <v>4937.8</v>
      </c>
      <c r="F104" s="10">
        <v>13318.99</v>
      </c>
      <c r="G104" s="10">
        <v>0</v>
      </c>
      <c r="H104" s="10">
        <v>1660.943</v>
      </c>
      <c r="I104" s="10">
        <v>5190.3419999999996</v>
      </c>
    </row>
    <row r="105" spans="1:9" x14ac:dyDescent="0.3">
      <c r="A105">
        <v>2008</v>
      </c>
      <c r="B105">
        <v>5</v>
      </c>
      <c r="C105" s="10">
        <v>8398.7729999999992</v>
      </c>
      <c r="D105" s="10">
        <v>3912.47</v>
      </c>
      <c r="E105" s="10">
        <v>5363.2290000000003</v>
      </c>
      <c r="F105" s="10">
        <v>13634.09</v>
      </c>
      <c r="G105" s="10">
        <v>0</v>
      </c>
      <c r="H105" s="10">
        <v>1782.67</v>
      </c>
      <c r="I105" s="10">
        <v>5128.16</v>
      </c>
    </row>
    <row r="106" spans="1:9" x14ac:dyDescent="0.3">
      <c r="A106">
        <v>2009</v>
      </c>
      <c r="B106">
        <v>5</v>
      </c>
      <c r="C106" s="10">
        <v>8732.3070000000007</v>
      </c>
      <c r="D106" s="10">
        <v>4029.0230000000001</v>
      </c>
      <c r="E106" s="10">
        <v>5332.6419999999998</v>
      </c>
      <c r="F106" s="10">
        <v>13691.3</v>
      </c>
      <c r="G106" s="10">
        <v>0</v>
      </c>
      <c r="H106" s="10">
        <v>1850.6859999999999</v>
      </c>
      <c r="I106" s="10">
        <v>4772.0209999999997</v>
      </c>
    </row>
    <row r="107" spans="1:9" x14ac:dyDescent="0.3">
      <c r="A107">
        <v>2010</v>
      </c>
      <c r="B107">
        <v>5</v>
      </c>
      <c r="C107" s="10">
        <v>8943.6530000000002</v>
      </c>
      <c r="D107" s="10">
        <v>4305.384</v>
      </c>
      <c r="E107" s="10">
        <v>5330.4059999999999</v>
      </c>
      <c r="F107" s="10">
        <v>14252.33</v>
      </c>
      <c r="G107" s="10">
        <v>0</v>
      </c>
      <c r="H107" s="10">
        <v>1953.11</v>
      </c>
      <c r="I107" s="10">
        <v>4950.3670000000002</v>
      </c>
    </row>
    <row r="108" spans="1:9" x14ac:dyDescent="0.3">
      <c r="A108">
        <v>2011</v>
      </c>
      <c r="B108">
        <v>5</v>
      </c>
      <c r="C108" s="10">
        <v>8998.6370000000006</v>
      </c>
      <c r="D108" s="10">
        <v>4586.4340000000002</v>
      </c>
      <c r="E108" s="10">
        <v>5589.4430000000002</v>
      </c>
      <c r="F108" s="10">
        <v>14712.11</v>
      </c>
      <c r="G108" s="10">
        <v>0</v>
      </c>
      <c r="H108" s="10">
        <v>2026.086</v>
      </c>
      <c r="I108" s="10">
        <v>5061.4780000000001</v>
      </c>
    </row>
    <row r="109" spans="1:9" x14ac:dyDescent="0.3">
      <c r="A109">
        <v>2012</v>
      </c>
      <c r="B109">
        <v>5</v>
      </c>
      <c r="C109" s="10">
        <v>8850.8719999999994</v>
      </c>
      <c r="D109" s="10">
        <v>4665.4489999999996</v>
      </c>
      <c r="E109" s="10">
        <v>5764.8879999999999</v>
      </c>
      <c r="F109" s="10">
        <v>14832</v>
      </c>
      <c r="G109" s="10">
        <v>0</v>
      </c>
      <c r="H109" s="10">
        <v>2226.84</v>
      </c>
      <c r="I109" s="10">
        <v>5100.348</v>
      </c>
    </row>
    <row r="110" spans="1:9" x14ac:dyDescent="0.3">
      <c r="A110">
        <v>2013</v>
      </c>
      <c r="B110">
        <v>5</v>
      </c>
      <c r="C110" s="10">
        <v>8819.5550000000003</v>
      </c>
      <c r="D110" s="10">
        <v>5038.6790000000001</v>
      </c>
      <c r="E110" s="10">
        <v>5776.8969999999999</v>
      </c>
      <c r="F110" s="10">
        <v>15069.27</v>
      </c>
      <c r="G110" s="10">
        <v>0</v>
      </c>
      <c r="H110" s="10">
        <v>2282.9989999999998</v>
      </c>
      <c r="I110" s="10">
        <v>5025.2240000000002</v>
      </c>
    </row>
    <row r="111" spans="1:9" x14ac:dyDescent="0.3">
      <c r="A111">
        <v>2014</v>
      </c>
      <c r="B111">
        <v>5</v>
      </c>
      <c r="C111" s="10">
        <v>8928.2630000000008</v>
      </c>
      <c r="D111" s="10">
        <v>5111.2870000000003</v>
      </c>
      <c r="E111" s="10">
        <v>5953.0060000000003</v>
      </c>
      <c r="F111" s="10">
        <v>14761.26</v>
      </c>
      <c r="G111" s="10">
        <v>0</v>
      </c>
      <c r="H111" s="10">
        <v>2441.933</v>
      </c>
      <c r="I111" s="10">
        <v>5568.9790000000003</v>
      </c>
    </row>
    <row r="112" spans="1:9" x14ac:dyDescent="0.3">
      <c r="A112">
        <v>2015</v>
      </c>
      <c r="B112">
        <v>5</v>
      </c>
      <c r="C112" s="10">
        <v>9204.7970000000005</v>
      </c>
      <c r="D112" s="10">
        <v>5367.3779999999997</v>
      </c>
      <c r="E112" s="10">
        <v>5929.1130000000003</v>
      </c>
      <c r="F112" s="10">
        <v>14605.9</v>
      </c>
      <c r="G112" s="10">
        <v>0</v>
      </c>
      <c r="H112" s="10">
        <v>2519.0619999999999</v>
      </c>
      <c r="I112" s="10">
        <v>5545.2730000000001</v>
      </c>
    </row>
    <row r="113" spans="1:9" x14ac:dyDescent="0.3">
      <c r="A113">
        <v>2016</v>
      </c>
      <c r="B113">
        <v>5</v>
      </c>
      <c r="C113" s="10">
        <v>9647.0310000000009</v>
      </c>
      <c r="D113" s="10">
        <v>5423.8010000000004</v>
      </c>
      <c r="E113" s="10">
        <v>5875.54</v>
      </c>
      <c r="F113" s="10">
        <v>14605.41</v>
      </c>
      <c r="G113" s="10">
        <v>0</v>
      </c>
      <c r="H113" s="10">
        <v>2701.2130000000002</v>
      </c>
      <c r="I113" s="10">
        <v>5575.223</v>
      </c>
    </row>
    <row r="114" spans="1:9" x14ac:dyDescent="0.3">
      <c r="A114">
        <v>2017</v>
      </c>
      <c r="B114">
        <v>5</v>
      </c>
      <c r="C114" s="10">
        <v>10088.65</v>
      </c>
      <c r="D114" s="10">
        <v>5693.3059999999996</v>
      </c>
      <c r="E114" s="10">
        <v>5877.9719999999998</v>
      </c>
      <c r="F114" s="10">
        <v>14141.89</v>
      </c>
      <c r="G114" s="10">
        <v>0</v>
      </c>
      <c r="H114" s="10">
        <v>2745.4560000000001</v>
      </c>
      <c r="I114" s="10">
        <v>6268.7420000000002</v>
      </c>
    </row>
    <row r="115" spans="1:9" x14ac:dyDescent="0.3">
      <c r="A115">
        <v>2018</v>
      </c>
      <c r="B115">
        <v>5</v>
      </c>
      <c r="C115" s="10">
        <v>10566.02</v>
      </c>
      <c r="D115" s="10">
        <v>6013.585</v>
      </c>
      <c r="E115" s="10">
        <v>5930.0219999999999</v>
      </c>
      <c r="F115" s="10">
        <v>14725.91</v>
      </c>
      <c r="G115" s="10">
        <v>0</v>
      </c>
      <c r="H115" s="10">
        <v>2929.4119999999998</v>
      </c>
      <c r="I115" s="10">
        <v>6421.1689999999999</v>
      </c>
    </row>
    <row r="116" spans="1:9" x14ac:dyDescent="0.3">
      <c r="A116">
        <v>2019</v>
      </c>
      <c r="B116">
        <v>5</v>
      </c>
      <c r="C116" s="10">
        <v>11067.39</v>
      </c>
      <c r="D116" s="10">
        <v>6675.6769999999997</v>
      </c>
      <c r="E116" s="10">
        <v>5904.4309999999996</v>
      </c>
      <c r="F116" s="10">
        <v>15395.84</v>
      </c>
      <c r="G116" s="10">
        <v>0</v>
      </c>
      <c r="H116" s="10">
        <v>2938.76</v>
      </c>
      <c r="I116" s="10">
        <v>6216.9889999999996</v>
      </c>
    </row>
    <row r="117" spans="1:9" x14ac:dyDescent="0.3">
      <c r="A117">
        <v>2020</v>
      </c>
      <c r="B117">
        <v>5</v>
      </c>
      <c r="C117" s="10">
        <v>11579.58</v>
      </c>
      <c r="D117" s="10">
        <v>6579.4089999999997</v>
      </c>
      <c r="E117" s="10">
        <v>6260.2740000000003</v>
      </c>
      <c r="F117" s="10">
        <v>15856.74</v>
      </c>
      <c r="G117" s="10">
        <v>0</v>
      </c>
      <c r="H117" s="10">
        <v>3070.634</v>
      </c>
      <c r="I117" s="10">
        <v>6425.4880000000003</v>
      </c>
    </row>
    <row r="118" spans="1:9" x14ac:dyDescent="0.3">
      <c r="A118">
        <v>2021</v>
      </c>
      <c r="B118">
        <v>5</v>
      </c>
      <c r="C118" s="10">
        <v>12075.27</v>
      </c>
      <c r="D118" s="10">
        <v>7129.6980000000003</v>
      </c>
      <c r="E118" s="10">
        <v>6363.1109999999999</v>
      </c>
      <c r="F118" s="10">
        <v>15977.57</v>
      </c>
      <c r="G118" s="10">
        <v>0</v>
      </c>
      <c r="H118" s="10">
        <v>3286.366</v>
      </c>
      <c r="I118" s="10">
        <v>7312.6610000000001</v>
      </c>
    </row>
    <row r="119" spans="1:9" x14ac:dyDescent="0.3">
      <c r="A119">
        <v>2022</v>
      </c>
      <c r="B119">
        <v>5</v>
      </c>
      <c r="C119" s="10">
        <v>12791.4</v>
      </c>
      <c r="D119" s="10">
        <v>6871.335</v>
      </c>
      <c r="E119" s="10">
        <v>7036.1790000000001</v>
      </c>
      <c r="F119" s="10">
        <v>17222.14</v>
      </c>
      <c r="G119" s="10">
        <v>0</v>
      </c>
      <c r="H119" s="10">
        <v>3420.2359999999999</v>
      </c>
      <c r="I119" s="10">
        <v>7415.8329999999996</v>
      </c>
    </row>
    <row r="120" spans="1:9" x14ac:dyDescent="0.3">
      <c r="A120">
        <v>2023</v>
      </c>
      <c r="B120">
        <v>5</v>
      </c>
      <c r="C120" s="10">
        <v>14305.31</v>
      </c>
      <c r="D120" s="10">
        <v>7442.2629999999999</v>
      </c>
      <c r="E120" s="10">
        <v>7358.9319999999998</v>
      </c>
      <c r="F120" s="10">
        <v>19976.62</v>
      </c>
      <c r="G120" s="10">
        <v>0</v>
      </c>
      <c r="H120" s="10">
        <v>3422.3389999999999</v>
      </c>
      <c r="I120" s="10">
        <v>8092.0940000000001</v>
      </c>
    </row>
    <row r="121" spans="1:9" x14ac:dyDescent="0.3">
      <c r="A121">
        <v>2024</v>
      </c>
      <c r="B121">
        <v>5</v>
      </c>
      <c r="C121" s="10">
        <v>15860.59</v>
      </c>
      <c r="D121" s="10">
        <v>7709.0060000000003</v>
      </c>
      <c r="E121" s="10">
        <v>7572.6679999999997</v>
      </c>
      <c r="F121" s="10">
        <v>20233.97</v>
      </c>
      <c r="G121" s="10">
        <v>0</v>
      </c>
      <c r="H121" s="10">
        <v>3585.2020000000002</v>
      </c>
      <c r="I121" s="10">
        <v>8209.3989999999994</v>
      </c>
    </row>
    <row r="122" spans="1:9" x14ac:dyDescent="0.3">
      <c r="A122">
        <v>2001</v>
      </c>
      <c r="B122">
        <v>6</v>
      </c>
      <c r="C122" s="10">
        <v>7721.8549999999996</v>
      </c>
      <c r="D122" s="10">
        <v>3400.05</v>
      </c>
      <c r="E122" s="10">
        <v>5132.8819999999996</v>
      </c>
      <c r="F122" s="10">
        <v>13065.79</v>
      </c>
      <c r="G122" s="10">
        <v>5087.8590000000004</v>
      </c>
      <c r="H122" s="10">
        <v>1412.5329999999999</v>
      </c>
      <c r="I122" s="10">
        <v>5144.1350000000002</v>
      </c>
    </row>
    <row r="123" spans="1:9" x14ac:dyDescent="0.3">
      <c r="A123">
        <v>2002</v>
      </c>
      <c r="B123">
        <v>6</v>
      </c>
      <c r="C123" s="10">
        <v>8148.0649999999996</v>
      </c>
      <c r="D123" s="10">
        <v>3895.72</v>
      </c>
      <c r="E123" s="10">
        <v>5237.9620000000004</v>
      </c>
      <c r="F123" s="10">
        <v>13127.52</v>
      </c>
      <c r="G123" s="10">
        <v>5355.4660000000003</v>
      </c>
      <c r="H123" s="10">
        <v>1480.998</v>
      </c>
      <c r="I123" s="10">
        <v>5306.09</v>
      </c>
    </row>
    <row r="124" spans="1:9" x14ac:dyDescent="0.3">
      <c r="A124">
        <v>2003</v>
      </c>
      <c r="B124">
        <v>6</v>
      </c>
      <c r="C124" s="10">
        <v>8561.8580000000002</v>
      </c>
      <c r="D124" s="10">
        <v>4189.9170000000004</v>
      </c>
      <c r="E124" s="10">
        <v>5347.03</v>
      </c>
      <c r="F124" s="10">
        <v>13407.03</v>
      </c>
      <c r="G124" s="10">
        <v>5591.1869999999999</v>
      </c>
      <c r="H124" s="10">
        <v>1687.0170000000001</v>
      </c>
      <c r="I124" s="10">
        <v>4639.5879999999997</v>
      </c>
    </row>
    <row r="125" spans="1:9" x14ac:dyDescent="0.3">
      <c r="A125">
        <v>2004</v>
      </c>
      <c r="B125">
        <v>6</v>
      </c>
      <c r="C125" s="10">
        <v>8740.0229999999992</v>
      </c>
      <c r="D125" s="10">
        <v>4424.7860000000001</v>
      </c>
      <c r="E125" s="10">
        <v>5638.21</v>
      </c>
      <c r="F125" s="10">
        <v>14760.03</v>
      </c>
      <c r="G125" s="10">
        <v>5798.5789999999997</v>
      </c>
      <c r="H125" s="10">
        <v>1713.211</v>
      </c>
      <c r="I125" s="10">
        <v>5094.8419999999996</v>
      </c>
    </row>
    <row r="126" spans="1:9" x14ac:dyDescent="0.3">
      <c r="A126">
        <v>2005</v>
      </c>
      <c r="B126">
        <v>6</v>
      </c>
      <c r="C126" s="10">
        <v>8887.0930000000008</v>
      </c>
      <c r="D126" s="10">
        <v>4667.451</v>
      </c>
      <c r="E126" s="10">
        <v>5714.4750000000004</v>
      </c>
      <c r="F126" s="10">
        <v>14643.75</v>
      </c>
      <c r="G126" s="10">
        <v>6061.7650000000003</v>
      </c>
      <c r="H126" s="10">
        <v>1830.5219999999999</v>
      </c>
      <c r="I126" s="10">
        <v>5603.6229999999996</v>
      </c>
    </row>
    <row r="127" spans="1:9" x14ac:dyDescent="0.3">
      <c r="A127">
        <v>2006</v>
      </c>
      <c r="B127">
        <v>6</v>
      </c>
      <c r="C127" s="10">
        <v>9153.8979999999992</v>
      </c>
      <c r="D127" s="10">
        <v>5119.1120000000001</v>
      </c>
      <c r="E127" s="10">
        <v>5812.8950000000004</v>
      </c>
      <c r="F127" s="10">
        <v>13423.25</v>
      </c>
      <c r="G127" s="10">
        <v>6386.2489999999998</v>
      </c>
      <c r="H127" s="10">
        <v>1982.941</v>
      </c>
      <c r="I127" s="10">
        <v>5468.1120000000001</v>
      </c>
    </row>
    <row r="128" spans="1:9" x14ac:dyDescent="0.3">
      <c r="A128">
        <v>2007</v>
      </c>
      <c r="B128">
        <v>6</v>
      </c>
      <c r="C128" s="10">
        <v>9605.5400000000009</v>
      </c>
      <c r="D128" s="10">
        <v>5375.9380000000001</v>
      </c>
      <c r="E128" s="10">
        <v>6144.5770000000002</v>
      </c>
      <c r="F128" s="10">
        <v>13465.52</v>
      </c>
      <c r="G128" s="10">
        <v>6677.9040000000005</v>
      </c>
      <c r="H128" s="10">
        <v>1660.943</v>
      </c>
      <c r="I128" s="10">
        <v>5374.2659999999996</v>
      </c>
    </row>
    <row r="129" spans="1:9" x14ac:dyDescent="0.3">
      <c r="A129">
        <v>2008</v>
      </c>
      <c r="B129">
        <v>6</v>
      </c>
      <c r="C129" s="10">
        <v>10168.75</v>
      </c>
      <c r="D129" s="10">
        <v>5406.4440000000004</v>
      </c>
      <c r="E129" s="10">
        <v>6679.6319999999996</v>
      </c>
      <c r="F129" s="10">
        <v>13766.04</v>
      </c>
      <c r="G129" s="10">
        <v>6985.9459999999999</v>
      </c>
      <c r="H129" s="10">
        <v>1782.67</v>
      </c>
      <c r="I129" s="10">
        <v>5585.2169999999996</v>
      </c>
    </row>
    <row r="130" spans="1:9" x14ac:dyDescent="0.3">
      <c r="A130">
        <v>2009</v>
      </c>
      <c r="B130">
        <v>6</v>
      </c>
      <c r="C130" s="10">
        <v>10566.72</v>
      </c>
      <c r="D130" s="10">
        <v>5590.54</v>
      </c>
      <c r="E130" s="10">
        <v>6645.09</v>
      </c>
      <c r="F130" s="10">
        <v>13838.25</v>
      </c>
      <c r="G130" s="10">
        <v>7231.1689999999999</v>
      </c>
      <c r="H130" s="10">
        <v>1850.6859999999999</v>
      </c>
      <c r="I130" s="10">
        <v>5234.8549999999996</v>
      </c>
    </row>
    <row r="131" spans="1:9" x14ac:dyDescent="0.3">
      <c r="A131">
        <v>2010</v>
      </c>
      <c r="B131">
        <v>6</v>
      </c>
      <c r="C131" s="10">
        <v>10890.71</v>
      </c>
      <c r="D131" s="10">
        <v>5975.2049999999999</v>
      </c>
      <c r="E131" s="10">
        <v>6636.9989999999998</v>
      </c>
      <c r="F131" s="10">
        <v>14398</v>
      </c>
      <c r="G131" s="10">
        <v>7495.9350000000004</v>
      </c>
      <c r="H131" s="10">
        <v>1953.11</v>
      </c>
      <c r="I131" s="10">
        <v>5320.4139999999998</v>
      </c>
    </row>
    <row r="132" spans="1:9" x14ac:dyDescent="0.3">
      <c r="A132">
        <v>2011</v>
      </c>
      <c r="B132">
        <v>6</v>
      </c>
      <c r="C132" s="10">
        <v>10979.18</v>
      </c>
      <c r="D132" s="10">
        <v>6054.1809999999996</v>
      </c>
      <c r="E132" s="10">
        <v>6972.31</v>
      </c>
      <c r="F132" s="10">
        <v>14833.32</v>
      </c>
      <c r="G132" s="10">
        <v>7867.2960000000003</v>
      </c>
      <c r="H132" s="10">
        <v>2026.086</v>
      </c>
      <c r="I132" s="10">
        <v>5302.0720000000001</v>
      </c>
    </row>
    <row r="133" spans="1:9" x14ac:dyDescent="0.3">
      <c r="A133">
        <v>2012</v>
      </c>
      <c r="B133">
        <v>6</v>
      </c>
      <c r="C133" s="10">
        <v>10940.86</v>
      </c>
      <c r="D133" s="10">
        <v>6430.74</v>
      </c>
      <c r="E133" s="10">
        <v>7177.8130000000001</v>
      </c>
      <c r="F133" s="10">
        <v>14997.54</v>
      </c>
      <c r="G133" s="10">
        <v>7942.9290000000001</v>
      </c>
      <c r="H133" s="10">
        <v>2226.84</v>
      </c>
      <c r="I133" s="10">
        <v>5280.3779999999997</v>
      </c>
    </row>
    <row r="134" spans="1:9" x14ac:dyDescent="0.3">
      <c r="A134">
        <v>2013</v>
      </c>
      <c r="B134">
        <v>6</v>
      </c>
      <c r="C134" s="10">
        <v>11251.8</v>
      </c>
      <c r="D134" s="10">
        <v>6995.1080000000002</v>
      </c>
      <c r="E134" s="10">
        <v>7204.32</v>
      </c>
      <c r="F134" s="10">
        <v>15162.06</v>
      </c>
      <c r="G134" s="10">
        <v>7980.8720000000003</v>
      </c>
      <c r="H134" s="10">
        <v>2282.9989999999998</v>
      </c>
      <c r="I134" s="10">
        <v>4865.2910000000002</v>
      </c>
    </row>
    <row r="135" spans="1:9" x14ac:dyDescent="0.3">
      <c r="A135">
        <v>2014</v>
      </c>
      <c r="B135">
        <v>6</v>
      </c>
      <c r="C135" s="10">
        <v>11378.54</v>
      </c>
      <c r="D135" s="10">
        <v>7377.7539999999999</v>
      </c>
      <c r="E135" s="10">
        <v>7416.3310000000001</v>
      </c>
      <c r="F135" s="10">
        <v>14891.34</v>
      </c>
      <c r="G135" s="10">
        <v>8098.6980000000003</v>
      </c>
      <c r="H135" s="10">
        <v>2441.933</v>
      </c>
      <c r="I135" s="10">
        <v>5528.9</v>
      </c>
    </row>
    <row r="136" spans="1:9" x14ac:dyDescent="0.3">
      <c r="A136">
        <v>2015</v>
      </c>
      <c r="B136">
        <v>6</v>
      </c>
      <c r="C136" s="10">
        <v>11716.05</v>
      </c>
      <c r="D136" s="10">
        <v>7254.6180000000004</v>
      </c>
      <c r="E136" s="10">
        <v>7379.7820000000002</v>
      </c>
      <c r="F136" s="10">
        <v>14733.66</v>
      </c>
      <c r="G136" s="10">
        <v>8448.4619999999995</v>
      </c>
      <c r="H136" s="10">
        <v>2519.0619999999999</v>
      </c>
      <c r="I136" s="10">
        <v>6027.77</v>
      </c>
    </row>
    <row r="137" spans="1:9" x14ac:dyDescent="0.3">
      <c r="A137">
        <v>2016</v>
      </c>
      <c r="B137">
        <v>6</v>
      </c>
      <c r="C137" s="10">
        <v>12246.86</v>
      </c>
      <c r="D137" s="10">
        <v>7805.1670000000004</v>
      </c>
      <c r="E137" s="10">
        <v>7314.2150000000001</v>
      </c>
      <c r="F137" s="10">
        <v>14732.53</v>
      </c>
      <c r="G137" s="10">
        <v>8704.9709999999995</v>
      </c>
      <c r="H137" s="10">
        <v>2701.2130000000002</v>
      </c>
      <c r="I137" s="10">
        <v>5662.5410000000002</v>
      </c>
    </row>
    <row r="138" spans="1:9" x14ac:dyDescent="0.3">
      <c r="A138">
        <v>2017</v>
      </c>
      <c r="B138">
        <v>6</v>
      </c>
      <c r="C138" s="10">
        <v>12739.48</v>
      </c>
      <c r="D138" s="10">
        <v>8137.1940000000004</v>
      </c>
      <c r="E138" s="10">
        <v>7322.62</v>
      </c>
      <c r="F138" s="10">
        <v>14309.91</v>
      </c>
      <c r="G138" s="10">
        <v>9150.4449999999997</v>
      </c>
      <c r="H138" s="10">
        <v>2745.4560000000001</v>
      </c>
      <c r="I138" s="10">
        <v>5883.7950000000001</v>
      </c>
    </row>
    <row r="139" spans="1:9" x14ac:dyDescent="0.3">
      <c r="A139">
        <v>2018</v>
      </c>
      <c r="B139">
        <v>6</v>
      </c>
      <c r="C139" s="10">
        <v>13326.11</v>
      </c>
      <c r="D139" s="10">
        <v>8666.7790000000005</v>
      </c>
      <c r="E139" s="10">
        <v>7392.567</v>
      </c>
      <c r="F139" s="10">
        <v>14901.42</v>
      </c>
      <c r="G139" s="10">
        <v>9530.2029999999995</v>
      </c>
      <c r="H139" s="10">
        <v>2929.4119999999998</v>
      </c>
      <c r="I139" s="10">
        <v>6307.893</v>
      </c>
    </row>
    <row r="140" spans="1:9" x14ac:dyDescent="0.3">
      <c r="A140">
        <v>2019</v>
      </c>
      <c r="B140">
        <v>6</v>
      </c>
      <c r="C140" s="10">
        <v>13931.37</v>
      </c>
      <c r="D140" s="10">
        <v>9333.2960000000003</v>
      </c>
      <c r="E140" s="10">
        <v>7345.5150000000003</v>
      </c>
      <c r="F140" s="10">
        <v>15608.94</v>
      </c>
      <c r="G140" s="10">
        <v>9843.0720000000001</v>
      </c>
      <c r="H140" s="10">
        <v>2938.76</v>
      </c>
      <c r="I140" s="10">
        <v>6169.2349999999997</v>
      </c>
    </row>
    <row r="141" spans="1:9" x14ac:dyDescent="0.3">
      <c r="A141">
        <v>2020</v>
      </c>
      <c r="B141">
        <v>6</v>
      </c>
      <c r="C141" s="10">
        <v>14511.4</v>
      </c>
      <c r="D141" s="10">
        <v>9206.7250000000004</v>
      </c>
      <c r="E141" s="10">
        <v>7785.4139999999998</v>
      </c>
      <c r="F141" s="10">
        <v>16090.45</v>
      </c>
      <c r="G141" s="10">
        <v>10244.450000000001</v>
      </c>
      <c r="H141" s="10">
        <v>3070.634</v>
      </c>
      <c r="I141" s="10">
        <v>5540.65</v>
      </c>
    </row>
    <row r="142" spans="1:9" x14ac:dyDescent="0.3">
      <c r="A142">
        <v>2021</v>
      </c>
      <c r="B142">
        <v>6</v>
      </c>
      <c r="C142" s="10">
        <v>15047.03</v>
      </c>
      <c r="D142" s="10">
        <v>9680.6080000000002</v>
      </c>
      <c r="E142" s="10">
        <v>7911.7460000000001</v>
      </c>
      <c r="F142" s="10">
        <v>16241.5</v>
      </c>
      <c r="G142" s="10">
        <v>10845.31</v>
      </c>
      <c r="H142" s="10">
        <v>3286.366</v>
      </c>
      <c r="I142" s="10">
        <v>8210.8520000000008</v>
      </c>
    </row>
    <row r="143" spans="1:9" x14ac:dyDescent="0.3">
      <c r="A143">
        <v>2022</v>
      </c>
      <c r="B143">
        <v>6</v>
      </c>
      <c r="C143" s="10">
        <v>15816.29</v>
      </c>
      <c r="D143" s="10">
        <v>9825.5010000000002</v>
      </c>
      <c r="E143" s="10">
        <v>8748.3060000000005</v>
      </c>
      <c r="F143" s="10">
        <v>17434.03</v>
      </c>
      <c r="G143" s="10">
        <v>11293.12</v>
      </c>
      <c r="H143" s="10">
        <v>3420.2359999999999</v>
      </c>
      <c r="I143" s="10">
        <v>7731.2950000000001</v>
      </c>
    </row>
    <row r="144" spans="1:9" x14ac:dyDescent="0.3">
      <c r="A144">
        <v>2023</v>
      </c>
      <c r="B144">
        <v>6</v>
      </c>
      <c r="C144" s="10">
        <v>17608.55</v>
      </c>
      <c r="D144" s="10">
        <v>11130.86</v>
      </c>
      <c r="E144" s="10">
        <v>9149.6890000000003</v>
      </c>
      <c r="F144" s="10">
        <v>20330.18</v>
      </c>
      <c r="G144" s="10">
        <v>11976.66</v>
      </c>
      <c r="H144" s="10">
        <v>3422.3389999999999</v>
      </c>
      <c r="I144" s="10">
        <v>8336.65</v>
      </c>
    </row>
    <row r="145" spans="1:9" x14ac:dyDescent="0.3">
      <c r="A145">
        <v>2024</v>
      </c>
      <c r="B145">
        <v>6</v>
      </c>
      <c r="C145" s="10">
        <v>19380.07</v>
      </c>
      <c r="D145" s="10">
        <v>10667.72</v>
      </c>
      <c r="E145" s="10">
        <v>9393.5650000000005</v>
      </c>
      <c r="F145" s="10">
        <v>20599.61</v>
      </c>
      <c r="G145" s="10">
        <v>13002.82</v>
      </c>
      <c r="H145" s="10">
        <v>3585.2020000000002</v>
      </c>
      <c r="I145" s="10">
        <v>8294.4330000000009</v>
      </c>
    </row>
    <row r="146" spans="1:9" x14ac:dyDescent="0.3">
      <c r="A146">
        <v>2001</v>
      </c>
      <c r="B146">
        <v>7</v>
      </c>
      <c r="C146" s="10">
        <v>7800.7139999999999</v>
      </c>
      <c r="D146" s="10">
        <v>3571.9319999999998</v>
      </c>
      <c r="E146" s="10">
        <v>6419.6270000000004</v>
      </c>
      <c r="F146" s="10">
        <v>13280.96</v>
      </c>
      <c r="G146" s="10">
        <v>10690.36</v>
      </c>
      <c r="H146" s="10">
        <v>1412.5329999999999</v>
      </c>
      <c r="I146" s="10">
        <v>5498.652</v>
      </c>
    </row>
    <row r="147" spans="1:9" x14ac:dyDescent="0.3">
      <c r="A147">
        <v>2002</v>
      </c>
      <c r="B147">
        <v>7</v>
      </c>
      <c r="C147" s="10">
        <v>8248.6939999999995</v>
      </c>
      <c r="D147" s="10">
        <v>4086.7849999999999</v>
      </c>
      <c r="E147" s="10">
        <v>6543.6940000000004</v>
      </c>
      <c r="F147" s="10">
        <v>13261.39</v>
      </c>
      <c r="G147" s="10">
        <v>11230.21</v>
      </c>
      <c r="H147" s="10">
        <v>1480.998</v>
      </c>
      <c r="I147" s="10">
        <v>5877.5389999999998</v>
      </c>
    </row>
    <row r="148" spans="1:9" x14ac:dyDescent="0.3">
      <c r="A148">
        <v>2003</v>
      </c>
      <c r="B148">
        <v>7</v>
      </c>
      <c r="C148" s="10">
        <v>8678.7909999999993</v>
      </c>
      <c r="D148" s="10">
        <v>4430.5370000000003</v>
      </c>
      <c r="E148" s="10">
        <v>6681.8109999999997</v>
      </c>
      <c r="F148" s="10">
        <v>13584.94</v>
      </c>
      <c r="G148" s="10">
        <v>11767.16</v>
      </c>
      <c r="H148" s="10">
        <v>1687.0170000000001</v>
      </c>
      <c r="I148" s="10">
        <v>6026.3649999999998</v>
      </c>
    </row>
    <row r="149" spans="1:9" x14ac:dyDescent="0.3">
      <c r="A149">
        <v>2004</v>
      </c>
      <c r="B149">
        <v>7</v>
      </c>
      <c r="C149" s="10">
        <v>8881.6839999999993</v>
      </c>
      <c r="D149" s="10">
        <v>4690.4210000000003</v>
      </c>
      <c r="E149" s="10">
        <v>7063.067</v>
      </c>
      <c r="F149" s="10">
        <v>14953.04</v>
      </c>
      <c r="G149" s="10">
        <v>12213.83</v>
      </c>
      <c r="H149" s="10">
        <v>1713.211</v>
      </c>
      <c r="I149" s="10">
        <v>5832.8119999999999</v>
      </c>
    </row>
    <row r="150" spans="1:9" x14ac:dyDescent="0.3">
      <c r="A150">
        <v>2005</v>
      </c>
      <c r="B150">
        <v>7</v>
      </c>
      <c r="C150" s="10">
        <v>8994.7270000000008</v>
      </c>
      <c r="D150" s="10">
        <v>4945.0379999999996</v>
      </c>
      <c r="E150" s="10">
        <v>7151.3969999999999</v>
      </c>
      <c r="F150" s="10">
        <v>14824.95</v>
      </c>
      <c r="G150" s="10">
        <v>12726.53</v>
      </c>
      <c r="H150" s="10">
        <v>1830.5219999999999</v>
      </c>
      <c r="I150" s="10">
        <v>6181.4489999999996</v>
      </c>
    </row>
    <row r="151" spans="1:9" x14ac:dyDescent="0.3">
      <c r="A151">
        <v>2006</v>
      </c>
      <c r="B151">
        <v>7</v>
      </c>
      <c r="C151" s="10">
        <v>9258.3240000000005</v>
      </c>
      <c r="D151" s="10">
        <v>5372.8190000000004</v>
      </c>
      <c r="E151" s="10">
        <v>7279.56</v>
      </c>
      <c r="F151" s="10">
        <v>13631.34</v>
      </c>
      <c r="G151" s="10">
        <v>13422.1</v>
      </c>
      <c r="H151" s="10">
        <v>1982.941</v>
      </c>
      <c r="I151" s="10">
        <v>6529.8490000000002</v>
      </c>
    </row>
    <row r="152" spans="1:9" x14ac:dyDescent="0.3">
      <c r="A152">
        <v>2007</v>
      </c>
      <c r="B152">
        <v>7</v>
      </c>
      <c r="C152" s="10">
        <v>9686.9689999999991</v>
      </c>
      <c r="D152" s="10">
        <v>5663.17</v>
      </c>
      <c r="E152" s="10">
        <v>7703.7449999999999</v>
      </c>
      <c r="F152" s="10">
        <v>13636.03</v>
      </c>
      <c r="G152" s="10">
        <v>14016.37</v>
      </c>
      <c r="H152" s="10">
        <v>1660.943</v>
      </c>
      <c r="I152" s="10">
        <v>6744.6679999999997</v>
      </c>
    </row>
    <row r="153" spans="1:9" x14ac:dyDescent="0.3">
      <c r="A153">
        <v>2008</v>
      </c>
      <c r="B153">
        <v>7</v>
      </c>
      <c r="C153" s="10">
        <v>10237.049999999999</v>
      </c>
      <c r="D153" s="10">
        <v>5670.808</v>
      </c>
      <c r="E153" s="10">
        <v>8362.0360000000001</v>
      </c>
      <c r="F153" s="10">
        <v>13953.49</v>
      </c>
      <c r="G153" s="10">
        <v>14624.22</v>
      </c>
      <c r="H153" s="10">
        <v>1782.67</v>
      </c>
      <c r="I153" s="10">
        <v>5988.9059999999999</v>
      </c>
    </row>
    <row r="154" spans="1:9" x14ac:dyDescent="0.3">
      <c r="A154">
        <v>2009</v>
      </c>
      <c r="B154">
        <v>7</v>
      </c>
      <c r="C154" s="10">
        <v>10656.42</v>
      </c>
      <c r="D154" s="10">
        <v>5873.7139999999999</v>
      </c>
      <c r="E154" s="10">
        <v>8343.0120000000006</v>
      </c>
      <c r="F154" s="10">
        <v>14013.7</v>
      </c>
      <c r="G154" s="10">
        <v>15176.86</v>
      </c>
      <c r="H154" s="10">
        <v>1850.6859999999999</v>
      </c>
      <c r="I154" s="10">
        <v>5768.3389999999999</v>
      </c>
    </row>
    <row r="155" spans="1:9" x14ac:dyDescent="0.3">
      <c r="A155">
        <v>2010</v>
      </c>
      <c r="B155">
        <v>7</v>
      </c>
      <c r="C155" s="10">
        <v>10944.32</v>
      </c>
      <c r="D155" s="10">
        <v>6234.1329999999998</v>
      </c>
      <c r="E155" s="10">
        <v>8346.9310000000005</v>
      </c>
      <c r="F155" s="10">
        <v>14600.45</v>
      </c>
      <c r="G155" s="10">
        <v>15698.99</v>
      </c>
      <c r="H155" s="10">
        <v>1953.11</v>
      </c>
      <c r="I155" s="10">
        <v>5638.4669999999996</v>
      </c>
    </row>
    <row r="156" spans="1:9" x14ac:dyDescent="0.3">
      <c r="A156">
        <v>2011</v>
      </c>
      <c r="B156">
        <v>7</v>
      </c>
      <c r="C156" s="10">
        <v>11020.16</v>
      </c>
      <c r="D156" s="10">
        <v>6301.0320000000002</v>
      </c>
      <c r="E156" s="10">
        <v>8768.3169999999991</v>
      </c>
      <c r="F156" s="10">
        <v>15064.82</v>
      </c>
      <c r="G156" s="10">
        <v>16305.92</v>
      </c>
      <c r="H156" s="10">
        <v>2026.086</v>
      </c>
      <c r="I156" s="10">
        <v>5792.5010000000002</v>
      </c>
    </row>
    <row r="157" spans="1:9" x14ac:dyDescent="0.3">
      <c r="A157">
        <v>2012</v>
      </c>
      <c r="B157">
        <v>7</v>
      </c>
      <c r="C157" s="10">
        <v>10975.22</v>
      </c>
      <c r="D157" s="10">
        <v>6691.7060000000001</v>
      </c>
      <c r="E157" s="10">
        <v>9039.3430000000008</v>
      </c>
      <c r="F157" s="10">
        <v>15201.87</v>
      </c>
      <c r="G157" s="10">
        <v>16659.400000000001</v>
      </c>
      <c r="H157" s="10">
        <v>2226.84</v>
      </c>
      <c r="I157" s="10">
        <v>6068.3720000000003</v>
      </c>
    </row>
    <row r="158" spans="1:9" x14ac:dyDescent="0.3">
      <c r="A158">
        <v>2013</v>
      </c>
      <c r="B158">
        <v>7</v>
      </c>
      <c r="C158" s="10">
        <v>11280.25</v>
      </c>
      <c r="D158" s="10">
        <v>7275.4290000000001</v>
      </c>
      <c r="E158" s="10">
        <v>9075.7510000000002</v>
      </c>
      <c r="F158" s="10">
        <v>15456.11</v>
      </c>
      <c r="G158" s="10">
        <v>16862.57</v>
      </c>
      <c r="H158" s="10">
        <v>2282.9989999999998</v>
      </c>
      <c r="I158" s="10">
        <v>6295.5420000000004</v>
      </c>
    </row>
    <row r="159" spans="1:9" x14ac:dyDescent="0.3">
      <c r="A159">
        <v>2014</v>
      </c>
      <c r="B159">
        <v>7</v>
      </c>
      <c r="C159" s="10">
        <v>11415.91</v>
      </c>
      <c r="D159" s="10">
        <v>7659.72</v>
      </c>
      <c r="E159" s="10">
        <v>9375.473</v>
      </c>
      <c r="F159" s="10">
        <v>15126.68</v>
      </c>
      <c r="G159" s="10">
        <v>16793.16</v>
      </c>
      <c r="H159" s="10">
        <v>2441.933</v>
      </c>
      <c r="I159" s="10">
        <v>5663.509</v>
      </c>
    </row>
    <row r="160" spans="1:9" x14ac:dyDescent="0.3">
      <c r="A160">
        <v>2015</v>
      </c>
      <c r="B160">
        <v>7</v>
      </c>
      <c r="C160" s="10">
        <v>11756.39</v>
      </c>
      <c r="D160" s="10">
        <v>7521.8220000000001</v>
      </c>
      <c r="E160" s="10">
        <v>9370.8590000000004</v>
      </c>
      <c r="F160" s="10">
        <v>14982.61</v>
      </c>
      <c r="G160" s="10">
        <v>17004.07</v>
      </c>
      <c r="H160" s="10">
        <v>2519.0619999999999</v>
      </c>
      <c r="I160" s="10">
        <v>6065.2160000000003</v>
      </c>
    </row>
    <row r="161" spans="1:9" x14ac:dyDescent="0.3">
      <c r="A161">
        <v>2016</v>
      </c>
      <c r="B161">
        <v>7</v>
      </c>
      <c r="C161" s="10">
        <v>12292.96</v>
      </c>
      <c r="D161" s="10">
        <v>8123.2079999999996</v>
      </c>
      <c r="E161" s="10">
        <v>9269.0830000000005</v>
      </c>
      <c r="F161" s="10">
        <v>15018.85</v>
      </c>
      <c r="G161" s="10">
        <v>17059.2</v>
      </c>
      <c r="H161" s="10">
        <v>2701.2130000000002</v>
      </c>
      <c r="I161" s="10">
        <v>6329.6049999999996</v>
      </c>
    </row>
    <row r="162" spans="1:9" x14ac:dyDescent="0.3">
      <c r="A162">
        <v>2017</v>
      </c>
      <c r="B162">
        <v>7</v>
      </c>
      <c r="C162" s="10">
        <v>12809.61</v>
      </c>
      <c r="D162" s="10">
        <v>8424.4449999999997</v>
      </c>
      <c r="E162" s="10">
        <v>9267.5660000000007</v>
      </c>
      <c r="F162" s="10">
        <v>14490.55</v>
      </c>
      <c r="G162" s="10">
        <v>17396.03</v>
      </c>
      <c r="H162" s="10">
        <v>2745.4560000000001</v>
      </c>
      <c r="I162" s="10">
        <v>7219.1450000000004</v>
      </c>
    </row>
    <row r="163" spans="1:9" x14ac:dyDescent="0.3">
      <c r="A163">
        <v>2018</v>
      </c>
      <c r="B163">
        <v>7</v>
      </c>
      <c r="C163" s="10">
        <v>13371.37</v>
      </c>
      <c r="D163" s="10">
        <v>9051.4750000000004</v>
      </c>
      <c r="E163" s="10">
        <v>9349.9789999999994</v>
      </c>
      <c r="F163" s="10">
        <v>15119.7</v>
      </c>
      <c r="G163" s="10">
        <v>17570.169999999998</v>
      </c>
      <c r="H163" s="10">
        <v>2929.4119999999998</v>
      </c>
      <c r="I163" s="10">
        <v>6341.6989999999996</v>
      </c>
    </row>
    <row r="164" spans="1:9" x14ac:dyDescent="0.3">
      <c r="A164">
        <v>2019</v>
      </c>
      <c r="B164">
        <v>7</v>
      </c>
      <c r="C164" s="10">
        <v>13962.26</v>
      </c>
      <c r="D164" s="10">
        <v>9697.5939999999991</v>
      </c>
      <c r="E164" s="10">
        <v>9289.3790000000008</v>
      </c>
      <c r="F164" s="10">
        <v>15853.65</v>
      </c>
      <c r="G164" s="10">
        <v>17677.34</v>
      </c>
      <c r="H164" s="10">
        <v>2938.76</v>
      </c>
      <c r="I164" s="10">
        <v>7582.7129999999997</v>
      </c>
    </row>
    <row r="165" spans="1:9" x14ac:dyDescent="0.3">
      <c r="A165">
        <v>2020</v>
      </c>
      <c r="B165">
        <v>7</v>
      </c>
      <c r="C165" s="10">
        <v>14558.96</v>
      </c>
      <c r="D165" s="10">
        <v>9439.1540000000005</v>
      </c>
      <c r="E165" s="10">
        <v>9919.0220000000008</v>
      </c>
      <c r="F165" s="10">
        <v>16390.05</v>
      </c>
      <c r="G165" s="10">
        <v>18266.84</v>
      </c>
      <c r="H165" s="10">
        <v>3070.634</v>
      </c>
      <c r="I165" s="10">
        <v>7982.3</v>
      </c>
    </row>
    <row r="166" spans="1:9" x14ac:dyDescent="0.3">
      <c r="A166">
        <v>2021</v>
      </c>
      <c r="B166">
        <v>7</v>
      </c>
      <c r="C166" s="10">
        <v>15097.09</v>
      </c>
      <c r="D166" s="10">
        <v>9992.1919999999991</v>
      </c>
      <c r="E166" s="10">
        <v>10057.379999999999</v>
      </c>
      <c r="F166" s="10">
        <v>16403.39</v>
      </c>
      <c r="G166" s="10">
        <v>18998.57</v>
      </c>
      <c r="H166" s="10">
        <v>3286.366</v>
      </c>
      <c r="I166" s="10">
        <v>7876.2370000000001</v>
      </c>
    </row>
    <row r="167" spans="1:9" x14ac:dyDescent="0.3">
      <c r="A167">
        <v>2022</v>
      </c>
      <c r="B167">
        <v>7</v>
      </c>
      <c r="C167" s="10">
        <v>15854.33</v>
      </c>
      <c r="D167" s="10">
        <v>10238.52</v>
      </c>
      <c r="E167" s="10">
        <v>11102.76</v>
      </c>
      <c r="F167" s="10">
        <v>17728.509999999998</v>
      </c>
      <c r="G167" s="10">
        <v>19685.419999999998</v>
      </c>
      <c r="H167" s="10">
        <v>3420.2359999999999</v>
      </c>
      <c r="I167" s="10">
        <v>9638.6550000000007</v>
      </c>
    </row>
    <row r="168" spans="1:9" x14ac:dyDescent="0.3">
      <c r="A168">
        <v>2023</v>
      </c>
      <c r="B168">
        <v>7</v>
      </c>
      <c r="C168" s="10">
        <v>17588.88</v>
      </c>
      <c r="D168" s="10">
        <v>11642.47</v>
      </c>
      <c r="E168" s="10">
        <v>11575.57</v>
      </c>
      <c r="F168" s="10">
        <v>20645.21</v>
      </c>
      <c r="G168" s="10">
        <v>20899.97</v>
      </c>
      <c r="H168" s="10">
        <v>3422.3389999999999</v>
      </c>
      <c r="I168" s="10">
        <v>9995.375</v>
      </c>
    </row>
    <row r="169" spans="1:9" x14ac:dyDescent="0.3">
      <c r="A169">
        <v>2024</v>
      </c>
      <c r="B169">
        <v>7</v>
      </c>
      <c r="C169" s="10">
        <v>19382.82</v>
      </c>
      <c r="D169" s="10">
        <v>11128.14</v>
      </c>
      <c r="E169" s="10">
        <v>11937.78</v>
      </c>
      <c r="F169" s="10">
        <v>20954.27</v>
      </c>
      <c r="G169" s="10">
        <v>22436.400000000001</v>
      </c>
      <c r="H169" s="10">
        <v>3585.2020000000002</v>
      </c>
      <c r="I169" s="10">
        <v>9144.4079999999994</v>
      </c>
    </row>
    <row r="170" spans="1:9" x14ac:dyDescent="0.3">
      <c r="A170">
        <v>2001</v>
      </c>
      <c r="B170">
        <v>8</v>
      </c>
      <c r="C170" s="10">
        <v>10457.93</v>
      </c>
      <c r="D170" s="10">
        <v>3758.5569999999998</v>
      </c>
      <c r="E170" s="10">
        <v>7811.5110000000004</v>
      </c>
      <c r="F170" s="10">
        <v>12984.17</v>
      </c>
      <c r="G170" s="10">
        <v>10750.9</v>
      </c>
      <c r="H170" s="10">
        <v>1412.5329999999999</v>
      </c>
      <c r="I170" s="10">
        <v>6195.3429999999998</v>
      </c>
    </row>
    <row r="171" spans="1:9" x14ac:dyDescent="0.3">
      <c r="A171">
        <v>2002</v>
      </c>
      <c r="B171">
        <v>8</v>
      </c>
      <c r="C171" s="10">
        <v>11019.98</v>
      </c>
      <c r="D171" s="10">
        <v>4267.692</v>
      </c>
      <c r="E171" s="10">
        <v>7959.3450000000003</v>
      </c>
      <c r="F171" s="10">
        <v>12898.65</v>
      </c>
      <c r="G171" s="10">
        <v>11279.78</v>
      </c>
      <c r="H171" s="10">
        <v>1480.998</v>
      </c>
      <c r="I171" s="10">
        <v>6593.1850000000004</v>
      </c>
    </row>
    <row r="172" spans="1:9" x14ac:dyDescent="0.3">
      <c r="A172">
        <v>2003</v>
      </c>
      <c r="B172">
        <v>8</v>
      </c>
      <c r="C172" s="10">
        <v>11636.72</v>
      </c>
      <c r="D172" s="10">
        <v>4688.1869999999999</v>
      </c>
      <c r="E172" s="10">
        <v>8115.0959999999995</v>
      </c>
      <c r="F172" s="10">
        <v>13277.27</v>
      </c>
      <c r="G172" s="10">
        <v>11807.09</v>
      </c>
      <c r="H172" s="10">
        <v>1687.0170000000001</v>
      </c>
      <c r="I172" s="10">
        <v>5587.0879999999997</v>
      </c>
    </row>
    <row r="173" spans="1:9" x14ac:dyDescent="0.3">
      <c r="A173">
        <v>2004</v>
      </c>
      <c r="B173">
        <v>8</v>
      </c>
      <c r="C173" s="10">
        <v>11852.45</v>
      </c>
      <c r="D173" s="10">
        <v>4954.6220000000003</v>
      </c>
      <c r="E173" s="10">
        <v>8592.3909999999996</v>
      </c>
      <c r="F173" s="10">
        <v>14590.68</v>
      </c>
      <c r="G173" s="10">
        <v>12233.23</v>
      </c>
      <c r="H173" s="10">
        <v>1713.211</v>
      </c>
      <c r="I173" s="10">
        <v>6337.8770000000004</v>
      </c>
    </row>
    <row r="174" spans="1:9" x14ac:dyDescent="0.3">
      <c r="A174">
        <v>2005</v>
      </c>
      <c r="B174">
        <v>8</v>
      </c>
      <c r="C174" s="10">
        <v>11878.62</v>
      </c>
      <c r="D174" s="10">
        <v>5213.3220000000001</v>
      </c>
      <c r="E174" s="10">
        <v>8683.8610000000008</v>
      </c>
      <c r="F174" s="10">
        <v>14542.18</v>
      </c>
      <c r="G174" s="10">
        <v>12697.51</v>
      </c>
      <c r="H174" s="10">
        <v>1830.5219999999999</v>
      </c>
      <c r="I174" s="10">
        <v>5864.1229999999996</v>
      </c>
    </row>
    <row r="175" spans="1:9" x14ac:dyDescent="0.3">
      <c r="A175">
        <v>2006</v>
      </c>
      <c r="B175">
        <v>8</v>
      </c>
      <c r="C175" s="10">
        <v>12197.31</v>
      </c>
      <c r="D175" s="10">
        <v>5611.2250000000004</v>
      </c>
      <c r="E175" s="10">
        <v>8847.1309999999994</v>
      </c>
      <c r="F175" s="10">
        <v>13372.66</v>
      </c>
      <c r="G175" s="10">
        <v>13426.07</v>
      </c>
      <c r="H175" s="10">
        <v>1982.941</v>
      </c>
      <c r="I175" s="10">
        <v>6258.1880000000001</v>
      </c>
    </row>
    <row r="176" spans="1:9" x14ac:dyDescent="0.3">
      <c r="A176">
        <v>2007</v>
      </c>
      <c r="B176">
        <v>8</v>
      </c>
      <c r="C176" s="10">
        <v>12730.45</v>
      </c>
      <c r="D176" s="10">
        <v>5947.1769999999997</v>
      </c>
      <c r="E176" s="10">
        <v>9360.7360000000008</v>
      </c>
      <c r="F176" s="10">
        <v>13407.09</v>
      </c>
      <c r="G176" s="10">
        <v>13974.1</v>
      </c>
      <c r="H176" s="10">
        <v>1660.943</v>
      </c>
      <c r="I176" s="10">
        <v>5697.0510000000004</v>
      </c>
    </row>
    <row r="177" spans="1:9" x14ac:dyDescent="0.3">
      <c r="A177">
        <v>2008</v>
      </c>
      <c r="B177">
        <v>8</v>
      </c>
      <c r="C177" s="10">
        <v>13413.88</v>
      </c>
      <c r="D177" s="10">
        <v>5950.3969999999999</v>
      </c>
      <c r="E177" s="10">
        <v>10159.86</v>
      </c>
      <c r="F177" s="10">
        <v>13676.92</v>
      </c>
      <c r="G177" s="10">
        <v>14553.15</v>
      </c>
      <c r="H177" s="10">
        <v>1782.67</v>
      </c>
      <c r="I177" s="10">
        <v>5842.2889999999998</v>
      </c>
    </row>
    <row r="178" spans="1:9" x14ac:dyDescent="0.3">
      <c r="A178">
        <v>2009</v>
      </c>
      <c r="B178">
        <v>8</v>
      </c>
      <c r="C178" s="10">
        <v>13980.56</v>
      </c>
      <c r="D178" s="10">
        <v>6181.3729999999996</v>
      </c>
      <c r="E178" s="10">
        <v>10163.65</v>
      </c>
      <c r="F178" s="10">
        <v>13748.78</v>
      </c>
      <c r="G178" s="10">
        <v>15108.31</v>
      </c>
      <c r="H178" s="10">
        <v>1850.6859999999999</v>
      </c>
      <c r="I178" s="10">
        <v>5571.6859999999997</v>
      </c>
    </row>
    <row r="179" spans="1:9" x14ac:dyDescent="0.3">
      <c r="A179">
        <v>2010</v>
      </c>
      <c r="B179">
        <v>8</v>
      </c>
      <c r="C179" s="10">
        <v>14367.5</v>
      </c>
      <c r="D179" s="10">
        <v>6507.2529999999997</v>
      </c>
      <c r="E179" s="10">
        <v>10166.17</v>
      </c>
      <c r="F179" s="10">
        <v>14259.23</v>
      </c>
      <c r="G179" s="10">
        <v>15601.13</v>
      </c>
      <c r="H179" s="10">
        <v>1953.11</v>
      </c>
      <c r="I179" s="10">
        <v>5812.6080000000002</v>
      </c>
    </row>
    <row r="180" spans="1:9" x14ac:dyDescent="0.3">
      <c r="A180">
        <v>2011</v>
      </c>
      <c r="B180">
        <v>8</v>
      </c>
      <c r="C180" s="10">
        <v>14477.03</v>
      </c>
      <c r="D180" s="10">
        <v>6559.442</v>
      </c>
      <c r="E180" s="10">
        <v>10644.3</v>
      </c>
      <c r="F180" s="10">
        <v>14714.55</v>
      </c>
      <c r="G180" s="10">
        <v>16225.12</v>
      </c>
      <c r="H180" s="10">
        <v>2026.086</v>
      </c>
      <c r="I180" s="10">
        <v>5613.85</v>
      </c>
    </row>
    <row r="181" spans="1:9" x14ac:dyDescent="0.3">
      <c r="A181">
        <v>2012</v>
      </c>
      <c r="B181">
        <v>8</v>
      </c>
      <c r="C181" s="10">
        <v>14470.7</v>
      </c>
      <c r="D181" s="10">
        <v>6944.6279999999997</v>
      </c>
      <c r="E181" s="10">
        <v>10975.69</v>
      </c>
      <c r="F181" s="10">
        <v>14846.32</v>
      </c>
      <c r="G181" s="10">
        <v>16552.580000000002</v>
      </c>
      <c r="H181" s="10">
        <v>2226.84</v>
      </c>
      <c r="I181" s="10">
        <v>6162.3909999999996</v>
      </c>
    </row>
    <row r="182" spans="1:9" x14ac:dyDescent="0.3">
      <c r="A182">
        <v>2013</v>
      </c>
      <c r="B182">
        <v>8</v>
      </c>
      <c r="C182" s="10">
        <v>15082.07</v>
      </c>
      <c r="D182" s="10">
        <v>7556.2439999999997</v>
      </c>
      <c r="E182" s="10">
        <v>11033.07</v>
      </c>
      <c r="F182" s="10">
        <v>15145.59</v>
      </c>
      <c r="G182" s="10">
        <v>16641.560000000001</v>
      </c>
      <c r="H182" s="10">
        <v>2282.9989999999998</v>
      </c>
      <c r="I182" s="10">
        <v>5512.6949999999997</v>
      </c>
    </row>
    <row r="183" spans="1:9" x14ac:dyDescent="0.3">
      <c r="A183">
        <v>2014</v>
      </c>
      <c r="B183">
        <v>8</v>
      </c>
      <c r="C183" s="10">
        <v>15274.83</v>
      </c>
      <c r="D183" s="10">
        <v>7916.3149999999996</v>
      </c>
      <c r="E183" s="10">
        <v>11388.24</v>
      </c>
      <c r="F183" s="10">
        <v>14834.11</v>
      </c>
      <c r="G183" s="10">
        <v>16564.27</v>
      </c>
      <c r="H183" s="10">
        <v>2441.933</v>
      </c>
      <c r="I183" s="10">
        <v>6201.152</v>
      </c>
    </row>
    <row r="184" spans="1:9" x14ac:dyDescent="0.3">
      <c r="A184">
        <v>2015</v>
      </c>
      <c r="B184">
        <v>8</v>
      </c>
      <c r="C184" s="10">
        <v>15725.02</v>
      </c>
      <c r="D184" s="10">
        <v>7757.9759999999997</v>
      </c>
      <c r="E184" s="10">
        <v>11367.68</v>
      </c>
      <c r="F184" s="10">
        <v>14681.79</v>
      </c>
      <c r="G184" s="10">
        <v>16784.830000000002</v>
      </c>
      <c r="H184" s="10">
        <v>2519.0619999999999</v>
      </c>
      <c r="I184" s="10">
        <v>6441.4279999999999</v>
      </c>
    </row>
    <row r="185" spans="1:9" x14ac:dyDescent="0.3">
      <c r="A185">
        <v>2016</v>
      </c>
      <c r="B185">
        <v>8</v>
      </c>
      <c r="C185" s="10">
        <v>16353.67</v>
      </c>
      <c r="D185" s="10">
        <v>8432.6139999999996</v>
      </c>
      <c r="E185" s="10">
        <v>11247.49</v>
      </c>
      <c r="F185" s="10">
        <v>14746.82</v>
      </c>
      <c r="G185" s="10">
        <v>16794.599999999999</v>
      </c>
      <c r="H185" s="10">
        <v>2701.2130000000002</v>
      </c>
      <c r="I185" s="10">
        <v>6850.3059999999996</v>
      </c>
    </row>
    <row r="186" spans="1:9" x14ac:dyDescent="0.3">
      <c r="A186">
        <v>2017</v>
      </c>
      <c r="B186">
        <v>8</v>
      </c>
      <c r="C186" s="10">
        <v>17051.599999999999</v>
      </c>
      <c r="D186" s="10">
        <v>8682.3870000000006</v>
      </c>
      <c r="E186" s="10">
        <v>11243.66</v>
      </c>
      <c r="F186" s="10">
        <v>14262.1</v>
      </c>
      <c r="G186" s="10">
        <v>17139.38</v>
      </c>
      <c r="H186" s="10">
        <v>2745.4560000000001</v>
      </c>
      <c r="I186" s="10">
        <v>7069.5150000000003</v>
      </c>
    </row>
    <row r="187" spans="1:9" x14ac:dyDescent="0.3">
      <c r="A187">
        <v>2018</v>
      </c>
      <c r="B187">
        <v>8</v>
      </c>
      <c r="C187" s="10">
        <v>17690.12</v>
      </c>
      <c r="D187" s="10">
        <v>9439.0959999999995</v>
      </c>
      <c r="E187" s="10">
        <v>11325.72</v>
      </c>
      <c r="F187" s="10">
        <v>14954.73</v>
      </c>
      <c r="G187" s="10">
        <v>17281.09</v>
      </c>
      <c r="H187" s="10">
        <v>2929.4119999999998</v>
      </c>
      <c r="I187" s="10">
        <v>7378.1450000000004</v>
      </c>
    </row>
    <row r="188" spans="1:9" x14ac:dyDescent="0.3">
      <c r="A188">
        <v>2019</v>
      </c>
      <c r="B188">
        <v>8</v>
      </c>
      <c r="C188" s="10">
        <v>18329.189999999999</v>
      </c>
      <c r="D188" s="10">
        <v>9979.9509999999991</v>
      </c>
      <c r="E188" s="10">
        <v>11246.5</v>
      </c>
      <c r="F188" s="10">
        <v>15648.22</v>
      </c>
      <c r="G188" s="10">
        <v>17376.54</v>
      </c>
      <c r="H188" s="10">
        <v>2938.76</v>
      </c>
      <c r="I188" s="10">
        <v>6434.7529999999997</v>
      </c>
    </row>
    <row r="189" spans="1:9" x14ac:dyDescent="0.3">
      <c r="A189">
        <v>2020</v>
      </c>
      <c r="B189">
        <v>8</v>
      </c>
      <c r="C189" s="10">
        <v>18964.41</v>
      </c>
      <c r="D189" s="10">
        <v>9691.2649999999994</v>
      </c>
      <c r="E189" s="10">
        <v>11990.31</v>
      </c>
      <c r="F189" s="10">
        <v>16178.94</v>
      </c>
      <c r="G189" s="10">
        <v>17953.04</v>
      </c>
      <c r="H189" s="10">
        <v>3070.634</v>
      </c>
      <c r="I189" s="10">
        <v>7342.73</v>
      </c>
    </row>
    <row r="190" spans="1:9" x14ac:dyDescent="0.3">
      <c r="A190">
        <v>2021</v>
      </c>
      <c r="B190">
        <v>8</v>
      </c>
      <c r="C190" s="10">
        <v>19589.02</v>
      </c>
      <c r="D190" s="10">
        <v>10277.57</v>
      </c>
      <c r="E190" s="10">
        <v>12185.51</v>
      </c>
      <c r="F190" s="10">
        <v>16291.78</v>
      </c>
      <c r="G190" s="10">
        <v>18701.77</v>
      </c>
      <c r="H190" s="10">
        <v>3286.366</v>
      </c>
      <c r="I190" s="10">
        <v>9278.6219999999994</v>
      </c>
    </row>
    <row r="191" spans="1:9" x14ac:dyDescent="0.3">
      <c r="A191">
        <v>2022</v>
      </c>
      <c r="B191">
        <v>8</v>
      </c>
      <c r="C191" s="10">
        <v>20429.810000000001</v>
      </c>
      <c r="D191" s="10">
        <v>10657.35</v>
      </c>
      <c r="E191" s="10">
        <v>13459.06</v>
      </c>
      <c r="F191" s="10">
        <v>17554.009999999998</v>
      </c>
      <c r="G191" s="10">
        <v>19312.669999999998</v>
      </c>
      <c r="H191" s="10">
        <v>3420.2359999999999</v>
      </c>
      <c r="I191" s="10">
        <v>10203.07</v>
      </c>
    </row>
    <row r="192" spans="1:9" x14ac:dyDescent="0.3">
      <c r="A192">
        <v>2023</v>
      </c>
      <c r="B192">
        <v>8</v>
      </c>
      <c r="C192" s="10">
        <v>22422.93</v>
      </c>
      <c r="D192" s="10">
        <v>12080.36</v>
      </c>
      <c r="E192" s="10">
        <v>14059.45</v>
      </c>
      <c r="F192" s="10">
        <v>20480.330000000002</v>
      </c>
      <c r="G192" s="10">
        <v>20493.830000000002</v>
      </c>
      <c r="H192" s="10">
        <v>3422.3389999999999</v>
      </c>
      <c r="I192" s="10">
        <v>10315.31</v>
      </c>
    </row>
    <row r="193" spans="1:9" x14ac:dyDescent="0.3">
      <c r="A193">
        <v>2024</v>
      </c>
      <c r="B193">
        <v>8</v>
      </c>
      <c r="C193" s="10">
        <v>24515.75</v>
      </c>
      <c r="D193" s="10">
        <v>11538.88</v>
      </c>
      <c r="E193" s="10">
        <v>14458.06</v>
      </c>
      <c r="F193" s="10">
        <v>20787.14</v>
      </c>
      <c r="G193" s="10">
        <v>22009.53</v>
      </c>
      <c r="H193" s="10">
        <v>3585.2020000000002</v>
      </c>
      <c r="I193" s="10">
        <v>9583.0329999999994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Headline</vt:lpstr>
      <vt:lpstr>Median Earnings Adjusted by TLC</vt:lpstr>
      <vt:lpstr>TLC Adjusted Occupations</vt:lpstr>
      <vt:lpstr>TLC vs CPI since 2001</vt:lpstr>
      <vt:lpstr>Earnings Left After Expenses</vt:lpstr>
      <vt:lpstr>Inflation by expense category</vt:lpstr>
      <vt:lpstr>Appendix- TLC Adj Occupations</vt:lpstr>
      <vt:lpstr>Appendix - Costs 2024</vt:lpstr>
      <vt:lpstr>Appendix - Costs by Category</vt:lpstr>
      <vt:lpstr>Appendix - Costs by Component</vt:lpstr>
      <vt:lpstr>Appendix - Inflation by FT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Santiago Dassen</dc:creator>
  <cp:keywords/>
  <dc:description/>
  <cp:lastModifiedBy>Santiago Dassen</cp:lastModifiedBy>
  <cp:revision/>
  <dcterms:created xsi:type="dcterms:W3CDTF">2023-10-24T18:19:34Z</dcterms:created>
  <dcterms:modified xsi:type="dcterms:W3CDTF">2026-02-27T21:29:46Z</dcterms:modified>
  <cp:category/>
  <cp:contentStatus/>
</cp:coreProperties>
</file>