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seyScott\Downloads\"/>
    </mc:Choice>
  </mc:AlternateContent>
  <xr:revisionPtr revIDLastSave="0" documentId="13_ncr:1_{BEECD8A3-2211-47FF-BA30-61BBC2F34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/>
  <c r="I9" i="1"/>
  <c r="I6" i="1"/>
  <c r="I5" i="1"/>
  <c r="I7" i="1" l="1"/>
  <c r="I10" i="1"/>
  <c r="I1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<sst xmlns="http://schemas.openxmlformats.org/spreadsheetml/2006/main" count="52" uniqueCount="34">
  <si>
    <t>Coalition Payment</t>
  </si>
  <si>
    <t xml:space="preserve">Provider Differential </t>
  </si>
  <si>
    <t>CARE CODE</t>
  </si>
  <si>
    <t>Description</t>
  </si>
  <si>
    <t>Licensed or Exempt Centers and Public/Non-Public Schools</t>
  </si>
  <si>
    <t>Licensed Family Child Care Homes</t>
  </si>
  <si>
    <t>(INF)</t>
  </si>
  <si>
    <t>(TOD)</t>
  </si>
  <si>
    <t>(2YR)</t>
  </si>
  <si>
    <t>(PR3)</t>
  </si>
  <si>
    <t>(PR4)</t>
  </si>
  <si>
    <t>(PR5)</t>
  </si>
  <si>
    <t>(SCH)</t>
  </si>
  <si>
    <t>In School</t>
  </si>
  <si>
    <t>Daily</t>
  </si>
  <si>
    <t>Weekly</t>
  </si>
  <si>
    <t xml:space="preserve">Full-Time Daily Rates </t>
  </si>
  <si>
    <t xml:space="preserve">Part-Time Daily Rates </t>
  </si>
  <si>
    <t xml:space="preserve">*Max. Weekly Parent Fee + Differential Allowed </t>
  </si>
  <si>
    <t xml:space="preserve"> </t>
  </si>
  <si>
    <r>
      <t xml:space="preserve">IF PROVIDERS HAVE A PRIVATE PAY RATE THAT IS LESS THAN THE COALITION'S REIMBURSEMENT RATE, PROVIDERS ARE STILL </t>
    </r>
    <r>
      <rPr>
        <b/>
        <u/>
        <sz val="12"/>
        <color rgb="FF000000"/>
        <rFont val="Montserrat"/>
      </rPr>
      <t>REQUIRED</t>
    </r>
    <r>
      <rPr>
        <b/>
        <sz val="12"/>
        <color rgb="FF000000"/>
        <rFont val="Montserrat"/>
      </rPr>
      <t xml:space="preserve"> TO COLLECT PARENT CO-PAYMENTS.</t>
    </r>
  </si>
  <si>
    <t>&lt;12 Months</t>
  </si>
  <si>
    <t>12&lt;24 Months</t>
  </si>
  <si>
    <t>24 &lt;36 Months</t>
  </si>
  <si>
    <t>36 &lt;48 Months</t>
  </si>
  <si>
    <t>48 &lt;60 Months</t>
  </si>
  <si>
    <t>60 &lt;72 Months</t>
  </si>
  <si>
    <r>
      <rPr>
        <b/>
        <sz val="12"/>
        <color rgb="FF000000"/>
        <rFont val="Montserrat"/>
      </rPr>
      <t>1</t>
    </r>
    <r>
      <rPr>
        <sz val="12"/>
        <color rgb="FF000000"/>
        <rFont val="Montserrat"/>
      </rPr>
      <t>. Coalition Pay Rate</t>
    </r>
  </si>
  <si>
    <r>
      <rPr>
        <b/>
        <sz val="12"/>
        <color rgb="FF000000"/>
        <rFont val="Montserrat"/>
      </rPr>
      <t>2</t>
    </r>
    <r>
      <rPr>
        <sz val="12"/>
        <color rgb="FF000000"/>
        <rFont val="Montserrat"/>
      </rPr>
      <t>. Parent Co-Pay</t>
    </r>
  </si>
  <si>
    <r>
      <rPr>
        <b/>
        <sz val="12"/>
        <color rgb="FF000000"/>
        <rFont val="Montserrat"/>
      </rPr>
      <t>3</t>
    </r>
    <r>
      <rPr>
        <sz val="12"/>
        <color rgb="FF000000"/>
        <rFont val="Montserrat"/>
      </rPr>
      <t>. Prov. Private Pay Rate</t>
    </r>
  </si>
  <si>
    <r>
      <rPr>
        <b/>
        <sz val="18"/>
        <color rgb="FFDD69A7"/>
        <rFont val="Montserrat"/>
      </rPr>
      <t xml:space="preserve">DAILY PAYMENT-RATE SCHEDULE   </t>
    </r>
    <r>
      <rPr>
        <b/>
        <sz val="14"/>
        <color rgb="FFDD69A7"/>
        <rFont val="Montserrat"/>
      </rPr>
      <t xml:space="preserve">                                        (</t>
    </r>
    <r>
      <rPr>
        <b/>
        <i/>
        <sz val="14"/>
        <color rgb="FFDD69A7"/>
        <rFont val="Montserrat"/>
      </rPr>
      <t>Effective July 1, 2025</t>
    </r>
    <r>
      <rPr>
        <b/>
        <sz val="14"/>
        <color rgb="FFDD69A7"/>
        <rFont val="Montserrat"/>
      </rPr>
      <t>)</t>
    </r>
  </si>
  <si>
    <r>
      <t xml:space="preserve">ONLY PLACE FIGURES IN THE GREEN CELLS                                   </t>
    </r>
    <r>
      <rPr>
        <sz val="12"/>
        <color rgb="FF000000"/>
        <rFont val="Montserrat"/>
      </rPr>
      <t xml:space="preserve">                 (</t>
    </r>
    <r>
      <rPr>
        <i/>
        <sz val="12"/>
        <color rgb="FF000000"/>
        <rFont val="Montserrat"/>
      </rPr>
      <t>Current numbers in green cells are an example</t>
    </r>
    <r>
      <rPr>
        <sz val="12"/>
        <color rgb="FF000000"/>
        <rFont val="Montserrat"/>
      </rPr>
      <t>)</t>
    </r>
  </si>
  <si>
    <r>
      <t xml:space="preserve">School Readiness Reimbursement                         Rate Calculator:                                                                       </t>
    </r>
    <r>
      <rPr>
        <b/>
        <i/>
        <sz val="18"/>
        <color rgb="FFC0E46B"/>
        <rFont val="Montserrat"/>
      </rPr>
      <t>For Providers</t>
    </r>
  </si>
  <si>
    <r>
      <rPr>
        <b/>
        <sz val="14"/>
        <color rgb="FF000000"/>
        <rFont val="Montserrat"/>
      </rPr>
      <t xml:space="preserve">Instructions: </t>
    </r>
    <r>
      <rPr>
        <sz val="14"/>
        <color rgb="FF000000"/>
        <rFont val="Montserrat"/>
      </rPr>
      <t xml:space="preserve"> </t>
    </r>
    <r>
      <rPr>
        <sz val="12"/>
        <color rgb="FF000000"/>
        <rFont val="Montserrat"/>
      </rPr>
      <t xml:space="preserve">                                                                                                                                         </t>
    </r>
    <r>
      <rPr>
        <b/>
        <sz val="11"/>
        <color rgb="FF000000"/>
        <rFont val="Montserrat"/>
      </rPr>
      <t>Box 1</t>
    </r>
    <r>
      <rPr>
        <sz val="11"/>
        <color rgb="FF000000"/>
        <rFont val="Montserrat"/>
      </rPr>
      <t xml:space="preserve">: Enter the </t>
    </r>
    <r>
      <rPr>
        <b/>
        <sz val="11"/>
        <color rgb="FF000000"/>
        <rFont val="Montserrat"/>
      </rPr>
      <t>Coalition Pay Rate</t>
    </r>
    <r>
      <rPr>
        <sz val="11"/>
        <color rgb="FF000000"/>
        <rFont val="Montserrat"/>
      </rPr>
      <t xml:space="preserve"> corresponding to the care level based on </t>
    </r>
    <r>
      <rPr>
        <b/>
        <sz val="11"/>
        <color rgb="FF000000"/>
        <rFont val="Montserrat"/>
      </rPr>
      <t>full-time</t>
    </r>
    <r>
      <rPr>
        <sz val="11"/>
        <color rgb="FF000000"/>
        <rFont val="Montserrat"/>
      </rPr>
      <t xml:space="preserve"> or </t>
    </r>
    <r>
      <rPr>
        <b/>
        <sz val="11"/>
        <color rgb="FF000000"/>
        <rFont val="Montserrat"/>
      </rPr>
      <t>part-time care</t>
    </r>
    <r>
      <rPr>
        <sz val="11"/>
        <color rgb="FF000000"/>
        <rFont val="Montserrat"/>
      </rPr>
      <t xml:space="preserve">, as shown on the chart to the left.                                                                                                                                              </t>
    </r>
    <r>
      <rPr>
        <b/>
        <sz val="11"/>
        <color rgb="FF000000"/>
        <rFont val="Montserrat"/>
      </rPr>
      <t>Box 2</t>
    </r>
    <r>
      <rPr>
        <sz val="11"/>
        <color rgb="FF000000"/>
        <rFont val="Montserrat"/>
      </rPr>
      <t xml:space="preserve">: Refer to the </t>
    </r>
    <r>
      <rPr>
        <b/>
        <sz val="11"/>
        <color rgb="FF000000"/>
        <rFont val="Montserrat"/>
      </rPr>
      <t>Parent Certificate</t>
    </r>
    <r>
      <rPr>
        <sz val="11"/>
        <color rgb="FF000000"/>
        <rFont val="Montserrat"/>
      </rPr>
      <t xml:space="preserve"> and enter the </t>
    </r>
    <r>
      <rPr>
        <b/>
        <sz val="11"/>
        <color rgb="FF000000"/>
        <rFont val="Montserrat"/>
      </rPr>
      <t>Parent Co-Pay</t>
    </r>
    <r>
      <rPr>
        <sz val="11"/>
        <color rgb="FF000000"/>
        <rFont val="Montserrat"/>
      </rPr>
      <t xml:space="preserve"> amount based on </t>
    </r>
    <r>
      <rPr>
        <b/>
        <sz val="11"/>
        <color rgb="FF000000"/>
        <rFont val="Montserrat"/>
      </rPr>
      <t>full-time</t>
    </r>
    <r>
      <rPr>
        <sz val="11"/>
        <color rgb="FF000000"/>
        <rFont val="Montserrat"/>
      </rPr>
      <t xml:space="preserve"> or </t>
    </r>
    <r>
      <rPr>
        <b/>
        <sz val="11"/>
        <color rgb="FF000000"/>
        <rFont val="Montserrat"/>
      </rPr>
      <t>part-time care</t>
    </r>
    <r>
      <rPr>
        <sz val="11"/>
        <color rgb="FF000000"/>
        <rFont val="Montserrat"/>
      </rPr>
      <t xml:space="preserve">.                                                                                                                                   </t>
    </r>
    <r>
      <rPr>
        <b/>
        <sz val="11"/>
        <color rgb="FF000000"/>
        <rFont val="Montserrat"/>
      </rPr>
      <t>Box 3</t>
    </r>
    <r>
      <rPr>
        <sz val="11"/>
        <color rgb="FF000000"/>
        <rFont val="Montserrat"/>
      </rPr>
      <t xml:space="preserve">: Enter the Provider’s </t>
    </r>
    <r>
      <rPr>
        <b/>
        <sz val="11"/>
        <color rgb="FF000000"/>
        <rFont val="Montserrat"/>
      </rPr>
      <t>Private Pay Rate</t>
    </r>
    <r>
      <rPr>
        <sz val="11"/>
        <color rgb="FF000000"/>
        <rFont val="Montserrat"/>
      </rPr>
      <t xml:space="preserve"> corresponding to the care level based on </t>
    </r>
    <r>
      <rPr>
        <b/>
        <sz val="11"/>
        <color rgb="FF000000"/>
        <rFont val="Montserrat"/>
      </rPr>
      <t>full-time</t>
    </r>
    <r>
      <rPr>
        <sz val="11"/>
        <color rgb="FF000000"/>
        <rFont val="Montserrat"/>
      </rPr>
      <t xml:space="preserve"> or </t>
    </r>
    <r>
      <rPr>
        <b/>
        <sz val="11"/>
        <color rgb="FF000000"/>
        <rFont val="Montserrat"/>
      </rPr>
      <t>part-time care</t>
    </r>
    <r>
      <rPr>
        <sz val="11"/>
        <color rgb="FF000000"/>
        <rFont val="Montserrat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</si>
</sst>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#0.00;###0.00"/>
    <numFmt numFmtId="165" formatCode="_([$$-409]* #,##0.00_);_([$$-409]* \(#,##0.00\);_([$$-409]* &quot;-&quot;??_);_(@_)"/>
    <numFmt numFmtId="166" formatCode="0.000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name val="Montserrat"/>
    </font>
    <font>
      <sz val="10"/>
      <color rgb="FF000000"/>
      <name val="Montserrat"/>
    </font>
    <font>
      <sz val="12"/>
      <color rgb="FF000000"/>
      <name val="Montserrat"/>
    </font>
    <font>
      <b/>
      <sz val="12"/>
      <name val="Montserrat"/>
    </font>
    <font>
      <b/>
      <sz val="12"/>
      <color rgb="FF000000"/>
      <name val="Montserrat"/>
    </font>
    <font>
      <b/>
      <u/>
      <sz val="12"/>
      <color rgb="FF000000"/>
      <name val="Montserrat"/>
    </font>
    <font>
      <b/>
      <sz val="14"/>
      <name val="Montserrat"/>
    </font>
    <font>
      <b/>
      <sz val="14"/>
      <color rgb="FF2D3132"/>
      <name val="Montserrat"/>
    </font>
    <font>
      <b/>
      <sz val="14"/>
      <color rgb="FFDD69A7"/>
      <name val="Montserrat"/>
    </font>
    <font>
      <b/>
      <i/>
      <sz val="14"/>
      <color rgb="FFDD69A7"/>
      <name val="Montserrat"/>
    </font>
    <font>
      <b/>
      <sz val="12"/>
      <color theme="0"/>
      <name val="Montserrat"/>
    </font>
    <font>
      <b/>
      <i/>
      <sz val="18"/>
      <color rgb="FFC0E46B"/>
      <name val="Montserrat"/>
    </font>
    <font>
      <b/>
      <sz val="18"/>
      <color rgb="FF2D3132"/>
      <name val="Montserrat"/>
    </font>
    <font>
      <i/>
      <sz val="12"/>
      <color rgb="FF000000"/>
      <name val="Montserrat"/>
    </font>
    <font>
      <b/>
      <sz val="14"/>
      <color rgb="FF000000"/>
      <name val="Montserrat"/>
    </font>
    <font>
      <sz val="14"/>
      <color rgb="FF000000"/>
      <name val="Montserrat"/>
    </font>
    <font>
      <b/>
      <sz val="18"/>
      <color rgb="FFDD69A7"/>
      <name val="Montserrat"/>
    </font>
    <font>
      <b/>
      <sz val="11"/>
      <color rgb="FF000000"/>
      <name val="Montserrat"/>
    </font>
    <font>
      <sz val="11"/>
      <color rgb="FF000000"/>
      <name val="Montserrat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FD61F"/>
        <bgColor indexed="64"/>
      </patternFill>
    </fill>
    <fill>
      <patternFill patternType="solid">
        <fgColor rgb="FFFFE20A"/>
        <bgColor indexed="64"/>
      </patternFill>
    </fill>
    <fill>
      <patternFill patternType="solid">
        <fgColor rgb="FF06B3C2"/>
        <bgColor indexed="64"/>
      </patternFill>
    </fill>
    <fill>
      <patternFill patternType="solid">
        <fgColor rgb="FFDD69A7"/>
        <bgColor indexed="64"/>
      </patternFill>
    </fill>
    <fill>
      <patternFill patternType="solid">
        <fgColor rgb="FF2D3132"/>
        <bgColor indexed="64"/>
      </patternFill>
    </fill>
    <fill>
      <patternFill patternType="solid">
        <fgColor rgb="FFFFEE6E"/>
        <bgColor indexed="64"/>
      </patternFill>
    </fill>
    <fill>
      <patternFill patternType="solid">
        <fgColor rgb="FFF02B9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AFFFD"/>
        <bgColor indexed="64"/>
      </patternFill>
    </fill>
    <fill>
      <patternFill patternType="solid">
        <fgColor rgb="FFE7FFF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44" fontId="2" fillId="0" borderId="0" xfId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44" fontId="0" fillId="0" borderId="0" xfId="1" applyFont="1" applyFill="1" applyBorder="1" applyAlignment="1" applyProtection="1">
      <alignment horizontal="left" vertical="top"/>
      <protection locked="0"/>
    </xf>
    <xf numFmtId="166" fontId="0" fillId="0" borderId="0" xfId="0" applyNumberFormat="1" applyAlignment="1" applyProtection="1">
      <alignment horizontal="left" vertical="top"/>
      <protection locked="0"/>
    </xf>
    <xf numFmtId="0" fontId="6" fillId="2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44" fontId="6" fillId="0" borderId="3" xfId="1" applyFont="1" applyFill="1" applyBorder="1" applyAlignment="1" applyProtection="1">
      <alignment horizontal="left" vertical="top"/>
    </xf>
    <xf numFmtId="164" fontId="8" fillId="0" borderId="1" xfId="0" applyNumberFormat="1" applyFont="1" applyBorder="1" applyAlignment="1">
      <alignment horizontal="center" vertical="top" wrapText="1"/>
    </xf>
    <xf numFmtId="44" fontId="6" fillId="0" borderId="4" xfId="1" applyFont="1" applyFill="1" applyBorder="1" applyAlignment="1" applyProtection="1">
      <alignment horizontal="left" vertical="top"/>
    </xf>
    <xf numFmtId="44" fontId="6" fillId="0" borderId="2" xfId="1" applyFont="1" applyFill="1" applyBorder="1" applyAlignment="1" applyProtection="1">
      <alignment horizontal="left" vertical="top"/>
    </xf>
    <xf numFmtId="44" fontId="6" fillId="0" borderId="0" xfId="1" applyFont="1" applyFill="1" applyBorder="1" applyAlignment="1" applyProtection="1">
      <alignment horizontal="left" vertical="top"/>
    </xf>
    <xf numFmtId="44" fontId="6" fillId="0" borderId="5" xfId="1" applyFont="1" applyFill="1" applyBorder="1" applyAlignment="1" applyProtection="1">
      <alignment horizontal="left" vertical="top"/>
    </xf>
    <xf numFmtId="165" fontId="14" fillId="9" borderId="2" xfId="0" applyNumberFormat="1" applyFont="1" applyFill="1" applyBorder="1" applyAlignment="1">
      <alignment horizontal="left" vertical="top"/>
    </xf>
    <xf numFmtId="0" fontId="5" fillId="10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7" fillId="5" borderId="15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 vertical="top" wrapText="1"/>
    </xf>
    <xf numFmtId="164" fontId="8" fillId="0" borderId="16" xfId="0" applyNumberFormat="1" applyFont="1" applyBorder="1" applyAlignment="1">
      <alignment horizontal="center" vertical="top" wrapText="1"/>
    </xf>
    <xf numFmtId="0" fontId="7" fillId="11" borderId="14" xfId="0" applyFont="1" applyFill="1" applyBorder="1" applyAlignment="1">
      <alignment horizontal="center" vertical="top" wrapText="1"/>
    </xf>
    <xf numFmtId="0" fontId="7" fillId="11" borderId="14" xfId="0" applyFont="1" applyFill="1" applyBorder="1" applyAlignment="1">
      <alignment horizontal="left" vertical="top" wrapText="1"/>
    </xf>
    <xf numFmtId="0" fontId="7" fillId="12" borderId="1" xfId="0" applyFont="1" applyFill="1" applyBorder="1" applyAlignment="1">
      <alignment horizontal="left" vertical="top" wrapText="1"/>
    </xf>
    <xf numFmtId="0" fontId="7" fillId="12" borderId="16" xfId="0" applyFont="1" applyFill="1" applyBorder="1" applyAlignment="1">
      <alignment horizontal="left" vertical="top" wrapText="1"/>
    </xf>
    <xf numFmtId="44" fontId="8" fillId="3" borderId="0" xfId="1" applyFont="1" applyFill="1" applyBorder="1" applyAlignment="1" applyProtection="1">
      <alignment horizontal="left" vertical="top"/>
      <protection locked="0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2" fillId="7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6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0E46B"/>
      <color rgb="FFE7FFF4"/>
      <color rgb="FFCAFFFD"/>
      <color rgb="FF60E6F3"/>
      <color rgb="FF58D4DF"/>
      <color rgb="FF2D3132"/>
      <color rgb="FFDD69A7"/>
      <color rgb="FF9FD61F"/>
      <color rgb="FFF02B97"/>
      <color rgb="FF06B3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2" workbookViewId="0">
      <selection activeCell="C22" sqref="C21:C22"/>
    </sheetView>
  </sheetViews>
  <sheetFormatPr defaultColWidth="9.33203125" defaultRowHeight="12.75" x14ac:dyDescent="0.2"/>
  <cols>
    <col min="1" max="1" width="17.33203125" style="2" customWidth="1"/>
    <col min="2" max="2" width="24.33203125" style="2" customWidth="1"/>
    <col min="3" max="3" width="23.83203125" style="2" customWidth="1"/>
    <col min="4" max="4" width="28.1640625" style="2" customWidth="1"/>
    <col min="5" max="5" width="2" style="2" customWidth="1"/>
    <col min="6" max="6" width="32.6640625" style="2" customWidth="1"/>
    <col min="7" max="7" width="13.6640625" style="2" customWidth="1"/>
    <col min="8" max="8" width="21.1640625" style="2" customWidth="1"/>
    <col min="9" max="9" width="26.83203125" style="2" customWidth="1"/>
    <col min="10" max="16384" width="9.33203125" style="2"/>
  </cols>
  <sheetData>
    <row r="1" spans="1:9" ht="75.95" customHeight="1" x14ac:dyDescent="0.2">
      <c r="A1" s="49" t="e" vm="1">
        <v>#VALUE!</v>
      </c>
      <c r="B1" s="49"/>
      <c r="C1" s="49"/>
      <c r="D1" s="49"/>
      <c r="E1" s="17"/>
      <c r="F1" s="54" t="s">
        <v>32</v>
      </c>
      <c r="G1" s="55"/>
      <c r="H1" s="55"/>
      <c r="I1" s="56"/>
    </row>
    <row r="2" spans="1:9" ht="111.95" customHeight="1" x14ac:dyDescent="0.2">
      <c r="A2" s="50" t="s">
        <v>30</v>
      </c>
      <c r="B2" s="50"/>
      <c r="C2" s="50"/>
      <c r="D2" s="50"/>
      <c r="E2" s="17"/>
      <c r="F2" s="57" t="s">
        <v>33</v>
      </c>
      <c r="G2" s="58"/>
      <c r="H2" s="58"/>
      <c r="I2" s="59"/>
    </row>
    <row r="3" spans="1:9" s="1" customFormat="1" ht="35.1" customHeight="1" x14ac:dyDescent="0.2">
      <c r="A3" s="45"/>
      <c r="B3" s="45"/>
      <c r="C3" s="46" t="s">
        <v>16</v>
      </c>
      <c r="D3" s="46"/>
      <c r="E3" s="8"/>
      <c r="F3" s="42" t="s">
        <v>31</v>
      </c>
      <c r="G3" s="43"/>
      <c r="H3" s="43"/>
      <c r="I3" s="44"/>
    </row>
    <row r="4" spans="1:9" s="1" customFormat="1" ht="34.5" customHeight="1" thickBot="1" x14ac:dyDescent="0.25">
      <c r="A4" s="28" t="s">
        <v>2</v>
      </c>
      <c r="B4" s="29" t="s">
        <v>3</v>
      </c>
      <c r="C4" s="25" t="s">
        <v>4</v>
      </c>
      <c r="D4" s="26" t="s">
        <v>5</v>
      </c>
      <c r="E4" s="8"/>
      <c r="F4" s="20"/>
      <c r="G4" s="18" t="s">
        <v>14</v>
      </c>
      <c r="H4" s="19"/>
      <c r="I4" s="21" t="s">
        <v>15</v>
      </c>
    </row>
    <row r="5" spans="1:9" s="1" customFormat="1" ht="17.25" customHeight="1" x14ac:dyDescent="0.2">
      <c r="A5" s="30" t="s">
        <v>6</v>
      </c>
      <c r="B5" s="30" t="s">
        <v>21</v>
      </c>
      <c r="C5" s="11">
        <v>48.71</v>
      </c>
      <c r="D5" s="11">
        <v>47</v>
      </c>
      <c r="E5" s="8"/>
      <c r="F5" s="22" t="s">
        <v>27</v>
      </c>
      <c r="G5" s="32">
        <v>48.71</v>
      </c>
      <c r="H5" s="9"/>
      <c r="I5" s="10">
        <f>SUM(G5*5)</f>
        <v>243.55</v>
      </c>
    </row>
    <row r="6" spans="1:9" s="1" customFormat="1" ht="17.25" customHeight="1" thickBot="1" x14ac:dyDescent="0.25">
      <c r="A6" s="30" t="s">
        <v>7</v>
      </c>
      <c r="B6" s="30" t="s">
        <v>22</v>
      </c>
      <c r="C6" s="11">
        <v>43</v>
      </c>
      <c r="D6" s="11">
        <v>43</v>
      </c>
      <c r="E6" s="8"/>
      <c r="F6" s="22" t="s">
        <v>28</v>
      </c>
      <c r="G6" s="32">
        <v>5</v>
      </c>
      <c r="H6" s="9"/>
      <c r="I6" s="12">
        <f>SUM(G6*5)</f>
        <v>25</v>
      </c>
    </row>
    <row r="7" spans="1:9" s="1" customFormat="1" ht="17.25" customHeight="1" thickBot="1" x14ac:dyDescent="0.25">
      <c r="A7" s="30" t="s">
        <v>8</v>
      </c>
      <c r="B7" s="30" t="s">
        <v>23</v>
      </c>
      <c r="C7" s="11">
        <v>38</v>
      </c>
      <c r="D7" s="11">
        <v>38</v>
      </c>
      <c r="E7" s="8"/>
      <c r="F7" s="22" t="s">
        <v>0</v>
      </c>
      <c r="G7" s="13">
        <f>SUM(G5-G6)</f>
        <v>43.71</v>
      </c>
      <c r="H7" s="9"/>
      <c r="I7" s="12">
        <f>SUM(I5-I6)</f>
        <v>218.55</v>
      </c>
    </row>
    <row r="8" spans="1:9" s="1" customFormat="1" ht="17.25" customHeight="1" x14ac:dyDescent="0.2">
      <c r="A8" s="30" t="s">
        <v>9</v>
      </c>
      <c r="B8" s="30" t="s">
        <v>24</v>
      </c>
      <c r="C8" s="11">
        <v>34</v>
      </c>
      <c r="D8" s="11">
        <v>34</v>
      </c>
      <c r="E8" s="8"/>
      <c r="F8" s="22"/>
      <c r="G8" s="14"/>
      <c r="H8" s="9"/>
      <c r="I8" s="12"/>
    </row>
    <row r="9" spans="1:9" s="1" customFormat="1" ht="17.25" customHeight="1" thickBot="1" x14ac:dyDescent="0.25">
      <c r="A9" s="30" t="s">
        <v>10</v>
      </c>
      <c r="B9" s="30" t="s">
        <v>25</v>
      </c>
      <c r="C9" s="11">
        <v>32</v>
      </c>
      <c r="D9" s="11">
        <v>32</v>
      </c>
      <c r="E9" s="8"/>
      <c r="F9" s="22" t="s">
        <v>29</v>
      </c>
      <c r="G9" s="32">
        <v>65</v>
      </c>
      <c r="H9" s="9"/>
      <c r="I9" s="12">
        <f>SUM(G9*5)</f>
        <v>325</v>
      </c>
    </row>
    <row r="10" spans="1:9" s="1" customFormat="1" ht="17.25" customHeight="1" thickBot="1" x14ac:dyDescent="0.25">
      <c r="A10" s="30" t="s">
        <v>11</v>
      </c>
      <c r="B10" s="30" t="s">
        <v>26</v>
      </c>
      <c r="C10" s="11">
        <v>30</v>
      </c>
      <c r="D10" s="11">
        <v>30</v>
      </c>
      <c r="E10" s="8"/>
      <c r="F10" s="22" t="s">
        <v>1</v>
      </c>
      <c r="G10" s="13">
        <f>G9-G5</f>
        <v>16.29</v>
      </c>
      <c r="H10" s="9"/>
      <c r="I10" s="15">
        <f>SUM(I9-I5)</f>
        <v>81.449999999999989</v>
      </c>
    </row>
    <row r="11" spans="1:9" s="1" customFormat="1" ht="17.25" customHeight="1" thickBot="1" x14ac:dyDescent="0.25">
      <c r="A11" s="31" t="s">
        <v>12</v>
      </c>
      <c r="B11" s="31" t="s">
        <v>13</v>
      </c>
      <c r="C11" s="27">
        <v>26</v>
      </c>
      <c r="D11" s="27">
        <v>26</v>
      </c>
      <c r="E11" s="8"/>
      <c r="F11" s="51" t="s">
        <v>18</v>
      </c>
      <c r="G11" s="52"/>
      <c r="H11" s="53"/>
      <c r="I11" s="16">
        <f>SUM(I6+I10)</f>
        <v>106.44999999999999</v>
      </c>
    </row>
    <row r="12" spans="1:9" s="1" customFormat="1" ht="42" customHeight="1" thickBot="1" x14ac:dyDescent="0.25">
      <c r="A12" s="47"/>
      <c r="B12" s="47"/>
      <c r="C12" s="48" t="s">
        <v>17</v>
      </c>
      <c r="D12" s="48"/>
      <c r="E12" s="8"/>
      <c r="F12" s="23"/>
      <c r="G12" s="9"/>
      <c r="H12" s="9"/>
      <c r="I12" s="24"/>
    </row>
    <row r="13" spans="1:9" s="1" customFormat="1" ht="55.5" customHeight="1" x14ac:dyDescent="0.2">
      <c r="A13" s="28" t="s">
        <v>2</v>
      </c>
      <c r="B13" s="29" t="s">
        <v>3</v>
      </c>
      <c r="C13" s="25" t="s">
        <v>4</v>
      </c>
      <c r="D13" s="26" t="s">
        <v>5</v>
      </c>
      <c r="E13" s="8"/>
      <c r="F13" s="33" t="s">
        <v>20</v>
      </c>
      <c r="G13" s="34"/>
      <c r="H13" s="34"/>
      <c r="I13" s="35"/>
    </row>
    <row r="14" spans="1:9" s="1" customFormat="1" ht="18.75" x14ac:dyDescent="0.2">
      <c r="A14" s="30" t="s">
        <v>6</v>
      </c>
      <c r="B14" s="30" t="s">
        <v>21</v>
      </c>
      <c r="C14" s="11">
        <v>37</v>
      </c>
      <c r="D14" s="11">
        <v>37</v>
      </c>
      <c r="E14" s="8"/>
      <c r="F14" s="36"/>
      <c r="G14" s="37"/>
      <c r="H14" s="37"/>
      <c r="I14" s="38"/>
    </row>
    <row r="15" spans="1:9" s="1" customFormat="1" ht="17.25" customHeight="1" thickBot="1" x14ac:dyDescent="0.25">
      <c r="A15" s="30" t="s">
        <v>7</v>
      </c>
      <c r="B15" s="30" t="s">
        <v>22</v>
      </c>
      <c r="C15" s="11">
        <v>33</v>
      </c>
      <c r="D15" s="11">
        <v>33</v>
      </c>
      <c r="E15" s="8"/>
      <c r="F15" s="39"/>
      <c r="G15" s="40"/>
      <c r="H15" s="40"/>
      <c r="I15" s="41"/>
    </row>
    <row r="16" spans="1:9" s="1" customFormat="1" ht="17.25" customHeight="1" x14ac:dyDescent="0.2">
      <c r="A16" s="30" t="s">
        <v>8</v>
      </c>
      <c r="B16" s="30" t="s">
        <v>23</v>
      </c>
      <c r="C16" s="11">
        <v>29</v>
      </c>
      <c r="D16" s="11">
        <v>29</v>
      </c>
      <c r="E16" s="8"/>
      <c r="F16" s="9"/>
      <c r="G16" s="9"/>
      <c r="H16" s="9"/>
      <c r="I16" s="9"/>
    </row>
    <row r="17" spans="1:9" s="1" customFormat="1" ht="17.25" customHeight="1" x14ac:dyDescent="0.2">
      <c r="A17" s="30" t="s">
        <v>9</v>
      </c>
      <c r="B17" s="30" t="s">
        <v>24</v>
      </c>
      <c r="C17" s="11">
        <v>27</v>
      </c>
      <c r="D17" s="11">
        <v>27</v>
      </c>
      <c r="E17" s="8"/>
      <c r="F17" s="9"/>
      <c r="G17" s="9"/>
      <c r="H17" s="9"/>
      <c r="I17" s="9"/>
    </row>
    <row r="18" spans="1:9" s="1" customFormat="1" ht="17.25" customHeight="1" x14ac:dyDescent="0.2">
      <c r="A18" s="30" t="s">
        <v>10</v>
      </c>
      <c r="B18" s="30" t="s">
        <v>25</v>
      </c>
      <c r="C18" s="11">
        <v>25</v>
      </c>
      <c r="D18" s="11">
        <v>25</v>
      </c>
      <c r="E18" s="8"/>
      <c r="F18" s="9"/>
      <c r="G18" s="9"/>
      <c r="H18" s="9"/>
      <c r="I18" s="9"/>
    </row>
    <row r="19" spans="1:9" s="1" customFormat="1" ht="17.25" customHeight="1" x14ac:dyDescent="0.2">
      <c r="A19" s="30" t="s">
        <v>11</v>
      </c>
      <c r="B19" s="30" t="s">
        <v>26</v>
      </c>
      <c r="C19" s="11">
        <v>25</v>
      </c>
      <c r="D19" s="11">
        <v>25</v>
      </c>
      <c r="E19" s="8"/>
      <c r="F19" s="9"/>
      <c r="G19" s="9"/>
      <c r="H19" s="9"/>
      <c r="I19" s="9"/>
    </row>
    <row r="20" spans="1:9" s="1" customFormat="1" ht="17.25" customHeight="1" x14ac:dyDescent="0.2">
      <c r="A20" s="30" t="s">
        <v>12</v>
      </c>
      <c r="B20" s="30" t="s">
        <v>13</v>
      </c>
      <c r="C20" s="11">
        <v>20.6</v>
      </c>
      <c r="D20" s="11">
        <v>20.6</v>
      </c>
      <c r="E20" s="8"/>
      <c r="F20" s="9"/>
      <c r="G20" s="9"/>
      <c r="H20" s="9"/>
      <c r="I20" s="9"/>
    </row>
    <row r="21" spans="1:9" s="1" customFormat="1" ht="17.25" customHeight="1" x14ac:dyDescent="0.2">
      <c r="E21" s="9"/>
      <c r="F21" s="9"/>
      <c r="G21" s="9"/>
      <c r="H21" s="9"/>
      <c r="I21" s="9"/>
    </row>
    <row r="22" spans="1:9" s="1" customFormat="1" ht="17.25" customHeight="1" x14ac:dyDescent="0.2">
      <c r="E22" s="9"/>
      <c r="F22" s="9"/>
      <c r="G22" s="9"/>
      <c r="H22" s="9"/>
      <c r="I22" s="9"/>
    </row>
    <row r="25" spans="1:9" ht="15" x14ac:dyDescent="0.2">
      <c r="A25" s="3"/>
      <c r="B25" s="4"/>
    </row>
    <row r="26" spans="1:9" ht="15" x14ac:dyDescent="0.2">
      <c r="A26" s="3"/>
      <c r="B26" s="4"/>
    </row>
    <row r="27" spans="1:9" ht="15" x14ac:dyDescent="0.2">
      <c r="A27" s="3"/>
      <c r="B27" s="4"/>
      <c r="G27" s="7"/>
    </row>
    <row r="28" spans="1:9" ht="15" x14ac:dyDescent="0.2">
      <c r="A28" s="5"/>
      <c r="B28" s="5"/>
    </row>
    <row r="29" spans="1:9" ht="15" x14ac:dyDescent="0.2">
      <c r="A29" s="3"/>
      <c r="B29" s="4"/>
    </row>
    <row r="30" spans="1:9" ht="15" x14ac:dyDescent="0.2">
      <c r="A30" s="3"/>
      <c r="B30" s="4"/>
    </row>
    <row r="31" spans="1:9" x14ac:dyDescent="0.2">
      <c r="B31" s="6"/>
      <c r="F31" s="2" t="s">
        <v>19</v>
      </c>
    </row>
  </sheetData>
  <sheetProtection algorithmName="SHA-512" hashValue="LrqGkwWg2c+yjS0EYie5WEhfIuluS8s2PXYVDIeOpidQstAsS6V5Rxweslz3hpVsofKv1jPtS+zFOSrczQ899A==" saltValue="8kOjM3o+qNWLB7yrl6xUDQ==" spinCount="100000" sheet="1" selectLockedCells="1"/>
  <mergeCells count="11">
    <mergeCell ref="A1:D1"/>
    <mergeCell ref="A2:D2"/>
    <mergeCell ref="F11:H11"/>
    <mergeCell ref="F1:I1"/>
    <mergeCell ref="F2:I2"/>
    <mergeCell ref="F13:I15"/>
    <mergeCell ref="F3:I3"/>
    <mergeCell ref="A3:B3"/>
    <mergeCell ref="C3:D3"/>
    <mergeCell ref="A12:B12"/>
    <mergeCell ref="C12:D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199A9D597F6448BAFE3516C5F5AF2" ma:contentTypeVersion="13" ma:contentTypeDescription="Create a new document." ma:contentTypeScope="" ma:versionID="e3511691ca58d4dbf56b807389a25ff4">
  <xsd:schema xmlns:xsd="http://www.w3.org/2001/XMLSchema" xmlns:xs="http://www.w3.org/2001/XMLSchema" xmlns:p="http://schemas.microsoft.com/office/2006/metadata/properties" xmlns:ns2="84bb45f7-a814-494e-abc4-6ebebbbc7de1" xmlns:ns3="da385c9c-096f-4d7c-9b7e-dbaad953457f" targetNamespace="http://schemas.microsoft.com/office/2006/metadata/properties" ma:root="true" ma:fieldsID="cb941e1389511d4d43391d60807ae6df" ns2:_="" ns3:_="">
    <xsd:import namespace="84bb45f7-a814-494e-abc4-6ebebbbc7de1"/>
    <xsd:import namespace="da385c9c-096f-4d7c-9b7e-dbaad95345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b45f7-a814-494e-abc4-6ebebbbc7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4b4ae87-efcc-479e-a516-2ade97910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5c9c-096f-4d7c-9b7e-dbaad95345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4e0c06-0d5e-4799-85c8-18ed91ec9c68}" ma:internalName="TaxCatchAll" ma:showField="CatchAllData" ma:web="da385c9c-096f-4d7c-9b7e-dbaad95345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385c9c-096f-4d7c-9b7e-dbaad953457f" xsi:nil="true"/>
    <lcf76f155ced4ddcb4097134ff3c332f xmlns="84bb45f7-a814-494e-abc4-6ebebbbc7d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E08342-20AE-4C62-B804-3C0C98CBCA58}"/>
</file>

<file path=customXml/itemProps2.xml><?xml version="1.0" encoding="utf-8"?>
<ds:datastoreItem xmlns:ds="http://schemas.openxmlformats.org/officeDocument/2006/customXml" ds:itemID="{9B3EACC5-5126-4F6F-9EA1-0FF6B90D3208}"/>
</file>

<file path=customXml/itemProps3.xml><?xml version="1.0" encoding="utf-8"?>
<ds:datastoreItem xmlns:ds="http://schemas.openxmlformats.org/officeDocument/2006/customXml" ds:itemID="{9AB9CDCD-64C9-44A5-9ADE-0B401FE86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Merita Kafexhiu</dc:creator>
  <cp:lastModifiedBy>Linsey Scott</cp:lastModifiedBy>
  <dcterms:created xsi:type="dcterms:W3CDTF">2021-10-05T16:24:41Z</dcterms:created>
  <dcterms:modified xsi:type="dcterms:W3CDTF">2025-08-28T17:46:12Z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0x010100F66199A9D597F6448BAFE3516C5F5AF2</vt:lpwstr>
  </property>
</Properties>
</file>